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285" yWindow="30" windowWidth="14550" windowHeight="8640" tabRatio="751"/>
  </bookViews>
  <sheets>
    <sheet name="1a Code by month" sheetId="2" r:id="rId1"/>
    <sheet name="1b Code by sector" sheetId="3" r:id="rId2"/>
    <sheet name="1c Code by Local authority" sheetId="9" r:id="rId3"/>
  </sheets>
  <definedNames>
    <definedName name="_xlnm.Print_Area" localSheetId="1">'1b Code by sector'!$A$1:$R$126</definedName>
  </definedNames>
  <calcPr calcId="145621"/>
</workbook>
</file>

<file path=xl/calcChain.xml><?xml version="1.0" encoding="utf-8"?>
<calcChain xmlns="http://schemas.openxmlformats.org/spreadsheetml/2006/main">
  <c r="C114" i="3" l="1"/>
  <c r="D114" i="3"/>
  <c r="C115" i="3"/>
  <c r="D115" i="3"/>
  <c r="B115" i="3" s="1"/>
  <c r="C116" i="3"/>
  <c r="D116" i="3"/>
  <c r="B116" i="3" l="1"/>
  <c r="B114" i="3"/>
  <c r="C72" i="2"/>
  <c r="C33" i="3" l="1"/>
  <c r="D33" i="3"/>
  <c r="S33" i="3"/>
  <c r="C34" i="3"/>
  <c r="D34" i="3"/>
  <c r="S34" i="3"/>
  <c r="C35" i="3"/>
  <c r="D35" i="3"/>
  <c r="S35" i="3"/>
  <c r="F65" i="3"/>
  <c r="G65" i="3"/>
  <c r="H65" i="3"/>
  <c r="I65" i="3"/>
  <c r="J65" i="3"/>
  <c r="K65" i="3"/>
  <c r="L65" i="3"/>
  <c r="M65" i="3"/>
  <c r="N65" i="3"/>
  <c r="O65" i="3"/>
  <c r="P65" i="3"/>
  <c r="Q65" i="3"/>
  <c r="R65" i="3"/>
  <c r="E65" i="3"/>
  <c r="F8" i="3"/>
  <c r="G8" i="3"/>
  <c r="H8" i="3"/>
  <c r="I8" i="3"/>
  <c r="J8" i="3"/>
  <c r="K8" i="3"/>
  <c r="L8" i="3"/>
  <c r="M8" i="3"/>
  <c r="N8" i="3"/>
  <c r="O8" i="3"/>
  <c r="P8" i="3"/>
  <c r="Q8" i="3"/>
  <c r="R8" i="3"/>
  <c r="E8" i="3"/>
  <c r="S11" i="3"/>
  <c r="S12" i="3"/>
  <c r="S13" i="3"/>
  <c r="S14" i="3"/>
  <c r="S15" i="3"/>
  <c r="S16" i="3"/>
  <c r="S17" i="3"/>
  <c r="S18" i="3"/>
  <c r="S19" i="3"/>
  <c r="S20" i="3"/>
  <c r="S21" i="3"/>
  <c r="S22" i="3"/>
  <c r="S23" i="3"/>
  <c r="S24" i="3"/>
  <c r="S25" i="3"/>
  <c r="S26" i="3"/>
  <c r="S27" i="3"/>
  <c r="S28" i="3"/>
  <c r="S29" i="3"/>
  <c r="S30" i="3"/>
  <c r="S31" i="3"/>
  <c r="S32" i="3"/>
  <c r="S116" i="3"/>
  <c r="S115" i="3"/>
  <c r="S114" i="3"/>
  <c r="S113" i="3"/>
  <c r="D113" i="3"/>
  <c r="C113" i="3"/>
  <c r="S112" i="3"/>
  <c r="D112" i="3"/>
  <c r="C112" i="3"/>
  <c r="S111" i="3"/>
  <c r="D111" i="3"/>
  <c r="C111" i="3"/>
  <c r="S110" i="3"/>
  <c r="D110" i="3"/>
  <c r="C110" i="3"/>
  <c r="S109" i="3"/>
  <c r="D109" i="3"/>
  <c r="C109" i="3"/>
  <c r="S108" i="3"/>
  <c r="D108" i="3"/>
  <c r="C108" i="3"/>
  <c r="S107" i="3"/>
  <c r="D107" i="3"/>
  <c r="C107" i="3"/>
  <c r="S106" i="3"/>
  <c r="D106" i="3"/>
  <c r="C106" i="3"/>
  <c r="S105" i="3"/>
  <c r="D105" i="3"/>
  <c r="C105" i="3"/>
  <c r="S104" i="3"/>
  <c r="D104" i="3"/>
  <c r="C104" i="3"/>
  <c r="S103" i="3"/>
  <c r="D103" i="3"/>
  <c r="C103" i="3"/>
  <c r="S102" i="3"/>
  <c r="D102" i="3"/>
  <c r="C102" i="3"/>
  <c r="S101" i="3"/>
  <c r="D101" i="3"/>
  <c r="C101" i="3"/>
  <c r="S100" i="3"/>
  <c r="D100" i="3"/>
  <c r="C100" i="3"/>
  <c r="S99" i="3"/>
  <c r="D99" i="3"/>
  <c r="C99" i="3"/>
  <c r="S98" i="3"/>
  <c r="D98" i="3"/>
  <c r="C98" i="3"/>
  <c r="S97" i="3"/>
  <c r="D97" i="3"/>
  <c r="C97" i="3"/>
  <c r="S96" i="3"/>
  <c r="D96" i="3"/>
  <c r="C96" i="3"/>
  <c r="S95" i="3"/>
  <c r="D95" i="3"/>
  <c r="C95" i="3"/>
  <c r="S94" i="3"/>
  <c r="D94" i="3"/>
  <c r="C94" i="3"/>
  <c r="S93" i="3"/>
  <c r="D93" i="3"/>
  <c r="C93" i="3"/>
  <c r="D92" i="3"/>
  <c r="C92" i="3"/>
  <c r="D91" i="3"/>
  <c r="C91" i="3"/>
  <c r="D90" i="3"/>
  <c r="C90" i="3"/>
  <c r="S78" i="3"/>
  <c r="S79" i="3"/>
  <c r="S80" i="3"/>
  <c r="S81" i="3"/>
  <c r="S82" i="3"/>
  <c r="S83" i="3"/>
  <c r="S84" i="3"/>
  <c r="S85" i="3"/>
  <c r="S86" i="3"/>
  <c r="S87" i="3"/>
  <c r="S88" i="3"/>
  <c r="S89" i="3"/>
  <c r="S55" i="3"/>
  <c r="S56" i="3"/>
  <c r="S57" i="3"/>
  <c r="S58" i="3"/>
  <c r="S59" i="3"/>
  <c r="S60" i="3"/>
  <c r="S61" i="3"/>
  <c r="S62" i="3"/>
  <c r="S63" i="3"/>
  <c r="S64" i="3"/>
  <c r="S65" i="3"/>
  <c r="S67" i="3"/>
  <c r="S68" i="3"/>
  <c r="S69" i="3"/>
  <c r="S70" i="3"/>
  <c r="S71" i="3"/>
  <c r="S72" i="3"/>
  <c r="S73" i="3"/>
  <c r="S74" i="3"/>
  <c r="S75" i="3"/>
  <c r="S76" i="3"/>
  <c r="S77" i="3"/>
  <c r="S37" i="3"/>
  <c r="S38" i="3"/>
  <c r="S39" i="3"/>
  <c r="S40" i="3"/>
  <c r="S41" i="3"/>
  <c r="S42" i="3"/>
  <c r="S43" i="3"/>
  <c r="S44" i="3"/>
  <c r="S45" i="3"/>
  <c r="S46" i="3"/>
  <c r="S47" i="3"/>
  <c r="S48" i="3"/>
  <c r="S49" i="3"/>
  <c r="S50" i="3"/>
  <c r="S51" i="3"/>
  <c r="S52" i="3"/>
  <c r="S53" i="3"/>
  <c r="S54" i="3"/>
  <c r="S36" i="3"/>
  <c r="D59" i="3"/>
  <c r="C59" i="3"/>
  <c r="D58" i="3"/>
  <c r="C58" i="3"/>
  <c r="D57" i="3"/>
  <c r="C57" i="3"/>
  <c r="D56" i="3"/>
  <c r="C56" i="3"/>
  <c r="D55" i="3"/>
  <c r="C55" i="3"/>
  <c r="D54" i="3"/>
  <c r="C54" i="3"/>
  <c r="D53" i="3"/>
  <c r="C53" i="3"/>
  <c r="D52" i="3"/>
  <c r="C52" i="3"/>
  <c r="D51" i="3"/>
  <c r="C51" i="3"/>
  <c r="D50" i="3"/>
  <c r="C50" i="3"/>
  <c r="D49" i="3"/>
  <c r="C49" i="3"/>
  <c r="D48" i="3"/>
  <c r="C48" i="3"/>
  <c r="D47" i="3"/>
  <c r="C47" i="3"/>
  <c r="D46" i="3"/>
  <c r="C46" i="3"/>
  <c r="D45" i="3"/>
  <c r="C45" i="3"/>
  <c r="D44" i="3"/>
  <c r="C44" i="3"/>
  <c r="D43" i="3"/>
  <c r="C43" i="3"/>
  <c r="D42" i="3"/>
  <c r="C42" i="3"/>
  <c r="D41" i="3"/>
  <c r="C41" i="3"/>
  <c r="D40" i="3"/>
  <c r="C40" i="3"/>
  <c r="D39" i="3"/>
  <c r="C39" i="3"/>
  <c r="D38" i="3"/>
  <c r="C38" i="3"/>
  <c r="D37" i="3"/>
  <c r="C37" i="3"/>
  <c r="D36" i="3"/>
  <c r="C36" i="3"/>
  <c r="C30" i="3"/>
  <c r="D30" i="3"/>
  <c r="C31" i="3"/>
  <c r="D31" i="3"/>
  <c r="C32" i="3"/>
  <c r="D32" i="3"/>
  <c r="U89" i="2"/>
  <c r="U90" i="2"/>
  <c r="U91" i="2"/>
  <c r="U92" i="2"/>
  <c r="U93" i="2"/>
  <c r="U94" i="2"/>
  <c r="U95" i="2"/>
  <c r="U96" i="2"/>
  <c r="U97" i="2"/>
  <c r="U98" i="2"/>
  <c r="U99" i="2"/>
  <c r="U100" i="2"/>
  <c r="U69" i="2"/>
  <c r="U70" i="2"/>
  <c r="U74" i="2"/>
  <c r="U75" i="2"/>
  <c r="U76" i="2"/>
  <c r="U77" i="2"/>
  <c r="U78" i="2"/>
  <c r="U79" i="2"/>
  <c r="U80" i="2"/>
  <c r="U81" i="2"/>
  <c r="U82" i="2"/>
  <c r="U83" i="2"/>
  <c r="U84" i="2"/>
  <c r="U85" i="2"/>
  <c r="U68" i="2"/>
  <c r="S100" i="2"/>
  <c r="J100" i="2"/>
  <c r="S99" i="2"/>
  <c r="J99" i="2"/>
  <c r="S98" i="2"/>
  <c r="J98" i="2"/>
  <c r="S97" i="2"/>
  <c r="J97" i="2"/>
  <c r="S96" i="2"/>
  <c r="J96" i="2"/>
  <c r="S95" i="2"/>
  <c r="J95" i="2"/>
  <c r="S94" i="2"/>
  <c r="J94" i="2"/>
  <c r="S93" i="2"/>
  <c r="J93" i="2"/>
  <c r="S92" i="2"/>
  <c r="J92" i="2"/>
  <c r="S91" i="2"/>
  <c r="J91" i="2"/>
  <c r="S90" i="2"/>
  <c r="J90" i="2"/>
  <c r="S89" i="2"/>
  <c r="J89" i="2"/>
  <c r="J87" i="2" s="1"/>
  <c r="S87" i="2"/>
  <c r="R87" i="2"/>
  <c r="Q87" i="2"/>
  <c r="Q88" i="2" s="1"/>
  <c r="P87" i="2"/>
  <c r="O87" i="2"/>
  <c r="O88" i="2" s="1"/>
  <c r="N87" i="2"/>
  <c r="M87" i="2"/>
  <c r="M88" i="2" s="1"/>
  <c r="L87" i="2"/>
  <c r="I87" i="2"/>
  <c r="H87" i="2"/>
  <c r="G87" i="2"/>
  <c r="F87" i="2"/>
  <c r="E87" i="2"/>
  <c r="D87" i="2"/>
  <c r="C87" i="2"/>
  <c r="U87" i="2" s="1"/>
  <c r="S85" i="2"/>
  <c r="J85" i="2"/>
  <c r="S84" i="2"/>
  <c r="J84" i="2"/>
  <c r="S83" i="2"/>
  <c r="J83" i="2"/>
  <c r="S82" i="2"/>
  <c r="J82" i="2"/>
  <c r="S81" i="2"/>
  <c r="J81" i="2"/>
  <c r="S80" i="2"/>
  <c r="J80" i="2"/>
  <c r="S79" i="2"/>
  <c r="J79" i="2"/>
  <c r="S78" i="2"/>
  <c r="J78" i="2"/>
  <c r="S77" i="2"/>
  <c r="J77" i="2"/>
  <c r="S76" i="2"/>
  <c r="J76" i="2"/>
  <c r="S75" i="2"/>
  <c r="J75" i="2"/>
  <c r="S74" i="2"/>
  <c r="J74" i="2"/>
  <c r="J72" i="2" s="1"/>
  <c r="S72" i="2"/>
  <c r="R72" i="2"/>
  <c r="Q72" i="2"/>
  <c r="Q73" i="2" s="1"/>
  <c r="P72" i="2"/>
  <c r="O72" i="2"/>
  <c r="O73" i="2" s="1"/>
  <c r="N72" i="2"/>
  <c r="M72" i="2"/>
  <c r="M73" i="2" s="1"/>
  <c r="L72" i="2"/>
  <c r="I72" i="2"/>
  <c r="H72" i="2"/>
  <c r="G72" i="2"/>
  <c r="F72" i="2"/>
  <c r="E72" i="2"/>
  <c r="D72" i="2"/>
  <c r="U72" i="2"/>
  <c r="M57" i="2"/>
  <c r="N57" i="2"/>
  <c r="O57" i="2"/>
  <c r="P57" i="2"/>
  <c r="Q57" i="2"/>
  <c r="R57" i="2"/>
  <c r="L57" i="2"/>
  <c r="D57" i="2"/>
  <c r="E57" i="2"/>
  <c r="F57" i="2"/>
  <c r="G57" i="2"/>
  <c r="H57" i="2"/>
  <c r="I57" i="2"/>
  <c r="C57" i="2"/>
  <c r="S70" i="2"/>
  <c r="J70" i="2"/>
  <c r="S69" i="2"/>
  <c r="J69" i="2"/>
  <c r="S68" i="2"/>
  <c r="J68" i="2"/>
  <c r="J65" i="2"/>
  <c r="J66" i="2"/>
  <c r="J67" i="2"/>
  <c r="S65" i="2"/>
  <c r="S66" i="2"/>
  <c r="S67" i="2"/>
  <c r="C87" i="3"/>
  <c r="D87" i="3"/>
  <c r="C88" i="3"/>
  <c r="D88" i="3"/>
  <c r="C89" i="3"/>
  <c r="D89" i="3"/>
  <c r="E397" i="9"/>
  <c r="D397" i="9"/>
  <c r="D425" i="9"/>
  <c r="E425" i="9"/>
  <c r="E452" i="9"/>
  <c r="D452" i="9"/>
  <c r="C84" i="3"/>
  <c r="C85" i="3"/>
  <c r="B85" i="3" s="1"/>
  <c r="C86" i="3"/>
  <c r="D84" i="3"/>
  <c r="B84" i="3" s="1"/>
  <c r="D85" i="3"/>
  <c r="D86" i="3"/>
  <c r="B86" i="3" s="1"/>
  <c r="C27" i="3"/>
  <c r="C28" i="3"/>
  <c r="C29" i="3"/>
  <c r="D27" i="3"/>
  <c r="D28" i="3"/>
  <c r="D29" i="3"/>
  <c r="S62" i="2"/>
  <c r="S63" i="2"/>
  <c r="S64" i="2"/>
  <c r="J62" i="2"/>
  <c r="J63" i="2"/>
  <c r="J64" i="2"/>
  <c r="R42" i="2"/>
  <c r="Q42" i="2"/>
  <c r="P42" i="2"/>
  <c r="O42" i="2"/>
  <c r="N42" i="2"/>
  <c r="M42" i="2"/>
  <c r="L42" i="2"/>
  <c r="I42" i="2"/>
  <c r="H42" i="2"/>
  <c r="G42" i="2"/>
  <c r="F42" i="2"/>
  <c r="E42" i="2"/>
  <c r="D42" i="2"/>
  <c r="C42" i="2"/>
  <c r="G12" i="2"/>
  <c r="S44" i="2"/>
  <c r="S42" i="2" s="1"/>
  <c r="C81" i="3"/>
  <c r="D81" i="3"/>
  <c r="C82" i="3"/>
  <c r="D82" i="3"/>
  <c r="C83" i="3"/>
  <c r="D83" i="3"/>
  <c r="C24" i="3"/>
  <c r="D24" i="3"/>
  <c r="C25" i="3"/>
  <c r="D25" i="3"/>
  <c r="C26" i="3"/>
  <c r="D26" i="3"/>
  <c r="S61" i="2"/>
  <c r="J61" i="2"/>
  <c r="S60" i="2"/>
  <c r="J60" i="2"/>
  <c r="S59" i="2"/>
  <c r="C78" i="3"/>
  <c r="D78" i="3"/>
  <c r="B78" i="3" s="1"/>
  <c r="C79" i="3"/>
  <c r="D79" i="3"/>
  <c r="C80" i="3"/>
  <c r="D80" i="3"/>
  <c r="C21" i="3"/>
  <c r="C22" i="3"/>
  <c r="C23" i="3"/>
  <c r="D21" i="3"/>
  <c r="D22" i="3"/>
  <c r="B22" i="3" s="1"/>
  <c r="D23" i="3"/>
  <c r="S53" i="2"/>
  <c r="S54" i="2"/>
  <c r="S55" i="2"/>
  <c r="J53" i="2"/>
  <c r="J54" i="2"/>
  <c r="J55" i="2"/>
  <c r="S50" i="2"/>
  <c r="S51" i="2"/>
  <c r="S52" i="2"/>
  <c r="J50" i="2"/>
  <c r="J51" i="2"/>
  <c r="J52" i="2"/>
  <c r="C75" i="3"/>
  <c r="D75" i="3"/>
  <c r="C76" i="3"/>
  <c r="D76" i="3"/>
  <c r="C77" i="3"/>
  <c r="D77" i="3"/>
  <c r="C18" i="3"/>
  <c r="D18" i="3"/>
  <c r="C19" i="3"/>
  <c r="D19" i="3"/>
  <c r="C20" i="3"/>
  <c r="D20" i="3"/>
  <c r="D72" i="3"/>
  <c r="D73" i="3"/>
  <c r="D74" i="3"/>
  <c r="C72" i="3"/>
  <c r="C73" i="3"/>
  <c r="C74" i="3"/>
  <c r="C16" i="3"/>
  <c r="D16" i="3"/>
  <c r="C17" i="3"/>
  <c r="D17" i="3"/>
  <c r="C15" i="3"/>
  <c r="D15" i="3"/>
  <c r="S49" i="2"/>
  <c r="S47" i="2"/>
  <c r="S48" i="2"/>
  <c r="J49" i="2"/>
  <c r="J48" i="2"/>
  <c r="J47" i="2"/>
  <c r="S45" i="2"/>
  <c r="S46" i="2"/>
  <c r="J44" i="2"/>
  <c r="J42" i="2" s="1"/>
  <c r="J45" i="2"/>
  <c r="J46" i="2"/>
  <c r="C12" i="2"/>
  <c r="J14" i="2"/>
  <c r="J12" i="2" s="1"/>
  <c r="J15" i="2"/>
  <c r="J16" i="2"/>
  <c r="J17" i="2"/>
  <c r="J18" i="2"/>
  <c r="J19" i="2"/>
  <c r="J20" i="2"/>
  <c r="J21" i="2"/>
  <c r="J22" i="2"/>
  <c r="J23" i="2"/>
  <c r="J24" i="2"/>
  <c r="J25" i="2"/>
  <c r="D12" i="2"/>
  <c r="E12" i="2"/>
  <c r="F12" i="2"/>
  <c r="H12" i="2"/>
  <c r="I12" i="2"/>
  <c r="I13" i="2" s="1"/>
  <c r="C27" i="2"/>
  <c r="D27" i="2"/>
  <c r="E27" i="2"/>
  <c r="F27" i="2"/>
  <c r="G27" i="2"/>
  <c r="H27" i="2"/>
  <c r="I27" i="2"/>
  <c r="L27" i="2"/>
  <c r="M27" i="2"/>
  <c r="N27" i="2"/>
  <c r="O27" i="2"/>
  <c r="P27" i="2"/>
  <c r="Q27" i="2"/>
  <c r="R27" i="2"/>
  <c r="D71" i="3"/>
  <c r="C71" i="3"/>
  <c r="D70" i="3"/>
  <c r="C70" i="3"/>
  <c r="D69" i="3"/>
  <c r="C69" i="3"/>
  <c r="D68" i="3"/>
  <c r="C68" i="3"/>
  <c r="D14" i="3"/>
  <c r="C14" i="3"/>
  <c r="D13" i="3"/>
  <c r="C13" i="3"/>
  <c r="D12" i="3"/>
  <c r="C12" i="3"/>
  <c r="D11" i="3"/>
  <c r="C11" i="3"/>
  <c r="L12" i="2"/>
  <c r="M12" i="2"/>
  <c r="N12" i="2"/>
  <c r="O12" i="2"/>
  <c r="P12" i="2"/>
  <c r="Q12" i="2"/>
  <c r="R12" i="2"/>
  <c r="S14" i="2"/>
  <c r="S12" i="2" s="1"/>
  <c r="S15" i="2"/>
  <c r="S16" i="2"/>
  <c r="S17" i="2"/>
  <c r="S18" i="2"/>
  <c r="S19" i="2"/>
  <c r="S20" i="2"/>
  <c r="S21" i="2"/>
  <c r="S22" i="2"/>
  <c r="S23" i="2"/>
  <c r="S24" i="2"/>
  <c r="S25" i="2"/>
  <c r="S40" i="2"/>
  <c r="J40" i="2"/>
  <c r="S39" i="2"/>
  <c r="J39" i="2"/>
  <c r="S38" i="2"/>
  <c r="J38" i="2"/>
  <c r="S37" i="2"/>
  <c r="J37" i="2"/>
  <c r="S36" i="2"/>
  <c r="J36" i="2"/>
  <c r="S35" i="2"/>
  <c r="J35" i="2"/>
  <c r="S34" i="2"/>
  <c r="J34" i="2"/>
  <c r="S33" i="2"/>
  <c r="J33" i="2"/>
  <c r="S32" i="2"/>
  <c r="J32" i="2"/>
  <c r="S31" i="2"/>
  <c r="J31" i="2"/>
  <c r="S30" i="2"/>
  <c r="J30" i="2"/>
  <c r="S29" i="2"/>
  <c r="S27" i="2" s="1"/>
  <c r="J29" i="2"/>
  <c r="J27" i="2" s="1"/>
  <c r="B18" i="3"/>
  <c r="B16" i="3"/>
  <c r="B68" i="3"/>
  <c r="B19" i="3"/>
  <c r="B23" i="3"/>
  <c r="B21" i="3"/>
  <c r="B82" i="3"/>
  <c r="B24" i="3"/>
  <c r="J59" i="2"/>
  <c r="B88" i="3"/>
  <c r="B89" i="3"/>
  <c r="C8" i="2" l="1"/>
  <c r="B14" i="3"/>
  <c r="B17" i="3"/>
  <c r="B74" i="3"/>
  <c r="B72" i="3"/>
  <c r="B20" i="3"/>
  <c r="B80" i="3"/>
  <c r="B44" i="3"/>
  <c r="B46" i="3"/>
  <c r="B47" i="3"/>
  <c r="B48" i="3"/>
  <c r="B49" i="3"/>
  <c r="B50" i="3"/>
  <c r="Q28" i="2"/>
  <c r="L28" i="2"/>
  <c r="R28" i="2"/>
  <c r="N28" i="2"/>
  <c r="P28" i="2"/>
  <c r="M28" i="2"/>
  <c r="O28" i="2"/>
  <c r="M13" i="2"/>
  <c r="N13" i="2"/>
  <c r="R13" i="2"/>
  <c r="P13" i="2"/>
  <c r="O13" i="2"/>
  <c r="L13" i="2"/>
  <c r="Q13" i="2"/>
  <c r="D13" i="2"/>
  <c r="C13" i="2"/>
  <c r="H13" i="2"/>
  <c r="F13" i="2"/>
  <c r="G13" i="2"/>
  <c r="E13" i="2"/>
  <c r="C43" i="2"/>
  <c r="F43" i="2"/>
  <c r="E43" i="2"/>
  <c r="I43" i="2"/>
  <c r="H43" i="2"/>
  <c r="D43" i="2"/>
  <c r="G43" i="2"/>
  <c r="J43" i="2" s="1"/>
  <c r="H28" i="2"/>
  <c r="F28" i="2"/>
  <c r="D28" i="2"/>
  <c r="I28" i="2"/>
  <c r="G28" i="2"/>
  <c r="E28" i="2"/>
  <c r="C28" i="2"/>
  <c r="L43" i="2"/>
  <c r="M43" i="2"/>
  <c r="P43" i="2"/>
  <c r="R43" i="2"/>
  <c r="N43" i="2"/>
  <c r="O43" i="2"/>
  <c r="Q43" i="2"/>
  <c r="I8" i="2"/>
  <c r="G8" i="2"/>
  <c r="E8" i="2"/>
  <c r="L8" i="2"/>
  <c r="Q8" i="2"/>
  <c r="O8" i="2"/>
  <c r="M8" i="2"/>
  <c r="H8" i="2"/>
  <c r="F8" i="2"/>
  <c r="D8" i="2"/>
  <c r="R8" i="2"/>
  <c r="P8" i="2"/>
  <c r="N8" i="2"/>
  <c r="B90" i="3"/>
  <c r="B91" i="3"/>
  <c r="B92" i="3"/>
  <c r="B35" i="3"/>
  <c r="B33" i="3"/>
  <c r="B83" i="3"/>
  <c r="B94" i="3"/>
  <c r="B96" i="3"/>
  <c r="B98" i="3"/>
  <c r="B12" i="3"/>
  <c r="B34" i="3"/>
  <c r="B13" i="3"/>
  <c r="B70" i="3"/>
  <c r="B71" i="3"/>
  <c r="B100" i="3"/>
  <c r="B102" i="3"/>
  <c r="B104" i="3"/>
  <c r="B106" i="3"/>
  <c r="B108" i="3"/>
  <c r="B110" i="3"/>
  <c r="B112" i="3"/>
  <c r="B11" i="3"/>
  <c r="B76" i="3"/>
  <c r="B26" i="3"/>
  <c r="B25" i="3"/>
  <c r="B29" i="3"/>
  <c r="B27" i="3"/>
  <c r="B32" i="3"/>
  <c r="B31" i="3"/>
  <c r="B30" i="3"/>
  <c r="D8" i="3"/>
  <c r="D65" i="3"/>
  <c r="B69" i="3"/>
  <c r="B15" i="3"/>
  <c r="B73" i="3"/>
  <c r="B77" i="3"/>
  <c r="B75" i="3"/>
  <c r="B79" i="3"/>
  <c r="B81" i="3"/>
  <c r="B28" i="3"/>
  <c r="B87" i="3"/>
  <c r="C8" i="3"/>
  <c r="B40" i="3"/>
  <c r="B41" i="3"/>
  <c r="B42" i="3"/>
  <c r="B43" i="3"/>
  <c r="B56" i="3"/>
  <c r="B59" i="3"/>
  <c r="B37" i="3"/>
  <c r="B38" i="3"/>
  <c r="B39" i="3"/>
  <c r="B45" i="3"/>
  <c r="B51" i="3"/>
  <c r="B52" i="3"/>
  <c r="B53" i="3"/>
  <c r="B54" i="3"/>
  <c r="B55" i="3"/>
  <c r="B93" i="3"/>
  <c r="B95" i="3"/>
  <c r="B97" i="3"/>
  <c r="B99" i="3"/>
  <c r="B101" i="3"/>
  <c r="B103" i="3"/>
  <c r="B105" i="3"/>
  <c r="B107" i="3"/>
  <c r="B109" i="3"/>
  <c r="B111" i="3"/>
  <c r="B113" i="3"/>
  <c r="C65" i="3"/>
  <c r="B57" i="3"/>
  <c r="B58" i="3"/>
  <c r="B36" i="3"/>
  <c r="C73" i="2"/>
  <c r="J57" i="2"/>
  <c r="J8" i="2" s="1"/>
  <c r="S57" i="2"/>
  <c r="S8" i="2" s="1"/>
  <c r="L73" i="2"/>
  <c r="N73" i="2"/>
  <c r="P73" i="2"/>
  <c r="R73" i="2"/>
  <c r="E73" i="2"/>
  <c r="G73" i="2"/>
  <c r="I73" i="2"/>
  <c r="D73" i="2"/>
  <c r="F73" i="2"/>
  <c r="H73" i="2"/>
  <c r="L88" i="2"/>
  <c r="N88" i="2"/>
  <c r="P88" i="2"/>
  <c r="R88" i="2"/>
  <c r="D88" i="2"/>
  <c r="F88" i="2"/>
  <c r="H88" i="2"/>
  <c r="C88" i="2"/>
  <c r="E88" i="2"/>
  <c r="G88" i="2"/>
  <c r="I88" i="2"/>
  <c r="S88" i="2" l="1"/>
  <c r="J88" i="2"/>
  <c r="C9" i="2"/>
  <c r="G9" i="2"/>
  <c r="S43" i="2"/>
  <c r="J28" i="2"/>
  <c r="J13" i="2"/>
  <c r="S13" i="2"/>
  <c r="S28" i="2"/>
  <c r="S73" i="2"/>
  <c r="J73" i="2"/>
  <c r="D58" i="2"/>
  <c r="H58" i="2"/>
  <c r="E58" i="2"/>
  <c r="C58" i="2"/>
  <c r="F58" i="2"/>
  <c r="I58" i="2"/>
  <c r="G58" i="2"/>
  <c r="L58" i="2"/>
  <c r="Q58" i="2"/>
  <c r="N58" i="2"/>
  <c r="P58" i="2"/>
  <c r="M58" i="2"/>
  <c r="R58" i="2"/>
  <c r="O58" i="2"/>
  <c r="B65" i="3"/>
  <c r="I66" i="3" s="1"/>
  <c r="B8" i="3"/>
  <c r="S9" i="2"/>
  <c r="M9" i="2"/>
  <c r="Q9" i="2"/>
  <c r="P9" i="2"/>
  <c r="N9" i="2"/>
  <c r="L9" i="2"/>
  <c r="O9" i="2"/>
  <c r="R9" i="2"/>
  <c r="I9" i="2"/>
  <c r="D9" i="2"/>
  <c r="E9" i="2"/>
  <c r="J9" i="2"/>
  <c r="F9" i="2"/>
  <c r="H9" i="2"/>
  <c r="J58" i="2" l="1"/>
  <c r="K66" i="3"/>
  <c r="P66" i="3"/>
  <c r="N66" i="3"/>
  <c r="Q66" i="3"/>
  <c r="R66" i="3"/>
  <c r="S66" i="3" s="1"/>
  <c r="J66" i="3"/>
  <c r="H66" i="3"/>
  <c r="S58" i="2"/>
  <c r="M66" i="3"/>
  <c r="O66" i="3"/>
  <c r="L66" i="3"/>
  <c r="E66" i="3"/>
  <c r="G66" i="3"/>
  <c r="F66" i="3"/>
  <c r="M9" i="3"/>
  <c r="O9" i="3"/>
  <c r="K9" i="3"/>
  <c r="P9" i="3"/>
  <c r="G9" i="3"/>
  <c r="H9" i="3"/>
  <c r="F9" i="3"/>
  <c r="Q9" i="3"/>
  <c r="N9" i="3"/>
  <c r="R9" i="3"/>
  <c r="I9" i="3"/>
  <c r="E9" i="3"/>
  <c r="J9" i="3"/>
  <c r="L9" i="3"/>
  <c r="D66" i="3" l="1"/>
  <c r="C66" i="3"/>
  <c r="B66" i="3"/>
  <c r="T66" i="3"/>
  <c r="D9" i="3"/>
  <c r="B9" i="3"/>
  <c r="C9" i="3"/>
</calcChain>
</file>

<file path=xl/sharedStrings.xml><?xml version="1.0" encoding="utf-8"?>
<sst xmlns="http://schemas.openxmlformats.org/spreadsheetml/2006/main" count="1014" uniqueCount="589">
  <si>
    <t xml:space="preserve">Design Stage </t>
  </si>
  <si>
    <t>Post Construction Stage</t>
  </si>
  <si>
    <t xml:space="preserve">Private </t>
  </si>
  <si>
    <t xml:space="preserve">Total </t>
  </si>
  <si>
    <t>Latest update</t>
  </si>
  <si>
    <t>Next update</t>
  </si>
  <si>
    <t>Total</t>
  </si>
  <si>
    <t xml:space="preserve"> </t>
  </si>
  <si>
    <t>Total to date</t>
  </si>
  <si>
    <t>Total private sector</t>
  </si>
  <si>
    <t>Code certificates issued</t>
  </si>
  <si>
    <t>Month</t>
  </si>
  <si>
    <t>Construction stage</t>
  </si>
  <si>
    <t>Design stage</t>
  </si>
  <si>
    <t>Post- construction stage</t>
  </si>
  <si>
    <t>Code level</t>
  </si>
  <si>
    <t>All</t>
  </si>
  <si>
    <t>Overall TOTAL</t>
  </si>
  <si>
    <t>Percentage of certificates issued at each level</t>
  </si>
  <si>
    <t>TOTAL 2008-09</t>
  </si>
  <si>
    <t>Apr-08</t>
  </si>
  <si>
    <t>May-08</t>
  </si>
  <si>
    <t>Jun-08</t>
  </si>
  <si>
    <t>Jul-08</t>
  </si>
  <si>
    <t>Aug-08</t>
  </si>
  <si>
    <t>Sep-08</t>
  </si>
  <si>
    <t>Oct-08</t>
  </si>
  <si>
    <t>Nov-08</t>
  </si>
  <si>
    <t>Dec-08</t>
  </si>
  <si>
    <t>TOTAL 2009-10</t>
  </si>
  <si>
    <t>1. Code certificates were not issued between April 2007 and March 2008.</t>
  </si>
  <si>
    <t>Sources: BRE Global Ltd,</t>
  </si>
  <si>
    <t>TOTAL 2010-11</t>
  </si>
  <si>
    <t>2. Certificates are awarded only to homes assessed and certified under the Code assessment process.  Certificates can be issued at design stage and post construction stage.  Each dwelling assessed may have both a design stage and a post construction certificate.  It is also possible to for a dwelling to have only a design stage or a post construction stage certificate.</t>
  </si>
  <si>
    <t xml:space="preserve">3. A Code level 0 certificate is awarded to a dwelling that has been assessed against the criteria set out in the Code Technical Guide but that has not met one of the mandatory  </t>
  </si>
  <si>
    <t>requirements or obtained the minimum number of points to achieve Code level 1.</t>
  </si>
  <si>
    <t>Public</t>
  </si>
  <si>
    <t xml:space="preserve">Code level </t>
  </si>
  <si>
    <t xml:space="preserve"> Code Level</t>
  </si>
  <si>
    <t xml:space="preserve">Percentage of certificates issued </t>
  </si>
  <si>
    <t>Total public sector</t>
  </si>
  <si>
    <t>until Mar 2010</t>
  </si>
  <si>
    <t xml:space="preserve"> April 10</t>
  </si>
  <si>
    <t>Table 1a Code for Sustainable Homes Statistics: number of certificates issued in month by stage of construction in England, Wales and Northern Ireland from March 2008</t>
  </si>
  <si>
    <t>Table 1b Code for Sustainable Homes statistics: Number of Code certificates issued by sector</t>
  </si>
  <si>
    <t>Stroma Certification Ltd,</t>
  </si>
  <si>
    <t>RDL Ltd</t>
  </si>
  <si>
    <t>Stroma Certification Ltd</t>
  </si>
  <si>
    <t>2. Certificates listed as unknown are because a Code assessor has not entered the local authority data correctly.</t>
  </si>
  <si>
    <t>1. The local authority details are reported by the Code assessor who submits the Code assessment.</t>
  </si>
  <si>
    <t>Unknown</t>
  </si>
  <si>
    <t>Wrexham County Borough Council</t>
  </si>
  <si>
    <t>Wrexham</t>
  </si>
  <si>
    <t>Vale of Glamorgan Council</t>
  </si>
  <si>
    <t>Vale of Glamorgan</t>
  </si>
  <si>
    <t>Torfaen County Borough Council</t>
  </si>
  <si>
    <t>Torfaen</t>
  </si>
  <si>
    <t>Swansea City and Borough Council</t>
  </si>
  <si>
    <t>Swansea</t>
  </si>
  <si>
    <t>Snowdonia</t>
  </si>
  <si>
    <t>Rhondda Cynon Taff County Borough Council</t>
  </si>
  <si>
    <t>Rhondda Cynon Taff</t>
  </si>
  <si>
    <t>Powys County Council</t>
  </si>
  <si>
    <t>Powys</t>
  </si>
  <si>
    <t>Pembrokeshire County Council</t>
  </si>
  <si>
    <t>Pembrokeshire</t>
  </si>
  <si>
    <t>Newport City Council</t>
  </si>
  <si>
    <t>Newport</t>
  </si>
  <si>
    <t>Neath Port Talbot County Borough Council</t>
  </si>
  <si>
    <t>Neath &amp; Port Talbot</t>
  </si>
  <si>
    <t>Monmouthshire County Council</t>
  </si>
  <si>
    <t>Monmouthshire</t>
  </si>
  <si>
    <t>Merthyr Tydfil County Borough Council</t>
  </si>
  <si>
    <t>Merthyr Tydfil</t>
  </si>
  <si>
    <t>Gwynedd County Council</t>
  </si>
  <si>
    <t>Gwynedd</t>
  </si>
  <si>
    <t>Flintshire County Council</t>
  </si>
  <si>
    <t>Flintshire</t>
  </si>
  <si>
    <t>Denbighshire County Council</t>
  </si>
  <si>
    <t>Denbighshire</t>
  </si>
  <si>
    <t>Conwy County Borough Council</t>
  </si>
  <si>
    <t>Conwy</t>
  </si>
  <si>
    <t>Ceredigion County Council</t>
  </si>
  <si>
    <t>Ceredigion</t>
  </si>
  <si>
    <t>Carmarthenshire County Council</t>
  </si>
  <si>
    <t>Carmarthenshire</t>
  </si>
  <si>
    <t>Cardiff Council</t>
  </si>
  <si>
    <t>Cardiff</t>
  </si>
  <si>
    <t>Caerphilly County Borough Council</t>
  </si>
  <si>
    <t>Caerphilly</t>
  </si>
  <si>
    <t>Bridgend County Borough Council</t>
  </si>
  <si>
    <t>Bridgend</t>
  </si>
  <si>
    <t>Brecon Beacons</t>
  </si>
  <si>
    <t>Blaenau Gwent County Council Borough Council</t>
  </si>
  <si>
    <t>Blaenau Gwent</t>
  </si>
  <si>
    <t>Isle of Anglesey County Council</t>
  </si>
  <si>
    <t>Anglesey</t>
  </si>
  <si>
    <t>Strabane District Council</t>
  </si>
  <si>
    <t>Tyrone</t>
  </si>
  <si>
    <t>Omagh District Council</t>
  </si>
  <si>
    <t>Dungannon and South Tyrone Borough Council</t>
  </si>
  <si>
    <t>Cookstown District Council</t>
  </si>
  <si>
    <t>Magherafelt District Council</t>
  </si>
  <si>
    <t>Londonderry</t>
  </si>
  <si>
    <t>Limavady Borough Council</t>
  </si>
  <si>
    <t>Derry City Council</t>
  </si>
  <si>
    <t>Coleraine Borough Council</t>
  </si>
  <si>
    <t>Fermanagh District Council</t>
  </si>
  <si>
    <t>Fermanagh</t>
  </si>
  <si>
    <t>North Down Borough Council</t>
  </si>
  <si>
    <t>Down</t>
  </si>
  <si>
    <t>Newry and Mourne District Council</t>
  </si>
  <si>
    <t>Down District Council</t>
  </si>
  <si>
    <t>Banbridge District Council</t>
  </si>
  <si>
    <t>Ards Borough Council</t>
  </si>
  <si>
    <t>Craigavon Borough Council</t>
  </si>
  <si>
    <t>Armagh</t>
  </si>
  <si>
    <t>Armagh City and District Council</t>
  </si>
  <si>
    <t>Newtownabbey Borough Council</t>
  </si>
  <si>
    <t>Antrim</t>
  </si>
  <si>
    <t>Moyle District Council</t>
  </si>
  <si>
    <t>Lisburn City Council</t>
  </si>
  <si>
    <t>Larne Borough Council</t>
  </si>
  <si>
    <t>Castlereagh Borough Council</t>
  </si>
  <si>
    <t>Carrickfergus Borough Council</t>
  </si>
  <si>
    <t>Belfast City Council</t>
  </si>
  <si>
    <t>Ballymoney Borough Council</t>
  </si>
  <si>
    <t>Ballymena Borough Council</t>
  </si>
  <si>
    <t>Antrim Borough Council</t>
  </si>
  <si>
    <t>Wakefield Metropolitan District Council</t>
  </si>
  <si>
    <t>West Yorkshire</t>
  </si>
  <si>
    <t>Leeds City Council</t>
  </si>
  <si>
    <t>Kirklees Metropolitan Council</t>
  </si>
  <si>
    <t>Calderdale Metropolitan Borough Council</t>
  </si>
  <si>
    <t>Bradford Metropolitan District Council</t>
  </si>
  <si>
    <t>Sheffield City Council</t>
  </si>
  <si>
    <t>South Yorkshire</t>
  </si>
  <si>
    <t>Rotherham MBC</t>
  </si>
  <si>
    <t>Doncaster Metropolitan Borough Council</t>
  </si>
  <si>
    <t>Barnsley Metropolitan Borough Council</t>
  </si>
  <si>
    <t>Yorkshire Dales National Park</t>
  </si>
  <si>
    <t>North Yorkshire</t>
  </si>
  <si>
    <t>Selby District Council</t>
  </si>
  <si>
    <t>Scarborough Borough Council</t>
  </si>
  <si>
    <t>Ryedale District Council</t>
  </si>
  <si>
    <t>Richmondshire District Council</t>
  </si>
  <si>
    <t>North Yorkshire County Council</t>
  </si>
  <si>
    <t>North York Moors National Park</t>
  </si>
  <si>
    <t>Harrogate Borough Council</t>
  </si>
  <si>
    <t>Hambleton District Council</t>
  </si>
  <si>
    <t>Craven District Council</t>
  </si>
  <si>
    <t>City of York Council</t>
  </si>
  <si>
    <t>North Lincolnshire Council</t>
  </si>
  <si>
    <t>North Lincolnshire</t>
  </si>
  <si>
    <t>North East Lincolnshire Council</t>
  </si>
  <si>
    <t>North East Lincolnshire</t>
  </si>
  <si>
    <t>Hull City Council</t>
  </si>
  <si>
    <t>East Yorkshire</t>
  </si>
  <si>
    <t>East Riding of Yorkshire Council</t>
  </si>
  <si>
    <t>Wyre Forest District Council</t>
  </si>
  <si>
    <t>Worcestershire</t>
  </si>
  <si>
    <t>West Midlands</t>
  </si>
  <si>
    <t>Wychavon District Council</t>
  </si>
  <si>
    <t>Worcestershire County Council</t>
  </si>
  <si>
    <t>Worcester City Council</t>
  </si>
  <si>
    <t>Redditch Borough Council</t>
  </si>
  <si>
    <t>Malvern Hills District Council</t>
  </si>
  <si>
    <t>Bromsgrove District Council</t>
  </si>
  <si>
    <t>Wolverhampton City Council</t>
  </si>
  <si>
    <t>Walsall Council</t>
  </si>
  <si>
    <t>Solihull Metropolitan Borough Council</t>
  </si>
  <si>
    <t>Sandwell Metropolitan Borough Council</t>
  </si>
  <si>
    <t>Dudley Metropolitan Borough Council</t>
  </si>
  <si>
    <t>Coventry City Council</t>
  </si>
  <si>
    <t>Birmingham City Council</t>
  </si>
  <si>
    <t>Warwickshire County Council</t>
  </si>
  <si>
    <t>Warwickshire</t>
  </si>
  <si>
    <t>Warwick District Council</t>
  </si>
  <si>
    <t>Stratford-upon-Avon District Council</t>
  </si>
  <si>
    <t>Rugby Borough Council</t>
  </si>
  <si>
    <t>Nuneaton &amp; Bedworth Borough Council</t>
  </si>
  <si>
    <t>North Warwickshire Borough Council</t>
  </si>
  <si>
    <t>Tamworth Borough Council</t>
  </si>
  <si>
    <t>Staffordshire</t>
  </si>
  <si>
    <t>Stoke-on-Trent City Council</t>
  </si>
  <si>
    <t>Staffordshire Moorlands District Council</t>
  </si>
  <si>
    <t>Staffordshire County Council</t>
  </si>
  <si>
    <t>Stafford Borough Council</t>
  </si>
  <si>
    <t>South Staffordshire Council</t>
  </si>
  <si>
    <t>Newcastle under Lyme Borough Council</t>
  </si>
  <si>
    <t>Lichfield District Council</t>
  </si>
  <si>
    <t>East Staffordshire Borough Council</t>
  </si>
  <si>
    <t>Cannock Chase District Council</t>
  </si>
  <si>
    <t>Telford &amp; Wrekin Council</t>
  </si>
  <si>
    <t>Shropshire</t>
  </si>
  <si>
    <t>South Shropshire District Council</t>
  </si>
  <si>
    <t>Shropshire County Council</t>
  </si>
  <si>
    <t>Shrewsbury &amp; Atcham Borough Council</t>
  </si>
  <si>
    <t>Oswestry Borough Council</t>
  </si>
  <si>
    <t>North Shropshire District Council</t>
  </si>
  <si>
    <t>Bridgnorth District Council</t>
  </si>
  <si>
    <t>Herefordshire Council</t>
  </si>
  <si>
    <t xml:space="preserve">Herefordshire </t>
  </si>
  <si>
    <t>Wiltshire County Council</t>
  </si>
  <si>
    <t>Wiltshire</t>
  </si>
  <si>
    <t>West Wiltshire District Council</t>
  </si>
  <si>
    <t>Swindon Borough Council</t>
  </si>
  <si>
    <t>Salisbury District Council</t>
  </si>
  <si>
    <t>North Wiltshire District Council</t>
  </si>
  <si>
    <t>Kennet District Council</t>
  </si>
  <si>
    <t>West Somerset District Council</t>
  </si>
  <si>
    <t>Somerset</t>
  </si>
  <si>
    <t>Taunton Deane Borough Council</t>
  </si>
  <si>
    <t>South Somerset District Council</t>
  </si>
  <si>
    <t>Somerset County Council</t>
  </si>
  <si>
    <t>Sedgemoor District Council</t>
  </si>
  <si>
    <t>North Somerset Council</t>
  </si>
  <si>
    <t>Mendip District Council</t>
  </si>
  <si>
    <t>Exmoor National Park</t>
  </si>
  <si>
    <t>Bristol City Council</t>
  </si>
  <si>
    <t>Tewkesbury Borough Council</t>
  </si>
  <si>
    <t>Gloucestershire</t>
  </si>
  <si>
    <t>Stroud District Council</t>
  </si>
  <si>
    <t>South Gloucestershire Council</t>
  </si>
  <si>
    <t>Gloucestershire County Council</t>
  </si>
  <si>
    <t>Gloucester City Council</t>
  </si>
  <si>
    <t>Forest of Dean District Council</t>
  </si>
  <si>
    <t>Cotswold District Council</t>
  </si>
  <si>
    <t>Cheltenham Borough Council</t>
  </si>
  <si>
    <t>Weymouth &amp; Portland Borough Council</t>
  </si>
  <si>
    <t>Dorset</t>
  </si>
  <si>
    <t>West Dorset District Council</t>
  </si>
  <si>
    <t>Purbeck District Council</t>
  </si>
  <si>
    <t>North Dorset District Council</t>
  </si>
  <si>
    <t>East Dorset District Council</t>
  </si>
  <si>
    <t>Dorset County Council</t>
  </si>
  <si>
    <t>Christchurch Borough Council</t>
  </si>
  <si>
    <t>Bournemouth Borough Council</t>
  </si>
  <si>
    <t>Borough of Poole</t>
  </si>
  <si>
    <t>West Devon Borough Council</t>
  </si>
  <si>
    <t>Devon</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</si>
  <si>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</si>
  <si>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</si>
  <si>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</si>
  <si>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</si>
  <si>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</si>
  <si>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</si>
  <si>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</si>
  <si>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</si>
  <si>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</si>
  <si>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</si>
  <si>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Dartmoor National Park Authority</t>
  </si>
  <si>
    <t>Restormel Borough Council</t>
  </si>
  <si>
    <t>Cornwall</t>
  </si>
  <si>
    <t>Penwith District Council</t>
  </si>
  <si>
    <t>North Cornwall District Council</t>
  </si>
  <si>
    <t>Kerrier District Council</t>
  </si>
  <si>
    <t>Isles of Scilly Council</t>
  </si>
  <si>
    <t>Cornwall County Council</t>
  </si>
  <si>
    <t>Carrick District Council</t>
  </si>
  <si>
    <t>Caradon District Council</t>
  </si>
  <si>
    <t>Bath &amp; North East Somerset Council</t>
  </si>
  <si>
    <t>Bath&amp;N Somerset</t>
  </si>
  <si>
    <t>Worthing Borough Council</t>
  </si>
  <si>
    <t>West Sussex</t>
  </si>
  <si>
    <t>West Sussex County Council</t>
  </si>
  <si>
    <t>Mid Sussex District Council</t>
  </si>
  <si>
    <t>Horsham District Council</t>
  </si>
  <si>
    <t>Crawley Borough Council</t>
  </si>
  <si>
    <t>Chichester District Council</t>
  </si>
  <si>
    <t>Arun District Council</t>
  </si>
  <si>
    <t>Adur District Council</t>
  </si>
  <si>
    <t>Woking Borough Council</t>
  </si>
  <si>
    <t>Surrey</t>
  </si>
  <si>
    <t>Waverley Borough Council</t>
  </si>
  <si>
    <t>Tandridge District Council</t>
  </si>
  <si>
    <t>Surrey Heath Borough Council</t>
  </si>
  <si>
    <t>Surrey County Council</t>
  </si>
  <si>
    <t>Spelthorne Borough Council</t>
  </si>
  <si>
    <t>Runnymede Borough Council</t>
  </si>
  <si>
    <t>Reigate &amp; Banstead Borough Council</t>
  </si>
  <si>
    <t>Mole Valley District Council</t>
  </si>
  <si>
    <t>Guildford Borough Council</t>
  </si>
  <si>
    <t>Epsom &amp; Ewell Borough Council</t>
  </si>
  <si>
    <t>Elmbridge Borough Council</t>
  </si>
  <si>
    <t>West Oxfordshire District Council</t>
  </si>
  <si>
    <t>Oxfordshire</t>
  </si>
  <si>
    <t>Vale of White Horse District Council</t>
  </si>
  <si>
    <t>South Oxfordshire District Council</t>
  </si>
  <si>
    <t>Oxfordshire County Council</t>
  </si>
  <si>
    <t>Oxford City Council</t>
  </si>
  <si>
    <t>Cherwell District Council</t>
  </si>
  <si>
    <t>Tunbridge Wells Borough Council</t>
  </si>
  <si>
    <t>Kent</t>
  </si>
  <si>
    <t>Tonbridge &amp; Malling Borough Council</t>
  </si>
  <si>
    <t>Thanet District Council</t>
  </si>
  <si>
    <t>Swale Borough Council</t>
  </si>
  <si>
    <t>Shepway District Council</t>
  </si>
  <si>
    <t>Sevenoaks District Council</t>
  </si>
  <si>
    <t>Medway Council</t>
  </si>
  <si>
    <t>Maidstone Borough Council</t>
  </si>
  <si>
    <t>Lewes District Council</t>
  </si>
  <si>
    <t>Kent County Council</t>
  </si>
  <si>
    <t>Gravesham Borough Council</t>
  </si>
  <si>
    <t>Dover District Council</t>
  </si>
  <si>
    <t>Dartford Borough Council</t>
  </si>
  <si>
    <t>Canterbury City Council</t>
  </si>
  <si>
    <t>Ashford Borough Council</t>
  </si>
  <si>
    <t>Isle Of Wight Council</t>
  </si>
  <si>
    <t xml:space="preserve">Isle of Wight </t>
  </si>
  <si>
    <t>Winchester City Council</t>
  </si>
  <si>
    <t>Hampshire</t>
  </si>
  <si>
    <t>Test Valley Borough Council</t>
  </si>
  <si>
    <t>Rushmoor Borough Council</t>
  </si>
  <si>
    <t>Portsmouth City Council</t>
  </si>
  <si>
    <t>New Forest National Park</t>
  </si>
  <si>
    <t>New Forest District Council</t>
  </si>
  <si>
    <t>Havant Borough Council</t>
  </si>
  <si>
    <t>Hart District Council</t>
  </si>
  <si>
    <t>Hampshire County Council</t>
  </si>
  <si>
    <t>Gosport Borough Council</t>
  </si>
  <si>
    <t>Fareham Borough Council</t>
  </si>
  <si>
    <t>Eastleigh Borough Council</t>
  </si>
  <si>
    <t>East Hampshire District Council</t>
  </si>
  <si>
    <t>City of Southampton</t>
  </si>
  <si>
    <t>Basingstoke and Deane Borough Council</t>
  </si>
  <si>
    <t>Wealden District Council</t>
  </si>
  <si>
    <t>East Sussex</t>
  </si>
  <si>
    <t>Rother District Council</t>
  </si>
  <si>
    <t>Hastings Borough Council</t>
  </si>
  <si>
    <t>Eastbourne Borough Council</t>
  </si>
  <si>
    <t>East Sussex County Council</t>
  </si>
  <si>
    <t>Brighton &amp; Hove City Council</t>
  </si>
  <si>
    <t>Wycombe District Council</t>
  </si>
  <si>
    <t>Buckinghamshire</t>
  </si>
  <si>
    <t>South Bucks District Council</t>
  </si>
  <si>
    <t>Milton Keynes Council</t>
  </si>
  <si>
    <t>Chiltern District Council</t>
  </si>
  <si>
    <t>Buckinghamshire County Council</t>
  </si>
  <si>
    <t>Aylesbury Vale District Council</t>
  </si>
  <si>
    <t>Wokingham Borough Council</t>
  </si>
  <si>
    <t>Berkshire</t>
  </si>
  <si>
    <t>West Berkshire Council</t>
  </si>
  <si>
    <t>Slough Borough Council</t>
  </si>
  <si>
    <t>Royal Borough of Windsor and Maidenhead</t>
  </si>
  <si>
    <t>Reading Borough Council</t>
  </si>
  <si>
    <t>Bracknell Forest Borough Council</t>
  </si>
  <si>
    <t>Wirral Metropolitan Borough Council</t>
  </si>
  <si>
    <t>Merseyside</t>
  </si>
  <si>
    <t>St Helens Council</t>
  </si>
  <si>
    <t>Sefton Council</t>
  </si>
  <si>
    <t>Liverpool City Council</t>
  </si>
  <si>
    <t>Knowsley Metropolitan Borough Council</t>
  </si>
  <si>
    <t>Wyre Borough Council</t>
  </si>
  <si>
    <t>Lancashire</t>
  </si>
  <si>
    <t>West Lancashire District Council</t>
  </si>
  <si>
    <t>South Ribble Borough Council</t>
  </si>
  <si>
    <t>Rossendale Borough Council</t>
  </si>
  <si>
    <t>Ribble Valley Borough Council</t>
  </si>
  <si>
    <t>Preston City Council</t>
  </si>
  <si>
    <t>Pendle Borough Council</t>
  </si>
  <si>
    <t>Lancaster City Council</t>
  </si>
  <si>
    <t>Lancashire County Council</t>
  </si>
  <si>
    <t>Hyndburn Borough Council</t>
  </si>
  <si>
    <t>Fylde Borough Council</t>
  </si>
  <si>
    <t>Chorley Borough Council</t>
  </si>
  <si>
    <t>Burnley Borough Council</t>
  </si>
  <si>
    <t>Blackpool Borough Council</t>
  </si>
  <si>
    <t>Blackburn with Darwen Borough Council</t>
  </si>
  <si>
    <t>Wigan Council</t>
  </si>
  <si>
    <t>Greater Manchester</t>
  </si>
  <si>
    <t>Trafford Metropolitan Borough Council</t>
  </si>
  <si>
    <t>Tameside Metropolitan Borough Council</t>
  </si>
  <si>
    <t>Stockport Metropolitan Borough Council</t>
  </si>
  <si>
    <t>Salford City Council</t>
  </si>
  <si>
    <t>Rochdale Metropolitan Borough Council</t>
  </si>
  <si>
    <t>Oldham Metropolitan Borough Council</t>
  </si>
  <si>
    <t>Manchester City Council</t>
  </si>
  <si>
    <t>Bury Metropolitan Borough Council</t>
  </si>
  <si>
    <t>Bolton Metropolitan Borough Council</t>
  </si>
  <si>
    <t>South Lakeland District Council</t>
  </si>
  <si>
    <t>Cumbria</t>
  </si>
  <si>
    <t>Lake District National Park Authority</t>
  </si>
  <si>
    <t>Eden District Council</t>
  </si>
  <si>
    <t>Cumbria County Council</t>
  </si>
  <si>
    <t>Copeland Borough Council</t>
  </si>
  <si>
    <t>Carlisle City Council</t>
  </si>
  <si>
    <t>Barrow-in-Furness Borough Council</t>
  </si>
  <si>
    <t>Allerdale Borough Council</t>
  </si>
  <si>
    <t>Warrington Borough Council</t>
  </si>
  <si>
    <t>Cheshire</t>
  </si>
  <si>
    <t>Halton Borough Council</t>
  </si>
  <si>
    <t>Cheshire West and Chester</t>
  </si>
  <si>
    <t>Cheshire East</t>
  </si>
  <si>
    <t>South Tyneside Metropolitan Borough Council</t>
  </si>
  <si>
    <t>Tyne and Wear</t>
  </si>
  <si>
    <t>North Tyneside Council</t>
  </si>
  <si>
    <t>Newcastle City Council</t>
  </si>
  <si>
    <t>Gateshead Metropolitan Borough Council</t>
  </si>
  <si>
    <t>City Of Sunderland</t>
  </si>
  <si>
    <t>Wansbeck District Council</t>
  </si>
  <si>
    <t>Northumberland</t>
  </si>
  <si>
    <t>Tynedale District Council</t>
  </si>
  <si>
    <t>Northumberland National Park Authority</t>
  </si>
  <si>
    <t>Northumberland County Council</t>
  </si>
  <si>
    <t>Castle Morpeth Borough Council</t>
  </si>
  <si>
    <t>Blyth Valley District Council</t>
  </si>
  <si>
    <t>Berwick-upon-Tweed Borough Council</t>
  </si>
  <si>
    <t>Alnwick District Council</t>
  </si>
  <si>
    <t>Wear Valley District Council</t>
  </si>
  <si>
    <t>Durham</t>
  </si>
  <si>
    <t>Teesdale District Council</t>
  </si>
  <si>
    <t>Sedgefield Borough Council</t>
  </si>
  <si>
    <t>Hartlepool Borough Council</t>
  </si>
  <si>
    <t>Easington District Council</t>
  </si>
  <si>
    <t>Durham County Council</t>
  </si>
  <si>
    <t>Durham City Council</t>
  </si>
  <si>
    <t>Derwentside District Council</t>
  </si>
  <si>
    <t>Darlington Borough Council</t>
  </si>
  <si>
    <t>Chester-le-Street District Council</t>
  </si>
  <si>
    <t>Stockton-on-Tees Borough Council</t>
  </si>
  <si>
    <t>Cleveland</t>
  </si>
  <si>
    <t>Redcar &amp; Cleveland Borough Council</t>
  </si>
  <si>
    <t>Middlesbrough Borough Council</t>
  </si>
  <si>
    <t>Westminster City Council</t>
  </si>
  <si>
    <t>Greater London</t>
  </si>
  <si>
    <t>Wandsworth Borough Council</t>
  </si>
  <si>
    <t>Waltham Forest Council London Borough</t>
  </si>
  <si>
    <t>The Royal Borough of Kensington and Chelsea</t>
  </si>
  <si>
    <t>The London Borough of Bromley</t>
  </si>
  <si>
    <t>Sutton Council London Borough</t>
  </si>
  <si>
    <t>Southwark Council London Borough</t>
  </si>
  <si>
    <t>Redbridge Council London Borough</t>
  </si>
  <si>
    <t>Newham Council London Borough</t>
  </si>
  <si>
    <t>Merton Council London Borough</t>
  </si>
  <si>
    <t>London Borough of Tower Hamlets</t>
  </si>
  <si>
    <t>London Borough of Richmond upon Thames</t>
  </si>
  <si>
    <t>London Borough of Lewisham</t>
  </si>
  <si>
    <t>London Borough of Hillingdon</t>
  </si>
  <si>
    <t>London Borough of Havering</t>
  </si>
  <si>
    <t>London Borough of Hackney</t>
  </si>
  <si>
    <t>London Borough Of Bexley</t>
  </si>
  <si>
    <t>London Borough of Barking &amp; Dagenham</t>
  </si>
  <si>
    <t>Lambeth Council London Borough</t>
  </si>
  <si>
    <t>Kingston upon Thames Royal Borough of</t>
  </si>
  <si>
    <t>Islington Council London Borough</t>
  </si>
  <si>
    <t>Hounslow Council London Borough</t>
  </si>
  <si>
    <t>Harrow Council London Borough</t>
  </si>
  <si>
    <t>Haringey Council London Borough</t>
  </si>
  <si>
    <t>Hammersmith and Fulham London Borough</t>
  </si>
  <si>
    <t>Greenwich Council London Borough</t>
  </si>
  <si>
    <t>Enfield Council</t>
  </si>
  <si>
    <t>Ealing Council London Borough</t>
  </si>
  <si>
    <t>Croydon Council</t>
  </si>
  <si>
    <t>City of London</t>
  </si>
  <si>
    <t>Camden Council</t>
  </si>
  <si>
    <t>Brent London Borough Council</t>
  </si>
  <si>
    <t>Barnet London Borough</t>
  </si>
  <si>
    <t>Waveney District Council</t>
  </si>
  <si>
    <t>Suffolk</t>
  </si>
  <si>
    <t>Suffolk County Council</t>
  </si>
  <si>
    <t>Suffolk Coastal District Council</t>
  </si>
  <si>
    <t>St Edmundsbury Borough Council</t>
  </si>
  <si>
    <t>Mid Suffolk District Council</t>
  </si>
  <si>
    <t>Ipswich Borough Council</t>
  </si>
  <si>
    <t>Forest Heath District Council</t>
  </si>
  <si>
    <t>Babergh District Council</t>
  </si>
  <si>
    <t>South Norfolk District Council</t>
  </si>
  <si>
    <t>Norfolk</t>
  </si>
  <si>
    <t>Norwich City Council</t>
  </si>
  <si>
    <t>North Norfolk District Council</t>
  </si>
  <si>
    <t>Norfolk County Council</t>
  </si>
  <si>
    <t>King's Lynn and West Norfolk Borough Council</t>
  </si>
  <si>
    <t>Great Yarmouth Borough Council</t>
  </si>
  <si>
    <t>Broads Authority</t>
  </si>
  <si>
    <t>Broadland District Council</t>
  </si>
  <si>
    <t>Breckland District Council</t>
  </si>
  <si>
    <t>Welwyn Hatfield Borough Council</t>
  </si>
  <si>
    <t>Hertfordshire</t>
  </si>
  <si>
    <t>Watford Borough Council</t>
  </si>
  <si>
    <t>Three Rivers District Council</t>
  </si>
  <si>
    <t>Stevenage Borough Council</t>
  </si>
  <si>
    <t>St Albans District Council</t>
  </si>
  <si>
    <t>North Hertfordshire District Council</t>
  </si>
  <si>
    <t>Hertsmere Borough Council</t>
  </si>
  <si>
    <t>Hertfordshire County Council</t>
  </si>
  <si>
    <t>East Hertfordshire Council</t>
  </si>
  <si>
    <t>Dacorum Borough Council</t>
  </si>
  <si>
    <t>Borough of Broxbourne Council</t>
  </si>
  <si>
    <t>Uttlesford District Council</t>
  </si>
  <si>
    <t>Essex</t>
  </si>
  <si>
    <t>Thurrock Council</t>
  </si>
  <si>
    <t>Tendring District Council</t>
  </si>
  <si>
    <t>Southend-on-Sea Borough Council</t>
  </si>
  <si>
    <t>Rochford District Council</t>
  </si>
  <si>
    <t>Maldon District Council</t>
  </si>
  <si>
    <t>Harlow Council</t>
  </si>
  <si>
    <t>Essex County Council</t>
  </si>
  <si>
    <t>Epping Forest District Council</t>
  </si>
  <si>
    <t>Colchester Borough Council</t>
  </si>
  <si>
    <t>Chelmsford Borough Council</t>
  </si>
  <si>
    <t>Castle Point Borough Council</t>
  </si>
  <si>
    <t>Brentwood Borough Council</t>
  </si>
  <si>
    <t>Braintree District Council</t>
  </si>
  <si>
    <t>Basildon District Council</t>
  </si>
  <si>
    <t>South Cambridgeshire District Council</t>
  </si>
  <si>
    <t>Cambridgeshire</t>
  </si>
  <si>
    <t>Peterborough City Council</t>
  </si>
  <si>
    <t>Huntingdonshire District Council</t>
  </si>
  <si>
    <t>Fenland District Council</t>
  </si>
  <si>
    <t>East Cambridgeshire District Council</t>
  </si>
  <si>
    <t>Cambridgeshire County Council</t>
  </si>
  <si>
    <t>Cambridge City Council</t>
  </si>
  <si>
    <t>South Bedfordshire District Council</t>
  </si>
  <si>
    <t>Bedfordshire</t>
  </si>
  <si>
    <t>Mid Bedfordshire District Council</t>
  </si>
  <si>
    <t>Luton Borough Council</t>
  </si>
  <si>
    <t>Bedfordshire County Council</t>
  </si>
  <si>
    <t>Bedford Borough Council</t>
  </si>
  <si>
    <t>Rutland County Council</t>
  </si>
  <si>
    <t>Rutland</t>
  </si>
  <si>
    <t>Rushcliffe Borough Council</t>
  </si>
  <si>
    <t>Nottinghamshire</t>
  </si>
  <si>
    <t>Nottinghamshire County Council</t>
  </si>
  <si>
    <t>Nottingham City Council</t>
  </si>
  <si>
    <t>Newark &amp; Sherwood District Council</t>
  </si>
  <si>
    <t>Mansfield District Council</t>
  </si>
  <si>
    <t>Gedling Borough Council</t>
  </si>
  <si>
    <t>Broxtowe Borough Council</t>
  </si>
  <si>
    <t>Bassetlaw District Council</t>
  </si>
  <si>
    <t>Ashfield District Council</t>
  </si>
  <si>
    <t>Wellingborough Borough Council</t>
  </si>
  <si>
    <t>Northamptonshire</t>
  </si>
  <si>
    <t>South Northamptonshire Council</t>
  </si>
  <si>
    <t>Northamptonshire County Council</t>
  </si>
  <si>
    <t>Northampton Borough Council</t>
  </si>
  <si>
    <t>Kettering Borough Council</t>
  </si>
  <si>
    <t>East Northamptonshire District Council</t>
  </si>
  <si>
    <t>Daventry District Council</t>
  </si>
  <si>
    <t>Corby Borough Council</t>
  </si>
  <si>
    <t>West Lindsey District Council</t>
  </si>
  <si>
    <t>Lincolnshire</t>
  </si>
  <si>
    <t>South Kesteven District Council</t>
  </si>
  <si>
    <t>South Holland District Council</t>
  </si>
  <si>
    <t>North Kesteven District Council</t>
  </si>
  <si>
    <t>Lincolnshire County Council</t>
  </si>
  <si>
    <t>Lincoln City Council</t>
  </si>
  <si>
    <t>East Lindsey District Council</t>
  </si>
  <si>
    <t>Boston Borough Council</t>
  </si>
  <si>
    <t>Oadby &amp; Wigston Borough Council</t>
  </si>
  <si>
    <t>Leicestershire</t>
  </si>
  <si>
    <t>North West Leicestershire District Council</t>
  </si>
  <si>
    <t>Melton Borough Council</t>
  </si>
  <si>
    <t>Leicestershire County Council</t>
  </si>
  <si>
    <t>Leicester City Council</t>
  </si>
  <si>
    <t>Hinckley &amp; Bosworth Borough Council</t>
  </si>
  <si>
    <t>Harborough District Council</t>
  </si>
  <si>
    <t>Charnwood Borough Council</t>
  </si>
  <si>
    <t>Blaby District Council</t>
  </si>
  <si>
    <t>South Derbyshire District Council</t>
  </si>
  <si>
    <t>Derbyshire</t>
  </si>
  <si>
    <t>Peak District National Park Authority</t>
  </si>
  <si>
    <t>North East Derbyshire District Council</t>
  </si>
  <si>
    <t>High Peak Borough Council</t>
  </si>
  <si>
    <t>Erewash Borough Council</t>
  </si>
  <si>
    <t>Derbyshire Dales District Council</t>
  </si>
  <si>
    <t>Derbyshire County Council</t>
  </si>
  <si>
    <t>Derby City Council</t>
  </si>
  <si>
    <t>Chesterfield Borough Council</t>
  </si>
  <si>
    <t>Bolsover District Council</t>
  </si>
  <si>
    <t>Amber Valley Borough Council</t>
  </si>
  <si>
    <t>Design Stage</t>
  </si>
  <si>
    <t>Local Planning Authority</t>
  </si>
  <si>
    <t>County</t>
  </si>
  <si>
    <t>Certificates</t>
  </si>
  <si>
    <t>Table 1c Code for Sustainable Homes statistics: Number of Code certificates issued by Local Authority</t>
  </si>
  <si>
    <t>Contact:   Simon Brown</t>
  </si>
  <si>
    <t>Telephone:  0303 444 1271</t>
  </si>
  <si>
    <t>Brecon Beacons National Park Authority</t>
  </si>
  <si>
    <t>Pembrokeshire Coast National Park Authority</t>
  </si>
  <si>
    <t>Snowdonia National Park Authority</t>
  </si>
  <si>
    <t>TOTAL 2011-12</t>
  </si>
  <si>
    <t>Hide</t>
  </si>
  <si>
    <t>TOTAL 2012-13</t>
  </si>
  <si>
    <t>TOTAL 2013-14</t>
  </si>
  <si>
    <t>4. The "Percentage of certificates issued at each level" figures are rounded and displayed as whole numbers therefore when manually added may not add to 100%.</t>
  </si>
  <si>
    <t>1. The "Percentage of certificates issued at each level" figures are rounded and displayed as whole numbers therefore when manually added may not add to 100%.</t>
  </si>
  <si>
    <t>May 14</t>
  </si>
  <si>
    <t>Aug 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</si>
</sst>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 ##0"/>
  </numFmts>
  <fonts count="28" x14ac:knownFonts="1">
    <font>
      <sz val="10"/>
      <name val="Arial"/>
    </font>
    <font>
      <sz val="10"/>
      <name val="Arial"/>
      <family val="2"/>
    </font>
    <font>
      <b/>
      <sz val="10"/>
      <name val="Arial"/>
      <family val="2"/>
    </font>
    <font>
      <sz val="10"/>
      <name val="Arial"/>
      <family val="2"/>
    </font>
    <font>
      <sz val="8"/>
      <name val="Arial"/>
      <family val="2"/>
    </font>
    <font>
      <b/>
      <i/>
      <sz val="10"/>
      <name val="Arial"/>
      <family val="2"/>
    </font>
    <font>
      <sz val="10"/>
      <color indexed="9"/>
      <name val="Arial"/>
      <family val="2"/>
    </font>
    <font>
      <sz val="9"/>
      <name val="Arial"/>
      <family val="2"/>
    </font>
    <font>
      <i/>
      <sz val="10"/>
      <name val="Arial"/>
      <family val="2"/>
    </font>
    <font>
      <b/>
      <sz val="12"/>
      <color indexed="9"/>
      <name val="Arial"/>
      <family val="2"/>
    </font>
    <font>
      <b/>
      <sz val="8"/>
      <color indexed="9"/>
      <name val="Arial"/>
      <family val="2"/>
    </font>
    <font>
      <vertAlign val="superscript"/>
      <sz val="8"/>
      <name val="Arial"/>
      <family val="2"/>
    </font>
    <font>
      <b/>
      <sz val="10"/>
      <color indexed="9"/>
      <name val="Arial"/>
      <family val="2"/>
    </font>
    <font>
      <vertAlign val="superscript"/>
      <sz val="10"/>
      <name val="Arial"/>
      <family val="2"/>
    </font>
    <font>
      <sz val="10"/>
      <name val="Arial"/>
      <family val="2"/>
    </font>
    <font>
      <sz val="10"/>
      <name val="Times New Roman"/>
      <family val="1"/>
    </font>
    <font>
      <sz val="9"/>
      <name val="Arial"/>
      <family val="2"/>
    </font>
    <font>
      <b/>
      <sz val="9"/>
      <color indexed="10"/>
      <name val="Arial"/>
      <family val="2"/>
    </font>
    <font>
      <b/>
      <sz val="9"/>
      <color indexed="9"/>
      <name val="Arial"/>
      <family val="2"/>
    </font>
    <font>
      <sz val="10"/>
      <name val="Arial"/>
      <family val="2"/>
    </font>
    <font>
      <sz val="10"/>
      <color indexed="10"/>
      <name val="Arial"/>
      <family val="2"/>
    </font>
    <font>
      <b/>
      <sz val="8"/>
      <name val="Arial"/>
      <family val="2"/>
    </font>
    <font>
      <sz val="8"/>
      <name val="Times New Roman"/>
      <family val="1"/>
    </font>
    <font>
      <sz val="10"/>
      <color rgb="FFFF0000"/>
      <name val="Arial"/>
      <family val="2"/>
    </font>
    <font>
      <b/>
      <sz val="10"/>
      <color rgb="FFFF0000"/>
      <name val="Arial"/>
      <family val="2"/>
    </font>
    <font>
      <i/>
      <sz val="10"/>
      <color rgb="FFFF0000"/>
      <name val="Arial"/>
      <family val="2"/>
    </font>
    <font>
      <b/>
      <sz val="9"/>
      <color rgb="FFFF0000"/>
      <name val="Arial"/>
      <family val="2"/>
    </font>
    <font>
      <sz val="10"/>
      <name val="Arial"/>
    </font>
  </fonts>
  <fills count="10">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indexed="8"/>
        <bgColor indexed="64"/>
      </patternFill>
    </fill>
    <fill>
      <patternFill patternType="solid">
        <fgColor indexed="9"/>
        <bgColor indexed="27"/>
      </patternFill>
    </fill>
    <fill>
      <patternFill patternType="solid">
        <fgColor indexed="46"/>
        <bgColor indexed="64"/>
      </patternFill>
    </fill>
    <fill>
      <patternFill patternType="solid">
        <fgColor theme="0"/>
        <bgColor indexed="27"/>
      </patternFill>
    </fill>
    <fill>
      <patternFill patternType="solid">
        <fgColor theme="0"/>
        <bgColor indexed="64"/>
      </patternFill>
    </fill>
    <fill>
      <patternFill patternType="solid">
        <fgColor theme="9" tint="0.7999816888943144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bottom/>
      <diagonal/>
    </border>
  </borders>
  <cellStyleXfs count="11">
    <xf numFmtId="0" fontId="0" fillId="0" borderId="0"/>
    <xf numFmtId="43" fontId="1"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27"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7" fillId="0" borderId="0"/>
  </cellStyleXfs>
  <cellXfs count="252">
    <xf numFmtId="0" fontId="0" fillId="0" borderId="0" xfId="0"/>
    <xf numFmtId="0" fontId="3" fillId="0" borderId="0" xfId="0" applyFont="1"/>
    <xf numFmtId="0" fontId="3" fillId="0" borderId="0" xfId="0" applyFont="1" applyBorder="1"/>
    <xf numFmtId="0" fontId="0" fillId="2" borderId="0" xfId="0" applyFill="1"/>
    <xf numFmtId="0" fontId="2" fillId="0" borderId="0" xfId="0" applyFont="1"/>
    <xf numFmtId="0" fontId="3" fillId="2" borderId="0" xfId="0" applyFont="1" applyFill="1"/>
    <xf numFmtId="0" fontId="0" fillId="2" borderId="0" xfId="0" applyFill="1" applyBorder="1"/>
    <xf numFmtId="0" fontId="2" fillId="2" borderId="0" xfId="0" applyFont="1" applyFill="1" applyBorder="1"/>
    <xf numFmtId="0" fontId="6" fillId="0" borderId="0" xfId="0" applyFont="1" applyFill="1" applyBorder="1" applyAlignment="1">
      <alignment wrapText="1"/>
    </xf>
    <xf numFmtId="0" fontId="6" fillId="0" borderId="0" xfId="0" applyFont="1" applyFill="1" applyAlignment="1">
      <alignment wrapText="1"/>
    </xf>
    <xf numFmtId="0" fontId="0" fillId="0" borderId="0" xfId="0" applyFill="1"/>
    <xf numFmtId="0" fontId="3" fillId="0" borderId="0" xfId="0" applyFont="1" applyFill="1"/>
    <xf numFmtId="164" fontId="3" fillId="0" borderId="0" xfId="1" applyNumberFormat="1" applyFont="1" applyFill="1" applyBorder="1" applyAlignment="1">
      <alignment horizontal="right"/>
    </xf>
    <xf numFmtId="0" fontId="0" fillId="0" borderId="0" xfId="0" applyFill="1" applyBorder="1"/>
    <xf numFmtId="0" fontId="2" fillId="0" borderId="0" xfId="0" applyFont="1" applyFill="1"/>
    <xf numFmtId="164" fontId="2" fillId="0" borderId="0" xfId="1" applyNumberFormat="1" applyFont="1" applyFill="1" applyBorder="1"/>
    <xf numFmtId="165" fontId="3" fillId="0" borderId="0" xfId="0" applyNumberFormat="1" applyFont="1"/>
    <xf numFmtId="165" fontId="3" fillId="0" borderId="0" xfId="0" applyNumberFormat="1" applyFont="1" applyBorder="1"/>
    <xf numFmtId="165" fontId="2" fillId="0" borderId="0" xfId="0" applyNumberFormat="1" applyFont="1"/>
    <xf numFmtId="3" fontId="3" fillId="0" borderId="0" xfId="0" applyNumberFormat="1" applyFont="1" applyBorder="1"/>
    <xf numFmtId="3" fontId="2" fillId="0" borderId="0" xfId="0" applyNumberFormat="1" applyFont="1" applyBorder="1"/>
    <xf numFmtId="0" fontId="0" fillId="0" borderId="1" xfId="0" applyBorder="1"/>
    <xf numFmtId="0" fontId="14" fillId="0" borderId="0" xfId="0" applyFont="1"/>
    <xf numFmtId="3" fontId="3" fillId="0" borderId="0" xfId="0" applyNumberFormat="1" applyFont="1" applyFill="1" applyBorder="1"/>
    <xf numFmtId="165" fontId="3" fillId="0" borderId="0" xfId="0" applyNumberFormat="1" applyFont="1" applyAlignment="1">
      <alignment horizontal="left"/>
    </xf>
    <xf numFmtId="17" fontId="3" fillId="0" borderId="0" xfId="0" applyNumberFormat="1" applyFont="1"/>
    <xf numFmtId="17" fontId="2" fillId="0" borderId="0" xfId="0" applyNumberFormat="1" applyFont="1"/>
    <xf numFmtId="17" fontId="3" fillId="0" borderId="0" xfId="0" applyNumberFormat="1" applyFont="1" applyBorder="1"/>
    <xf numFmtId="165" fontId="2" fillId="0" borderId="0" xfId="0" applyNumberFormat="1" applyFont="1" applyBorder="1"/>
    <xf numFmtId="0" fontId="14" fillId="2" borderId="0" xfId="0" applyFont="1" applyFill="1"/>
    <xf numFmtId="0" fontId="14" fillId="0" borderId="0" xfId="0" applyFont="1" applyAlignment="1">
      <alignment wrapText="1"/>
    </xf>
    <xf numFmtId="0" fontId="14" fillId="0" borderId="0" xfId="0" applyFont="1" applyFill="1" applyAlignment="1">
      <alignment wrapText="1"/>
    </xf>
    <xf numFmtId="165" fontId="3" fillId="2" borderId="0" xfId="0" applyNumberFormat="1" applyFont="1" applyFill="1"/>
    <xf numFmtId="165" fontId="3" fillId="2" borderId="0" xfId="0" applyNumberFormat="1" applyFont="1" applyFill="1" applyBorder="1"/>
    <xf numFmtId="165" fontId="2" fillId="2" borderId="0" xfId="0" applyNumberFormat="1" applyFont="1" applyFill="1"/>
    <xf numFmtId="165" fontId="2" fillId="2" borderId="0" xfId="0" applyNumberFormat="1" applyFont="1" applyFill="1" applyAlignment="1">
      <alignment horizontal="right"/>
    </xf>
    <xf numFmtId="165" fontId="3" fillId="2" borderId="1" xfId="0" applyNumberFormat="1" applyFont="1" applyFill="1" applyBorder="1"/>
    <xf numFmtId="165" fontId="3" fillId="2" borderId="1" xfId="0" applyNumberFormat="1" applyFont="1" applyFill="1" applyBorder="1" applyAlignment="1">
      <alignment horizontal="center"/>
    </xf>
    <xf numFmtId="165" fontId="2" fillId="2" borderId="1" xfId="0" applyNumberFormat="1" applyFont="1" applyFill="1" applyBorder="1" applyAlignment="1">
      <alignment horizontal="center"/>
    </xf>
    <xf numFmtId="49" fontId="2" fillId="2" borderId="0" xfId="0" applyNumberFormat="1" applyFont="1" applyFill="1" applyAlignment="1">
      <alignment horizontal="left"/>
    </xf>
    <xf numFmtId="3" fontId="3" fillId="2" borderId="0" xfId="0" applyNumberFormat="1" applyFont="1" applyFill="1" applyBorder="1"/>
    <xf numFmtId="3" fontId="2" fillId="2" borderId="0" xfId="0" applyNumberFormat="1" applyFont="1" applyFill="1" applyBorder="1"/>
    <xf numFmtId="49" fontId="8" fillId="2" borderId="0" xfId="0" applyNumberFormat="1" applyFont="1" applyFill="1" applyAlignment="1">
      <alignment horizontal="left" wrapText="1"/>
    </xf>
    <xf numFmtId="3" fontId="8" fillId="2" borderId="0" xfId="0" applyNumberFormat="1" applyFont="1" applyFill="1" applyBorder="1" applyAlignment="1">
      <alignment horizontal="right"/>
    </xf>
    <xf numFmtId="49" fontId="3" fillId="2" borderId="1" xfId="0" applyNumberFormat="1" applyFont="1" applyFill="1" applyBorder="1" applyAlignment="1">
      <alignment horizontal="left"/>
    </xf>
    <xf numFmtId="165" fontId="3" fillId="2" borderId="1" xfId="0" quotePrefix="1" applyNumberFormat="1" applyFont="1" applyFill="1" applyBorder="1" applyAlignment="1">
      <alignment horizontal="left"/>
    </xf>
    <xf numFmtId="0" fontId="14" fillId="2" borderId="1" xfId="0" applyFont="1" applyFill="1" applyBorder="1"/>
    <xf numFmtId="3" fontId="2" fillId="2" borderId="1" xfId="0" applyNumberFormat="1" applyFont="1" applyFill="1" applyBorder="1"/>
    <xf numFmtId="165" fontId="2" fillId="2" borderId="0" xfId="0" quotePrefix="1" applyNumberFormat="1" applyFont="1" applyFill="1" applyAlignment="1">
      <alignment horizontal="left"/>
    </xf>
    <xf numFmtId="3" fontId="2" fillId="2" borderId="0" xfId="0" applyNumberFormat="1" applyFont="1" applyFill="1" applyBorder="1" applyAlignment="1">
      <alignment horizontal="right"/>
    </xf>
    <xf numFmtId="3" fontId="5" fillId="2" borderId="0" xfId="0" applyNumberFormat="1" applyFont="1" applyFill="1" applyBorder="1" applyAlignment="1">
      <alignment horizontal="right"/>
    </xf>
    <xf numFmtId="49" fontId="3" fillId="2" borderId="0" xfId="0" applyNumberFormat="1" applyFont="1" applyFill="1" applyAlignment="1">
      <alignment horizontal="left"/>
    </xf>
    <xf numFmtId="0" fontId="13" fillId="2" borderId="0" xfId="0" applyNumberFormat="1" applyFont="1" applyFill="1" applyBorder="1" applyAlignment="1">
      <alignment horizontal="left"/>
    </xf>
    <xf numFmtId="165" fontId="3" fillId="2" borderId="0" xfId="0" applyNumberFormat="1" applyFont="1" applyFill="1" applyAlignment="1">
      <alignment horizontal="right"/>
    </xf>
    <xf numFmtId="3" fontId="3" fillId="2" borderId="0" xfId="0" applyNumberFormat="1" applyFont="1" applyFill="1"/>
    <xf numFmtId="3" fontId="3" fillId="2" borderId="0" xfId="0" quotePrefix="1" applyNumberFormat="1" applyFont="1" applyFill="1" applyBorder="1"/>
    <xf numFmtId="3" fontId="3" fillId="2" borderId="0" xfId="0" applyNumberFormat="1" applyFont="1" applyFill="1" applyBorder="1" applyAlignment="1">
      <alignment horizontal="right"/>
    </xf>
    <xf numFmtId="17" fontId="3" fillId="2" borderId="0" xfId="0" applyNumberFormat="1" applyFont="1" applyFill="1" applyAlignment="1">
      <alignment horizontal="left"/>
    </xf>
    <xf numFmtId="17" fontId="3" fillId="2" borderId="1" xfId="0" applyNumberFormat="1" applyFont="1" applyFill="1" applyBorder="1" applyAlignment="1">
      <alignment horizontal="left"/>
    </xf>
    <xf numFmtId="3" fontId="3" fillId="2" borderId="1" xfId="0" quotePrefix="1" applyNumberFormat="1" applyFont="1" applyFill="1" applyBorder="1"/>
    <xf numFmtId="3" fontId="3" fillId="2" borderId="1" xfId="0" applyNumberFormat="1" applyFont="1" applyFill="1" applyBorder="1" applyAlignment="1">
      <alignment horizontal="right"/>
    </xf>
    <xf numFmtId="17" fontId="2" fillId="2" borderId="0" xfId="0" applyNumberFormat="1" applyFont="1" applyFill="1" applyAlignment="1">
      <alignment horizontal="left"/>
    </xf>
    <xf numFmtId="3" fontId="2" fillId="2" borderId="0" xfId="0" quotePrefix="1" applyNumberFormat="1" applyFont="1" applyFill="1" applyBorder="1"/>
    <xf numFmtId="0" fontId="14" fillId="2" borderId="0" xfId="0" applyFont="1" applyFill="1" applyBorder="1"/>
    <xf numFmtId="0" fontId="3" fillId="2" borderId="0" xfId="0" applyFont="1" applyFill="1" applyBorder="1"/>
    <xf numFmtId="0" fontId="3" fillId="2" borderId="0" xfId="0" applyFont="1" applyFill="1" applyBorder="1" applyAlignment="1">
      <alignment horizontal="right"/>
    </xf>
    <xf numFmtId="1" fontId="3" fillId="2" borderId="0" xfId="0" applyNumberFormat="1" applyFont="1" applyFill="1" applyBorder="1" applyAlignment="1">
      <alignment horizontal="right"/>
    </xf>
    <xf numFmtId="1" fontId="2" fillId="2" borderId="0" xfId="0" applyNumberFormat="1" applyFont="1" applyFill="1" applyBorder="1" applyAlignment="1">
      <alignment horizontal="right"/>
    </xf>
    <xf numFmtId="0" fontId="14" fillId="2" borderId="0" xfId="0" applyFont="1" applyFill="1" applyBorder="1" applyAlignment="1">
      <alignment horizontal="right" wrapText="1"/>
    </xf>
    <xf numFmtId="0" fontId="14" fillId="2" borderId="0" xfId="0" applyFont="1" applyFill="1" applyBorder="1" applyAlignment="1">
      <alignment wrapText="1"/>
    </xf>
    <xf numFmtId="165" fontId="2" fillId="2" borderId="0" xfId="0" applyNumberFormat="1" applyFont="1" applyFill="1" applyBorder="1"/>
    <xf numFmtId="3" fontId="15" fillId="2" borderId="0" xfId="0" applyNumberFormat="1" applyFont="1" applyFill="1" applyBorder="1"/>
    <xf numFmtId="0" fontId="14" fillId="0" borderId="0" xfId="0" applyFont="1" applyFill="1" applyBorder="1"/>
    <xf numFmtId="0" fontId="3" fillId="0" borderId="0" xfId="0" applyFont="1" applyFill="1" applyBorder="1"/>
    <xf numFmtId="17" fontId="2" fillId="3" borderId="0" xfId="0" applyNumberFormat="1" applyFont="1" applyFill="1" applyBorder="1" applyAlignment="1">
      <alignment wrapText="1"/>
    </xf>
    <xf numFmtId="0" fontId="14" fillId="0" borderId="0" xfId="0" applyFont="1" applyFill="1" applyBorder="1" applyAlignment="1">
      <alignment wrapText="1"/>
    </xf>
    <xf numFmtId="0" fontId="12" fillId="0" borderId="0" xfId="0" applyFont="1" applyFill="1" applyBorder="1" applyAlignment="1"/>
    <xf numFmtId="0" fontId="12" fillId="0" borderId="0" xfId="0" applyFont="1" applyFill="1" applyBorder="1" applyAlignment="1">
      <alignment horizontal="center"/>
    </xf>
    <xf numFmtId="0" fontId="12" fillId="0" borderId="0" xfId="0" quotePrefix="1" applyFont="1" applyFill="1" applyBorder="1" applyAlignment="1"/>
    <xf numFmtId="0" fontId="13" fillId="0" borderId="0" xfId="0" applyFont="1" applyFill="1" applyBorder="1" applyAlignment="1">
      <alignment horizontal="center"/>
    </xf>
    <xf numFmtId="0" fontId="2" fillId="0" borderId="0" xfId="0" applyFont="1" applyFill="1" applyBorder="1" applyAlignment="1">
      <alignment wrapText="1"/>
    </xf>
    <xf numFmtId="0" fontId="14" fillId="0" borderId="0" xfId="0" applyFont="1" applyFill="1" applyBorder="1" applyAlignment="1">
      <alignment horizontal="center"/>
    </xf>
    <xf numFmtId="0" fontId="3"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center" wrapText="1"/>
    </xf>
    <xf numFmtId="0" fontId="2" fillId="0" borderId="0" xfId="0" applyFont="1" applyFill="1" applyBorder="1" applyAlignment="1">
      <alignment horizontal="right" wrapText="1"/>
    </xf>
    <xf numFmtId="0" fontId="2" fillId="0" borderId="0" xfId="0" applyFont="1" applyFill="1" applyBorder="1" applyAlignment="1">
      <alignment horizontal="center" wrapText="1"/>
    </xf>
    <xf numFmtId="0" fontId="6" fillId="0" borderId="0" xfId="0" applyFont="1" applyFill="1" applyBorder="1" applyAlignment="1">
      <alignment horizontal="center" vertical="center" wrapText="1"/>
    </xf>
    <xf numFmtId="17" fontId="2" fillId="0" borderId="0" xfId="0" applyNumberFormat="1" applyFont="1" applyFill="1" applyBorder="1" applyAlignment="1">
      <alignment horizontal="right" wrapText="1"/>
    </xf>
    <xf numFmtId="0" fontId="14" fillId="0" borderId="0" xfId="0" applyFont="1" applyFill="1" applyBorder="1" applyAlignment="1">
      <alignment horizontal="right" wrapText="1"/>
    </xf>
    <xf numFmtId="17" fontId="2" fillId="0" borderId="0" xfId="0" applyNumberFormat="1" applyFont="1" applyFill="1" applyBorder="1" applyAlignment="1">
      <alignment wrapText="1"/>
    </xf>
    <xf numFmtId="0" fontId="3" fillId="0" borderId="0" xfId="0" applyFont="1" applyFill="1" applyBorder="1" applyAlignment="1">
      <alignment horizontal="center" wrapText="1"/>
    </xf>
    <xf numFmtId="0" fontId="3" fillId="0" borderId="0" xfId="0" applyFont="1" applyFill="1" applyBorder="1" applyAlignment="1">
      <alignment wrapText="1"/>
    </xf>
    <xf numFmtId="0" fontId="14" fillId="0" borderId="0" xfId="5" applyFont="1" applyFill="1" applyBorder="1"/>
    <xf numFmtId="0" fontId="14" fillId="0" borderId="0" xfId="5" applyFont="1" applyFill="1" applyBorder="1" applyAlignment="1">
      <alignment horizontal="right"/>
    </xf>
    <xf numFmtId="0" fontId="2" fillId="0" borderId="0" xfId="0" applyFont="1" applyFill="1" applyBorder="1" applyAlignment="1"/>
    <xf numFmtId="0" fontId="14" fillId="0" borderId="0" xfId="0" applyFont="1" applyFill="1" applyBorder="1" applyAlignment="1">
      <alignment textRotation="90" wrapText="1"/>
    </xf>
    <xf numFmtId="0" fontId="3" fillId="0" borderId="0" xfId="0" applyFont="1" applyFill="1" applyBorder="1" applyAlignment="1">
      <alignment textRotation="90" wrapText="1"/>
    </xf>
    <xf numFmtId="0" fontId="14" fillId="0" borderId="0" xfId="0" applyFont="1" applyFill="1" applyBorder="1" applyAlignment="1">
      <alignment vertical="center" wrapText="1"/>
    </xf>
    <xf numFmtId="0" fontId="2" fillId="0" borderId="0" xfId="0" applyFont="1" applyFill="1" applyBorder="1" applyAlignment="1">
      <alignment textRotation="90"/>
    </xf>
    <xf numFmtId="0" fontId="2" fillId="0" borderId="0" xfId="0" applyFont="1" applyFill="1" applyBorder="1" applyAlignment="1">
      <alignment textRotation="90" wrapText="1"/>
    </xf>
    <xf numFmtId="0" fontId="2" fillId="0" borderId="0" xfId="0" applyFont="1" applyFill="1" applyBorder="1" applyAlignment="1">
      <alignment vertical="center" wrapText="1"/>
    </xf>
    <xf numFmtId="0" fontId="17" fillId="0" borderId="0" xfId="0" applyFont="1" applyFill="1" applyBorder="1" applyAlignment="1"/>
    <xf numFmtId="0" fontId="18" fillId="0" borderId="0" xfId="0" applyFont="1" applyFill="1" applyBorder="1" applyAlignment="1"/>
    <xf numFmtId="0" fontId="18" fillId="0" borderId="0" xfId="0" applyFont="1" applyFill="1" applyBorder="1" applyAlignment="1">
      <alignment horizontal="center"/>
    </xf>
    <xf numFmtId="0" fontId="16" fillId="0" borderId="0" xfId="0" applyFont="1" applyFill="1" applyBorder="1"/>
    <xf numFmtId="0" fontId="0" fillId="2" borderId="0" xfId="0" applyFont="1" applyFill="1" applyBorder="1"/>
    <xf numFmtId="0" fontId="2" fillId="2" borderId="0" xfId="0" applyFont="1" applyFill="1" applyBorder="1" applyAlignment="1"/>
    <xf numFmtId="0" fontId="0" fillId="2" borderId="0" xfId="0" applyFill="1" applyBorder="1" applyAlignment="1">
      <alignment horizontal="right"/>
    </xf>
    <xf numFmtId="17" fontId="2" fillId="2" borderId="0" xfId="0" applyNumberFormat="1" applyFont="1" applyFill="1" applyBorder="1"/>
    <xf numFmtId="0" fontId="2" fillId="2" borderId="0" xfId="0" applyFont="1" applyFill="1" applyBorder="1" applyAlignment="1">
      <alignment horizontal="right"/>
    </xf>
    <xf numFmtId="0" fontId="0" fillId="2" borderId="1" xfId="0" applyFont="1" applyFill="1" applyBorder="1"/>
    <xf numFmtId="0" fontId="2" fillId="2" borderId="1" xfId="0" applyFont="1" applyFill="1" applyBorder="1"/>
    <xf numFmtId="0" fontId="0" fillId="2" borderId="1" xfId="0" applyFill="1" applyBorder="1"/>
    <xf numFmtId="0" fontId="2" fillId="2" borderId="1" xfId="0" applyFont="1" applyFill="1" applyBorder="1" applyAlignment="1"/>
    <xf numFmtId="0" fontId="2" fillId="2" borderId="1" xfId="0" applyFont="1" applyFill="1" applyBorder="1" applyAlignment="1">
      <alignment horizontal="center"/>
    </xf>
    <xf numFmtId="0" fontId="2" fillId="2" borderId="2" xfId="0" applyFont="1" applyFill="1" applyBorder="1" applyAlignment="1"/>
    <xf numFmtId="0" fontId="0" fillId="0" borderId="2" xfId="0" applyFill="1" applyBorder="1"/>
    <xf numFmtId="0" fontId="3" fillId="2" borderId="2" xfId="0" applyFont="1" applyFill="1" applyBorder="1" applyAlignment="1"/>
    <xf numFmtId="0" fontId="3" fillId="2" borderId="1" xfId="0" applyFont="1" applyFill="1" applyBorder="1"/>
    <xf numFmtId="165" fontId="7" fillId="0" borderId="0" xfId="0" applyNumberFormat="1" applyFont="1" applyFill="1"/>
    <xf numFmtId="3" fontId="7" fillId="0" borderId="0" xfId="0" applyNumberFormat="1" applyFont="1" applyFill="1" applyBorder="1"/>
    <xf numFmtId="165" fontId="3" fillId="2" borderId="0" xfId="0" applyNumberFormat="1" applyFont="1" applyFill="1" applyBorder="1" applyAlignment="1">
      <alignment horizontal="right"/>
    </xf>
    <xf numFmtId="3" fontId="8" fillId="2" borderId="0" xfId="0" applyNumberFormat="1" applyFont="1" applyFill="1" applyBorder="1"/>
    <xf numFmtId="3" fontId="5" fillId="2" borderId="0" xfId="0" applyNumberFormat="1" applyFont="1" applyFill="1" applyBorder="1"/>
    <xf numFmtId="0" fontId="2" fillId="0" borderId="0" xfId="0" applyFont="1" applyFill="1" applyBorder="1"/>
    <xf numFmtId="17" fontId="2" fillId="2" borderId="0" xfId="0" applyNumberFormat="1" applyFont="1" applyFill="1" applyBorder="1" applyAlignment="1">
      <alignment horizontal="right"/>
    </xf>
    <xf numFmtId="3" fontId="0" fillId="0" borderId="0" xfId="0" applyNumberFormat="1" applyFill="1" applyBorder="1"/>
    <xf numFmtId="165" fontId="7" fillId="0" borderId="0" xfId="0" applyNumberFormat="1" applyFont="1" applyFill="1" applyBorder="1" applyAlignment="1"/>
    <xf numFmtId="165" fontId="7" fillId="0" borderId="0" xfId="0" applyNumberFormat="1" applyFont="1" applyFill="1" applyBorder="1"/>
    <xf numFmtId="0" fontId="9" fillId="4" borderId="3" xfId="0" applyFont="1" applyFill="1" applyBorder="1" applyAlignment="1"/>
    <xf numFmtId="0" fontId="10" fillId="4" borderId="3" xfId="0" applyFont="1" applyFill="1" applyBorder="1" applyAlignment="1">
      <alignment horizontal="center"/>
    </xf>
    <xf numFmtId="0" fontId="0" fillId="4" borderId="3" xfId="0" applyFill="1" applyBorder="1"/>
    <xf numFmtId="0" fontId="0" fillId="4" borderId="4" xfId="0" applyFill="1" applyBorder="1"/>
    <xf numFmtId="0" fontId="12" fillId="4" borderId="5" xfId="0" applyFont="1" applyFill="1" applyBorder="1" applyAlignment="1"/>
    <xf numFmtId="0" fontId="9" fillId="4" borderId="1" xfId="0" quotePrefix="1" applyFont="1" applyFill="1" applyBorder="1" applyAlignment="1"/>
    <xf numFmtId="0" fontId="11" fillId="4" borderId="1" xfId="0" applyFont="1" applyFill="1" applyBorder="1" applyAlignment="1">
      <alignment horizontal="center"/>
    </xf>
    <xf numFmtId="164" fontId="3" fillId="4" borderId="1" xfId="1" applyNumberFormat="1" applyFont="1" applyFill="1" applyBorder="1" applyAlignment="1">
      <alignment horizontal="right"/>
    </xf>
    <xf numFmtId="164" fontId="2" fillId="4" borderId="1" xfId="1" applyNumberFormat="1" applyFont="1" applyFill="1" applyBorder="1"/>
    <xf numFmtId="0" fontId="3" fillId="4" borderId="1" xfId="0" applyFont="1" applyFill="1" applyBorder="1"/>
    <xf numFmtId="0" fontId="3" fillId="4" borderId="6" xfId="0" applyFont="1" applyFill="1" applyBorder="1"/>
    <xf numFmtId="3" fontId="2" fillId="2" borderId="3" xfId="0" applyNumberFormat="1" applyFont="1" applyFill="1" applyBorder="1"/>
    <xf numFmtId="0" fontId="12" fillId="4" borderId="7" xfId="0" applyFont="1" applyFill="1" applyBorder="1" applyAlignment="1"/>
    <xf numFmtId="0" fontId="0" fillId="5" borderId="0" xfId="0" applyFont="1" applyFill="1" applyBorder="1" applyAlignment="1">
      <alignment wrapText="1"/>
    </xf>
    <xf numFmtId="3" fontId="4" fillId="6" borderId="0" xfId="0" applyNumberFormat="1" applyFont="1" applyFill="1" applyAlignment="1" applyProtection="1">
      <alignment horizontal="right"/>
    </xf>
    <xf numFmtId="0" fontId="4" fillId="2" borderId="0" xfId="0" applyFont="1" applyFill="1" applyAlignment="1">
      <alignment horizontal="left"/>
    </xf>
    <xf numFmtId="0" fontId="4" fillId="2" borderId="0" xfId="0" applyFont="1" applyFill="1"/>
    <xf numFmtId="0" fontId="4" fillId="2" borderId="0" xfId="0" applyFont="1" applyFill="1" applyAlignment="1">
      <alignment horizontal="right"/>
    </xf>
    <xf numFmtId="0" fontId="3" fillId="0" borderId="0" xfId="4"/>
    <xf numFmtId="3" fontId="3" fillId="0" borderId="0" xfId="4" applyNumberFormat="1" applyFill="1" applyAlignment="1">
      <alignment horizontal="center"/>
    </xf>
    <xf numFmtId="3" fontId="3" fillId="0" borderId="0" xfId="4" applyNumberFormat="1" applyFill="1" applyBorder="1" applyAlignment="1">
      <alignment horizontal="center"/>
    </xf>
    <xf numFmtId="0" fontId="3" fillId="2" borderId="0" xfId="4" applyFill="1"/>
    <xf numFmtId="3" fontId="3" fillId="2" borderId="0" xfId="4" applyNumberFormat="1" applyFill="1" applyAlignment="1">
      <alignment horizontal="center"/>
    </xf>
    <xf numFmtId="3" fontId="3" fillId="2" borderId="0" xfId="4" applyNumberFormat="1" applyFill="1" applyBorder="1" applyAlignment="1">
      <alignment horizontal="center"/>
    </xf>
    <xf numFmtId="3" fontId="4" fillId="6" borderId="0" xfId="4" applyNumberFormat="1" applyFont="1" applyFill="1" applyAlignment="1" applyProtection="1"/>
    <xf numFmtId="3" fontId="4" fillId="6" borderId="0" xfId="4" applyNumberFormat="1" applyFont="1" applyFill="1" applyAlignment="1" applyProtection="1">
      <alignment horizontal="right"/>
    </xf>
    <xf numFmtId="164" fontId="4" fillId="2" borderId="0" xfId="3" applyNumberFormat="1" applyFont="1" applyFill="1" applyAlignment="1">
      <alignment horizontal="right"/>
    </xf>
    <xf numFmtId="0" fontId="4" fillId="2" borderId="0" xfId="4" applyFont="1" applyFill="1" applyAlignment="1">
      <alignment horizontal="left"/>
    </xf>
    <xf numFmtId="0" fontId="4" fillId="2" borderId="0" xfId="4" applyFont="1" applyFill="1"/>
    <xf numFmtId="0" fontId="3" fillId="2" borderId="1" xfId="4" applyFont="1" applyFill="1" applyBorder="1"/>
    <xf numFmtId="3" fontId="2" fillId="2" borderId="0" xfId="4" applyNumberFormat="1" applyFont="1" applyFill="1" applyBorder="1" applyAlignment="1">
      <alignment horizontal="center"/>
    </xf>
    <xf numFmtId="0" fontId="3" fillId="2" borderId="0" xfId="4" applyFont="1" applyFill="1" applyBorder="1"/>
    <xf numFmtId="3" fontId="2" fillId="2" borderId="1" xfId="4" applyNumberFormat="1" applyFont="1" applyFill="1" applyBorder="1" applyAlignment="1">
      <alignment horizontal="center"/>
    </xf>
    <xf numFmtId="0" fontId="2" fillId="2" borderId="1" xfId="4" applyFont="1" applyFill="1" applyBorder="1"/>
    <xf numFmtId="3" fontId="3" fillId="2" borderId="0" xfId="4" applyNumberFormat="1" applyFont="1" applyFill="1" applyBorder="1" applyAlignment="1">
      <alignment horizontal="center"/>
    </xf>
    <xf numFmtId="0" fontId="3" fillId="2" borderId="0" xfId="4" applyFont="1" applyFill="1" applyBorder="1" applyAlignment="1">
      <alignment wrapText="1"/>
    </xf>
    <xf numFmtId="0" fontId="3" fillId="2" borderId="0" xfId="4" applyFont="1" applyFill="1"/>
    <xf numFmtId="0" fontId="3" fillId="2" borderId="8" xfId="4" applyFont="1" applyFill="1" applyBorder="1"/>
    <xf numFmtId="3" fontId="2" fillId="2" borderId="1" xfId="4" applyNumberFormat="1" applyFont="1" applyFill="1" applyBorder="1" applyAlignment="1">
      <alignment horizontal="center" wrapText="1"/>
    </xf>
    <xf numFmtId="0" fontId="20" fillId="0" borderId="0" xfId="4" applyFont="1"/>
    <xf numFmtId="3" fontId="3" fillId="4" borderId="6" xfId="3" applyNumberFormat="1" applyFont="1" applyFill="1" applyBorder="1" applyAlignment="1">
      <alignment horizontal="right"/>
    </xf>
    <xf numFmtId="3" fontId="3" fillId="4" borderId="1" xfId="3" applyNumberFormat="1" applyFont="1" applyFill="1" applyBorder="1" applyAlignment="1">
      <alignment horizontal="right"/>
    </xf>
    <xf numFmtId="0" fontId="13" fillId="4" borderId="1" xfId="4" applyFont="1" applyFill="1" applyBorder="1" applyAlignment="1">
      <alignment horizontal="center"/>
    </xf>
    <xf numFmtId="0" fontId="12" fillId="4" borderId="1" xfId="4" quotePrefix="1" applyFont="1" applyFill="1" applyBorder="1" applyAlignment="1"/>
    <xf numFmtId="0" fontId="12" fillId="4" borderId="5" xfId="4" applyFont="1" applyFill="1" applyBorder="1" applyAlignment="1"/>
    <xf numFmtId="3" fontId="12" fillId="4" borderId="4" xfId="4" applyNumberFormat="1" applyFont="1" applyFill="1" applyBorder="1" applyAlignment="1"/>
    <xf numFmtId="3" fontId="12" fillId="4" borderId="3" xfId="4" applyNumberFormat="1" applyFont="1" applyFill="1" applyBorder="1" applyAlignment="1"/>
    <xf numFmtId="0" fontId="12" fillId="4" borderId="3" xfId="4" applyFont="1" applyFill="1" applyBorder="1" applyAlignment="1">
      <alignment horizontal="center"/>
    </xf>
    <xf numFmtId="0" fontId="12" fillId="4" borderId="3" xfId="4" applyFont="1" applyFill="1" applyBorder="1" applyAlignment="1"/>
    <xf numFmtId="0" fontId="12" fillId="4" borderId="7" xfId="4" applyFont="1" applyFill="1" applyBorder="1" applyAlignment="1"/>
    <xf numFmtId="3" fontId="2" fillId="2" borderId="2" xfId="4" applyNumberFormat="1" applyFont="1" applyFill="1" applyBorder="1" applyAlignment="1">
      <alignment horizontal="center"/>
    </xf>
    <xf numFmtId="0" fontId="4" fillId="2" borderId="0" xfId="4" applyNumberFormat="1" applyFont="1" applyFill="1" applyAlignment="1">
      <alignment horizontal="left" vertical="top" wrapText="1"/>
    </xf>
    <xf numFmtId="164" fontId="4" fillId="2" borderId="0" xfId="3" applyNumberFormat="1" applyFont="1" applyFill="1" applyBorder="1" applyAlignment="1">
      <alignment horizontal="right"/>
    </xf>
    <xf numFmtId="3" fontId="4" fillId="2" borderId="0" xfId="4" applyNumberFormat="1" applyFont="1" applyFill="1" applyBorder="1" applyAlignment="1">
      <alignment horizontal="right"/>
    </xf>
    <xf numFmtId="3" fontId="4" fillId="2" borderId="0" xfId="4" applyNumberFormat="1" applyFont="1" applyFill="1" applyAlignment="1">
      <alignment horizontal="right"/>
    </xf>
    <xf numFmtId="3" fontId="4" fillId="2" borderId="0" xfId="4" applyNumberFormat="1" applyFont="1" applyFill="1" applyBorder="1"/>
    <xf numFmtId="165" fontId="4" fillId="2" borderId="0" xfId="4" applyNumberFormat="1" applyFont="1" applyFill="1"/>
    <xf numFmtId="3" fontId="4" fillId="2" borderId="0" xfId="0" applyNumberFormat="1" applyFont="1" applyFill="1" applyBorder="1"/>
    <xf numFmtId="165" fontId="4" fillId="2" borderId="0" xfId="0" applyNumberFormat="1" applyFont="1" applyFill="1"/>
    <xf numFmtId="164" fontId="4" fillId="2" borderId="0" xfId="1" applyNumberFormat="1" applyFont="1" applyFill="1" applyBorder="1" applyAlignment="1">
      <alignment horizontal="right"/>
    </xf>
    <xf numFmtId="1" fontId="4" fillId="2" borderId="0" xfId="0" applyNumberFormat="1" applyFont="1" applyFill="1" applyBorder="1" applyAlignment="1">
      <alignment horizontal="right"/>
    </xf>
    <xf numFmtId="164" fontId="4" fillId="2" borderId="0" xfId="1" applyNumberFormat="1" applyFont="1" applyFill="1" applyAlignment="1">
      <alignment horizontal="right"/>
    </xf>
    <xf numFmtId="1" fontId="21" fillId="2" borderId="0" xfId="0" applyNumberFormat="1" applyFont="1" applyFill="1" applyBorder="1" applyAlignment="1">
      <alignment horizontal="right"/>
    </xf>
    <xf numFmtId="3" fontId="4" fillId="2" borderId="0" xfId="0" applyNumberFormat="1" applyFont="1" applyFill="1" applyBorder="1" applyAlignment="1">
      <alignment horizontal="right"/>
    </xf>
    <xf numFmtId="3" fontId="22" fillId="2" borderId="0" xfId="0" applyNumberFormat="1" applyFont="1" applyFill="1" applyBorder="1"/>
    <xf numFmtId="0" fontId="4" fillId="6" borderId="0" xfId="0" applyFont="1" applyFill="1"/>
    <xf numFmtId="0" fontId="0" fillId="7" borderId="0" xfId="0" applyFont="1" applyFill="1" applyBorder="1" applyAlignment="1">
      <alignment wrapText="1"/>
    </xf>
    <xf numFmtId="0" fontId="0" fillId="8" borderId="0" xfId="0" applyFill="1" applyBorder="1"/>
    <xf numFmtId="3" fontId="24" fillId="9" borderId="0" xfId="0" applyNumberFormat="1" applyFont="1" applyFill="1" applyBorder="1" applyAlignment="1">
      <alignment horizontal="center"/>
    </xf>
    <xf numFmtId="17" fontId="3" fillId="2" borderId="0" xfId="0" quotePrefix="1" applyNumberFormat="1" applyFont="1" applyFill="1" applyBorder="1" applyAlignment="1">
      <alignment horizontal="left"/>
    </xf>
    <xf numFmtId="3" fontId="24" fillId="9" borderId="0" xfId="0" applyNumberFormat="1" applyFont="1" applyFill="1" applyBorder="1" applyAlignment="1">
      <alignment horizontal="center" vertical="center"/>
    </xf>
    <xf numFmtId="0" fontId="25" fillId="9" borderId="0" xfId="0" applyFont="1" applyFill="1" applyBorder="1" applyAlignment="1">
      <alignment horizontal="center" vertical="center" wrapText="1"/>
    </xf>
    <xf numFmtId="3" fontId="23" fillId="9" borderId="0" xfId="0" applyNumberFormat="1" applyFont="1" applyFill="1" applyBorder="1" applyAlignment="1">
      <alignment horizontal="center" vertical="center"/>
    </xf>
    <xf numFmtId="165" fontId="23" fillId="9" borderId="0" xfId="0" applyNumberFormat="1" applyFont="1" applyFill="1" applyAlignment="1">
      <alignment horizontal="center" vertical="center"/>
    </xf>
    <xf numFmtId="165" fontId="24" fillId="9" borderId="0" xfId="0" applyNumberFormat="1" applyFont="1" applyFill="1" applyAlignment="1">
      <alignment horizontal="center" vertical="center"/>
    </xf>
    <xf numFmtId="165" fontId="23" fillId="9" borderId="0" xfId="0" applyNumberFormat="1" applyFont="1" applyFill="1" applyBorder="1" applyAlignment="1">
      <alignment horizontal="center" vertical="center"/>
    </xf>
    <xf numFmtId="165" fontId="24" fillId="9" borderId="0" xfId="0" applyNumberFormat="1" applyFont="1" applyFill="1" applyBorder="1" applyAlignment="1">
      <alignment horizontal="center" vertical="center"/>
    </xf>
    <xf numFmtId="0" fontId="23" fillId="9" borderId="0" xfId="0" applyFont="1" applyFill="1" applyBorder="1" applyAlignment="1">
      <alignment horizontal="center" vertical="center"/>
    </xf>
    <xf numFmtId="0" fontId="24" fillId="9" borderId="0" xfId="0" applyFont="1" applyFill="1" applyBorder="1" applyAlignment="1">
      <alignment horizontal="center" vertical="center" wrapText="1"/>
    </xf>
    <xf numFmtId="0" fontId="23" fillId="9" borderId="0" xfId="0" applyFont="1" applyFill="1" applyBorder="1" applyAlignment="1">
      <alignment horizontal="center" vertical="center" wrapText="1"/>
    </xf>
    <xf numFmtId="0" fontId="23" fillId="9" borderId="0" xfId="5" applyFont="1" applyFill="1" applyBorder="1" applyAlignment="1">
      <alignment horizontal="center" vertical="center"/>
    </xf>
    <xf numFmtId="0" fontId="23" fillId="9" borderId="0" xfId="0" applyFont="1" applyFill="1" applyAlignment="1">
      <alignment horizontal="center" vertical="center" wrapText="1"/>
    </xf>
    <xf numFmtId="0" fontId="0" fillId="7" borderId="0" xfId="0" applyFont="1" applyFill="1" applyBorder="1" applyAlignment="1" applyProtection="1">
      <alignment wrapText="1"/>
      <protection locked="0"/>
    </xf>
    <xf numFmtId="0" fontId="0" fillId="5" borderId="0" xfId="0" applyFont="1" applyFill="1" applyBorder="1" applyAlignment="1" applyProtection="1">
      <alignment wrapText="1"/>
      <protection locked="0"/>
    </xf>
    <xf numFmtId="17" fontId="3" fillId="2" borderId="1" xfId="0" quotePrefix="1" applyNumberFormat="1" applyFont="1" applyFill="1" applyBorder="1" applyAlignment="1">
      <alignment horizontal="left"/>
    </xf>
    <xf numFmtId="0" fontId="0" fillId="5" borderId="1" xfId="0" applyFont="1" applyFill="1" applyBorder="1" applyAlignment="1" applyProtection="1">
      <alignment wrapText="1"/>
      <protection locked="0"/>
    </xf>
    <xf numFmtId="1" fontId="3" fillId="2" borderId="1" xfId="0" applyNumberFormat="1" applyFont="1" applyFill="1" applyBorder="1" applyAlignment="1">
      <alignment horizontal="right"/>
    </xf>
    <xf numFmtId="0" fontId="0" fillId="5" borderId="1" xfId="0" applyFont="1" applyFill="1" applyBorder="1" applyAlignment="1">
      <alignment wrapText="1"/>
    </xf>
    <xf numFmtId="0" fontId="3" fillId="2" borderId="1" xfId="0" applyFont="1" applyFill="1" applyBorder="1" applyAlignment="1">
      <alignment horizontal="right"/>
    </xf>
    <xf numFmtId="3" fontId="3" fillId="2" borderId="1" xfId="0" applyNumberFormat="1" applyFont="1" applyFill="1" applyBorder="1"/>
    <xf numFmtId="0" fontId="24" fillId="9" borderId="0" xfId="0" applyFont="1" applyFill="1" applyBorder="1" applyAlignment="1">
      <alignment horizontal="center"/>
    </xf>
    <xf numFmtId="3" fontId="26" fillId="9" borderId="0" xfId="0" applyNumberFormat="1" applyFont="1" applyFill="1" applyBorder="1" applyAlignment="1">
      <alignment horizontal="center"/>
    </xf>
    <xf numFmtId="165" fontId="26" fillId="9" borderId="0" xfId="0" applyNumberFormat="1" applyFont="1" applyFill="1" applyBorder="1" applyAlignment="1">
      <alignment horizontal="center"/>
    </xf>
    <xf numFmtId="0" fontId="24" fillId="9" borderId="0" xfId="0" applyFont="1" applyFill="1" applyAlignment="1">
      <alignment horizontal="center"/>
    </xf>
    <xf numFmtId="0" fontId="0" fillId="2" borderId="0" xfId="0" applyFill="1" applyBorder="1" applyAlignment="1" applyProtection="1">
      <alignment horizontal="right"/>
      <protection locked="0"/>
    </xf>
    <xf numFmtId="0" fontId="0" fillId="2" borderId="0" xfId="0" applyFill="1" applyBorder="1" applyProtection="1">
      <protection locked="0"/>
    </xf>
    <xf numFmtId="0" fontId="0" fillId="8" borderId="0" xfId="0" applyFill="1" applyBorder="1" applyProtection="1">
      <protection locked="0"/>
    </xf>
    <xf numFmtId="3" fontId="3" fillId="2" borderId="0" xfId="4" applyNumberFormat="1" applyFont="1" applyFill="1" applyBorder="1" applyAlignment="1" applyProtection="1">
      <alignment horizontal="center"/>
      <protection locked="0"/>
    </xf>
    <xf numFmtId="0" fontId="3" fillId="2" borderId="0" xfId="4" applyFont="1" applyFill="1" applyBorder="1" applyAlignment="1" applyProtection="1">
      <alignment horizontal="center"/>
      <protection locked="0"/>
    </xf>
    <xf numFmtId="3" fontId="3" fillId="2" borderId="1" xfId="4" applyNumberFormat="1" applyFont="1" applyFill="1" applyBorder="1" applyAlignment="1" applyProtection="1">
      <alignment horizontal="center"/>
      <protection locked="0"/>
    </xf>
    <xf numFmtId="49" fontId="4" fillId="6" borderId="0" xfId="0" applyNumberFormat="1" applyFont="1" applyFill="1" applyAlignment="1" applyProtection="1">
      <alignment horizontal="right"/>
      <protection locked="0"/>
    </xf>
    <xf numFmtId="17" fontId="4" fillId="3" borderId="0" xfId="0" applyNumberFormat="1" applyFont="1" applyFill="1" applyBorder="1" applyAlignment="1">
      <alignment horizontal="left" vertical="top" wrapText="1"/>
    </xf>
    <xf numFmtId="3" fontId="1" fillId="2" borderId="0" xfId="9" applyNumberFormat="1" applyFont="1" applyFill="1" applyBorder="1" applyAlignment="1" applyProtection="1">
      <alignment horizontal="center"/>
      <protection locked="0"/>
    </xf>
    <xf numFmtId="3" fontId="1" fillId="2" borderId="1" xfId="9" applyNumberFormat="1" applyFont="1" applyFill="1" applyBorder="1" applyAlignment="1" applyProtection="1">
      <alignment horizontal="center"/>
      <protection locked="0"/>
    </xf>
    <xf numFmtId="3" fontId="1" fillId="8" borderId="0" xfId="9" applyNumberFormat="1" applyFont="1" applyFill="1" applyBorder="1" applyAlignment="1" applyProtection="1">
      <alignment horizontal="center"/>
      <protection locked="0"/>
    </xf>
    <xf numFmtId="3" fontId="1" fillId="8" borderId="0" xfId="9" applyNumberFormat="1" applyFill="1" applyAlignment="1" applyProtection="1">
      <alignment horizontal="center"/>
      <protection locked="0"/>
    </xf>
    <xf numFmtId="3" fontId="1" fillId="8" borderId="1" xfId="9" applyNumberFormat="1" applyFont="1" applyFill="1" applyBorder="1" applyAlignment="1" applyProtection="1">
      <alignment horizontal="center"/>
      <protection locked="0"/>
    </xf>
    <xf numFmtId="3" fontId="12" fillId="4" borderId="0" xfId="0" applyNumberFormat="1" applyFont="1" applyFill="1" applyBorder="1" applyAlignment="1" applyProtection="1">
      <alignment vertical="center" wrapText="1"/>
      <protection locked="0"/>
    </xf>
    <xf numFmtId="0" fontId="0" fillId="0" borderId="0" xfId="0" applyAlignment="1" applyProtection="1">
      <alignment wrapText="1"/>
      <protection locked="0"/>
    </xf>
    <xf numFmtId="165" fontId="4" fillId="2" borderId="0" xfId="0" applyNumberFormat="1" applyFont="1" applyFill="1" applyAlignment="1">
      <alignment horizontal="left" wrapText="1"/>
    </xf>
    <xf numFmtId="165" fontId="4" fillId="2" borderId="0" xfId="0" applyNumberFormat="1" applyFont="1" applyFill="1" applyAlignment="1">
      <alignment horizontal="left"/>
    </xf>
    <xf numFmtId="3" fontId="4" fillId="6" borderId="0" xfId="0" applyNumberFormat="1" applyFont="1" applyFill="1" applyAlignment="1" applyProtection="1">
      <alignment horizontal="right"/>
    </xf>
    <xf numFmtId="165" fontId="2" fillId="2" borderId="2" xfId="0" applyNumberFormat="1" applyFont="1" applyFill="1" applyBorder="1" applyAlignment="1">
      <alignment horizontal="center"/>
    </xf>
    <xf numFmtId="165" fontId="2" fillId="2" borderId="0" xfId="0" applyNumberFormat="1" applyFont="1" applyFill="1" applyBorder="1" applyAlignment="1">
      <alignment horizontal="center"/>
    </xf>
    <xf numFmtId="165" fontId="3" fillId="2" borderId="2" xfId="0" applyNumberFormat="1" applyFont="1" applyFill="1" applyBorder="1" applyAlignment="1">
      <alignment horizontal="center"/>
    </xf>
    <xf numFmtId="165" fontId="4" fillId="2" borderId="0" xfId="0" applyNumberFormat="1" applyFont="1" applyFill="1" applyAlignment="1">
      <alignment horizontal="left" vertical="top" wrapText="1"/>
    </xf>
    <xf numFmtId="0" fontId="2" fillId="2" borderId="1" xfId="0" applyFont="1" applyFill="1" applyBorder="1" applyAlignment="1">
      <alignment horizontal="center"/>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17" fontId="4" fillId="3" borderId="0" xfId="0" applyNumberFormat="1" applyFont="1" applyFill="1" applyBorder="1" applyAlignment="1">
      <alignment horizontal="left" vertical="top" wrapText="1"/>
    </xf>
    <xf numFmtId="3" fontId="2" fillId="2" borderId="1" xfId="4" applyNumberFormat="1" applyFont="1" applyFill="1" applyBorder="1" applyAlignment="1">
      <alignment horizontal="center" wrapText="1"/>
    </xf>
    <xf numFmtId="0" fontId="4" fillId="2" borderId="0" xfId="4" applyNumberFormat="1" applyFont="1" applyFill="1" applyAlignment="1">
      <alignment horizontal="left" vertical="top" wrapText="1"/>
    </xf>
  </cellXfs>
  <cellStyles count="11">
    <cellStyle name="Comma" xfId="1" builtinId="3"/>
    <cellStyle name="Comma 2" xfId="2"/>
    <cellStyle name="Comma 2 2" xfId="7"/>
    <cellStyle name="Comma 3" xfId="3"/>
    <cellStyle name="Comma 3 2" xfId="8"/>
    <cellStyle name="Normal" xfId="0" builtinId="0"/>
    <cellStyle name="Normal 2" xfId="4"/>
    <cellStyle name="Normal 2 2" xfId="6"/>
    <cellStyle name="Normal 2 2 2" xfId="9"/>
    <cellStyle name="Normal 4" xfId="10"/>
    <cellStyle name="Normal_Sheet1" xfId="5"/>
  </cellStyles>
  <dxfs count="4">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274"/>
  <sheetViews>
    <sheetView tabSelected="1" workbookViewId="0">
      <selection activeCell="A26" sqref="A26"/>
    </sheetView>
  </sheetViews>
  <sheetFormatPr defaultColWidth="0" defaultRowHeight="21" customHeight="1" zeroHeight="1" x14ac:dyDescent="0.2"/>
  <cols>
    <col min="1" max="1" width="23.5703125" style="30" customWidth="1"/>
    <col min="2" max="2" width="6" style="30" customWidth="1"/>
    <col min="3" max="3" width="5.42578125" style="30" customWidth="1"/>
    <col min="4" max="4" width="6.28515625" style="30" customWidth="1"/>
    <col min="5" max="5" width="7.28515625" style="30" customWidth="1"/>
    <col min="6" max="6" width="7.5703125" style="30" bestFit="1" customWidth="1"/>
    <col min="7" max="7" width="7.28515625" style="30" customWidth="1"/>
    <col min="8" max="8" width="7.5703125" style="30" bestFit="1" customWidth="1"/>
    <col min="9" max="9" width="5.140625" style="30" customWidth="1"/>
    <col min="10" max="10" width="7.7109375" style="30" customWidth="1"/>
    <col min="11" max="11" width="5.5703125" style="30" customWidth="1"/>
    <col min="12" max="12" width="6.140625" style="30" bestFit="1" customWidth="1"/>
    <col min="13" max="13" width="6.140625" style="30" customWidth="1"/>
    <col min="14" max="14" width="6.28515625" style="30" customWidth="1"/>
    <col min="15" max="15" width="9.85546875" style="30" customWidth="1"/>
    <col min="16" max="16" width="7.7109375" style="30" customWidth="1"/>
    <col min="17" max="17" width="5.7109375" style="30" customWidth="1"/>
    <col min="18" max="18" width="5.5703125" style="30" customWidth="1"/>
    <col min="19" max="19" width="7.7109375" style="30" customWidth="1"/>
    <col min="20" max="20" width="5.85546875" style="30" customWidth="1"/>
    <col min="21" max="21" width="8.5703125" style="211" hidden="1" customWidth="1"/>
    <col min="22" max="256" width="0" style="30" hidden="1" customWidth="1"/>
    <col min="257" max="16384" width="7.28515625" style="30" hidden="1"/>
  </cols>
  <sheetData>
    <row r="1" spans="1:27" s="22" customFormat="1" ht="12.75" x14ac:dyDescent="0.2">
      <c r="A1" s="237" t="s">
        <v>43</v>
      </c>
      <c r="B1" s="238"/>
      <c r="C1" s="238"/>
      <c r="D1" s="238"/>
      <c r="E1" s="238"/>
      <c r="F1" s="238"/>
      <c r="G1" s="238"/>
      <c r="H1" s="238"/>
      <c r="I1" s="238"/>
      <c r="J1" s="238"/>
      <c r="K1" s="238"/>
      <c r="L1" s="238"/>
      <c r="M1" s="238"/>
      <c r="N1" s="238"/>
      <c r="O1" s="238"/>
      <c r="P1" s="238"/>
      <c r="Q1" s="238"/>
      <c r="R1" s="238"/>
      <c r="S1" s="238"/>
      <c r="T1" s="40"/>
      <c r="U1" s="200" t="s">
        <v>582</v>
      </c>
      <c r="V1" s="19"/>
      <c r="W1" s="19"/>
      <c r="X1" s="19"/>
      <c r="Y1" s="19"/>
      <c r="Z1" s="19"/>
      <c r="AA1" s="19"/>
    </row>
    <row r="2" spans="1:27" s="22" customFormat="1" ht="12.75" x14ac:dyDescent="0.2">
      <c r="A2" s="238"/>
      <c r="B2" s="238"/>
      <c r="C2" s="238"/>
      <c r="D2" s="238"/>
      <c r="E2" s="238"/>
      <c r="F2" s="238"/>
      <c r="G2" s="238"/>
      <c r="H2" s="238"/>
      <c r="I2" s="238"/>
      <c r="J2" s="238"/>
      <c r="K2" s="238"/>
      <c r="L2" s="238"/>
      <c r="M2" s="238"/>
      <c r="N2" s="238"/>
      <c r="O2" s="238"/>
      <c r="P2" s="238"/>
      <c r="Q2" s="238"/>
      <c r="R2" s="238"/>
      <c r="S2" s="238"/>
      <c r="T2" s="40"/>
      <c r="U2" s="202"/>
      <c r="V2" s="23"/>
      <c r="W2" s="23"/>
      <c r="X2" s="23"/>
      <c r="Y2" s="23"/>
      <c r="Z2" s="23"/>
      <c r="AA2" s="23"/>
    </row>
    <row r="3" spans="1:27" s="22" customFormat="1" ht="12.75" x14ac:dyDescent="0.2">
      <c r="A3" s="5"/>
      <c r="B3" s="5"/>
      <c r="C3" s="5"/>
      <c r="D3" s="32"/>
      <c r="E3" s="32"/>
      <c r="F3" s="32"/>
      <c r="G3" s="32"/>
      <c r="H3" s="32"/>
      <c r="I3" s="32"/>
      <c r="J3" s="32"/>
      <c r="K3" s="32"/>
      <c r="L3" s="32"/>
      <c r="M3" s="32"/>
      <c r="N3" s="33"/>
      <c r="O3" s="32"/>
      <c r="P3" s="32"/>
      <c r="Q3" s="32"/>
      <c r="R3" s="32"/>
      <c r="S3" s="122" t="s">
        <v>10</v>
      </c>
      <c r="T3" s="32"/>
      <c r="U3" s="203"/>
      <c r="V3" s="16"/>
      <c r="W3" s="16"/>
      <c r="X3" s="16"/>
      <c r="Y3" s="1"/>
      <c r="Z3" s="1"/>
      <c r="AA3" s="1"/>
    </row>
    <row r="4" spans="1:27" s="22" customFormat="1" ht="12.75" x14ac:dyDescent="0.2">
      <c r="A4" s="34" t="s">
        <v>11</v>
      </c>
      <c r="B4" s="34"/>
      <c r="C4" s="242" t="s">
        <v>12</v>
      </c>
      <c r="D4" s="242"/>
      <c r="E4" s="242"/>
      <c r="F4" s="242"/>
      <c r="G4" s="242"/>
      <c r="H4" s="242"/>
      <c r="I4" s="242"/>
      <c r="J4" s="242"/>
      <c r="K4" s="242"/>
      <c r="L4" s="242"/>
      <c r="M4" s="242"/>
      <c r="N4" s="242"/>
      <c r="O4" s="242"/>
      <c r="P4" s="242"/>
      <c r="Q4" s="242"/>
      <c r="R4" s="242"/>
      <c r="S4" s="242"/>
      <c r="T4" s="32"/>
      <c r="U4" s="203"/>
      <c r="V4" s="16"/>
      <c r="W4" s="16"/>
      <c r="X4" s="16"/>
      <c r="Y4" s="1"/>
      <c r="Z4" s="1"/>
      <c r="AA4" s="1"/>
    </row>
    <row r="5" spans="1:27" s="22" customFormat="1" ht="12.75" x14ac:dyDescent="0.2">
      <c r="A5" s="32"/>
      <c r="B5" s="32"/>
      <c r="C5" s="243" t="s">
        <v>13</v>
      </c>
      <c r="D5" s="243"/>
      <c r="E5" s="243"/>
      <c r="F5" s="243"/>
      <c r="G5" s="243"/>
      <c r="H5" s="243"/>
      <c r="I5" s="243"/>
      <c r="J5" s="243"/>
      <c r="K5" s="32"/>
      <c r="L5" s="243" t="s">
        <v>14</v>
      </c>
      <c r="M5" s="243"/>
      <c r="N5" s="243"/>
      <c r="O5" s="243"/>
      <c r="P5" s="243"/>
      <c r="Q5" s="243"/>
      <c r="R5" s="243"/>
      <c r="S5" s="243"/>
      <c r="T5" s="32"/>
      <c r="U5" s="203"/>
      <c r="V5" s="16"/>
      <c r="W5" s="16"/>
      <c r="X5" s="16"/>
      <c r="Y5" s="1"/>
      <c r="Z5" s="1"/>
      <c r="AA5" s="1"/>
    </row>
    <row r="6" spans="1:27" s="22" customFormat="1" ht="12.75" x14ac:dyDescent="0.2">
      <c r="A6" s="32"/>
      <c r="B6" s="32"/>
      <c r="C6" s="244" t="s">
        <v>15</v>
      </c>
      <c r="D6" s="244"/>
      <c r="E6" s="244"/>
      <c r="F6" s="244"/>
      <c r="G6" s="244"/>
      <c r="H6" s="244"/>
      <c r="I6" s="244"/>
      <c r="J6" s="244"/>
      <c r="K6" s="35"/>
      <c r="L6" s="244" t="s">
        <v>15</v>
      </c>
      <c r="M6" s="244"/>
      <c r="N6" s="244"/>
      <c r="O6" s="244"/>
      <c r="P6" s="244"/>
      <c r="Q6" s="244"/>
      <c r="R6" s="244"/>
      <c r="S6" s="244"/>
      <c r="T6" s="32"/>
      <c r="U6" s="203"/>
      <c r="V6" s="16"/>
      <c r="W6" s="16"/>
      <c r="X6" s="16"/>
      <c r="Y6" s="1"/>
      <c r="Z6" s="1"/>
      <c r="AA6" s="1"/>
    </row>
    <row r="7" spans="1:27" s="22" customFormat="1" ht="12.75" x14ac:dyDescent="0.2">
      <c r="A7" s="36"/>
      <c r="B7" s="36"/>
      <c r="C7" s="37">
        <v>0</v>
      </c>
      <c r="D7" s="37">
        <v>1</v>
      </c>
      <c r="E7" s="37">
        <v>2</v>
      </c>
      <c r="F7" s="37">
        <v>3</v>
      </c>
      <c r="G7" s="37">
        <v>4</v>
      </c>
      <c r="H7" s="37">
        <v>5</v>
      </c>
      <c r="I7" s="37">
        <v>6</v>
      </c>
      <c r="J7" s="38" t="s">
        <v>16</v>
      </c>
      <c r="K7" s="37"/>
      <c r="L7" s="37">
        <v>0</v>
      </c>
      <c r="M7" s="37">
        <v>1</v>
      </c>
      <c r="N7" s="37">
        <v>2</v>
      </c>
      <c r="O7" s="37">
        <v>3</v>
      </c>
      <c r="P7" s="37">
        <v>4</v>
      </c>
      <c r="Q7" s="37">
        <v>5</v>
      </c>
      <c r="R7" s="37">
        <v>6</v>
      </c>
      <c r="S7" s="38" t="s">
        <v>16</v>
      </c>
      <c r="T7" s="32"/>
      <c r="U7" s="203"/>
      <c r="V7" s="16"/>
      <c r="W7" s="16"/>
      <c r="X7" s="16"/>
      <c r="Y7" s="1"/>
      <c r="Z7" s="1"/>
      <c r="AA7" s="1"/>
    </row>
    <row r="8" spans="1:27" s="22" customFormat="1" ht="12.75" x14ac:dyDescent="0.2">
      <c r="A8" s="39" t="s">
        <v>17</v>
      </c>
      <c r="B8" s="40"/>
      <c r="C8" s="41">
        <f>C12+C27+C42+C57+C72+C87</f>
        <v>1958</v>
      </c>
      <c r="D8" s="41">
        <f t="shared" ref="D8:S8" si="0">D12+D27+D42+D57+D72+D87</f>
        <v>586</v>
      </c>
      <c r="E8" s="41">
        <f t="shared" si="0"/>
        <v>1565</v>
      </c>
      <c r="F8" s="41">
        <f t="shared" si="0"/>
        <v>174580</v>
      </c>
      <c r="G8" s="41">
        <f t="shared" si="0"/>
        <v>58756</v>
      </c>
      <c r="H8" s="41">
        <f t="shared" si="0"/>
        <v>699</v>
      </c>
      <c r="I8" s="41">
        <f t="shared" si="0"/>
        <v>425</v>
      </c>
      <c r="J8" s="41">
        <f t="shared" si="0"/>
        <v>238569</v>
      </c>
      <c r="K8" s="41"/>
      <c r="L8" s="41">
        <f t="shared" si="0"/>
        <v>1231</v>
      </c>
      <c r="M8" s="41">
        <f t="shared" si="0"/>
        <v>466</v>
      </c>
      <c r="N8" s="41">
        <f t="shared" si="0"/>
        <v>1040</v>
      </c>
      <c r="O8" s="41">
        <f t="shared" si="0"/>
        <v>122949</v>
      </c>
      <c r="P8" s="41">
        <f t="shared" si="0"/>
        <v>30273</v>
      </c>
      <c r="Q8" s="41">
        <f t="shared" si="0"/>
        <v>560</v>
      </c>
      <c r="R8" s="41">
        <f t="shared" si="0"/>
        <v>247</v>
      </c>
      <c r="S8" s="41">
        <f t="shared" si="0"/>
        <v>156766</v>
      </c>
      <c r="T8" s="32"/>
      <c r="U8" s="203"/>
      <c r="V8" s="16"/>
      <c r="W8" s="16"/>
      <c r="X8" s="16"/>
      <c r="Y8" s="1"/>
      <c r="Z8" s="1"/>
      <c r="AA8" s="1"/>
    </row>
    <row r="9" spans="1:27" s="22" customFormat="1" ht="25.5" x14ac:dyDescent="0.2">
      <c r="A9" s="42" t="s">
        <v>18</v>
      </c>
      <c r="B9" s="40"/>
      <c r="C9" s="43">
        <f>(C8/$J$8)*100</f>
        <v>0.82072691757940053</v>
      </c>
      <c r="D9" s="43">
        <f t="shared" ref="D9:J9" si="1">(D8/$J$8)*100</f>
        <v>0.24563124295277258</v>
      </c>
      <c r="E9" s="43">
        <f t="shared" si="1"/>
        <v>0.65599470174247287</v>
      </c>
      <c r="F9" s="43">
        <f t="shared" si="1"/>
        <v>73.177990434633173</v>
      </c>
      <c r="G9" s="43">
        <f>(G8/$J$8)*100</f>
        <v>24.628514182479702</v>
      </c>
      <c r="H9" s="43">
        <f t="shared" si="1"/>
        <v>0.29299699458018436</v>
      </c>
      <c r="I9" s="43">
        <f t="shared" si="1"/>
        <v>0.17814552603230091</v>
      </c>
      <c r="J9" s="43">
        <f t="shared" si="1"/>
        <v>100</v>
      </c>
      <c r="K9" s="123"/>
      <c r="L9" s="43">
        <f>(L8/$S$8)*100</f>
        <v>0.78524680096449495</v>
      </c>
      <c r="M9" s="43">
        <f t="shared" ref="M9:R9" si="2">(M8/$S$8)*100</f>
        <v>0.29725833407754232</v>
      </c>
      <c r="N9" s="43">
        <f t="shared" si="2"/>
        <v>0.6634091575979485</v>
      </c>
      <c r="O9" s="43">
        <f t="shared" si="2"/>
        <v>78.428358189913624</v>
      </c>
      <c r="P9" s="43">
        <f t="shared" si="2"/>
        <v>19.310947526887208</v>
      </c>
      <c r="Q9" s="43">
        <f>(Q8/$S$8)*100</f>
        <v>0.35722031562966461</v>
      </c>
      <c r="R9" s="43">
        <f t="shared" si="2"/>
        <v>0.15755967492951278</v>
      </c>
      <c r="S9" s="43">
        <f>(S8/$S$8)*100</f>
        <v>100</v>
      </c>
      <c r="T9" s="32"/>
      <c r="U9" s="203"/>
      <c r="V9" s="16"/>
      <c r="W9" s="16"/>
      <c r="X9" s="16"/>
      <c r="Y9" s="1"/>
      <c r="Z9" s="1"/>
      <c r="AA9" s="1"/>
    </row>
    <row r="10" spans="1:27" s="22" customFormat="1" ht="12.75" x14ac:dyDescent="0.2">
      <c r="A10" s="40"/>
      <c r="B10" s="40"/>
      <c r="C10" s="123"/>
      <c r="D10" s="123"/>
      <c r="E10" s="123"/>
      <c r="F10" s="123"/>
      <c r="G10" s="123"/>
      <c r="H10" s="123"/>
      <c r="I10" s="123"/>
      <c r="J10" s="123"/>
      <c r="K10" s="123"/>
      <c r="L10" s="123"/>
      <c r="M10" s="123"/>
      <c r="N10" s="123"/>
      <c r="O10" s="123"/>
      <c r="P10" s="123"/>
      <c r="Q10" s="123"/>
      <c r="R10" s="123"/>
      <c r="S10" s="123"/>
      <c r="T10" s="32"/>
      <c r="U10" s="203"/>
      <c r="V10" s="24"/>
      <c r="W10" s="16"/>
      <c r="X10" s="16"/>
      <c r="Y10" s="1"/>
      <c r="Z10" s="1"/>
      <c r="AA10" s="1"/>
    </row>
    <row r="11" spans="1:27" s="22" customFormat="1" ht="12.75" x14ac:dyDescent="0.2">
      <c r="A11" s="44"/>
      <c r="B11" s="45"/>
      <c r="C11" s="46"/>
      <c r="D11" s="46"/>
      <c r="E11" s="46"/>
      <c r="F11" s="46"/>
      <c r="G11" s="46"/>
      <c r="H11" s="46"/>
      <c r="I11" s="46"/>
      <c r="J11" s="47"/>
      <c r="K11" s="36"/>
      <c r="L11" s="36"/>
      <c r="M11" s="46"/>
      <c r="N11" s="46"/>
      <c r="O11" s="46"/>
      <c r="P11" s="46"/>
      <c r="Q11" s="46"/>
      <c r="R11" s="46"/>
      <c r="S11" s="47"/>
      <c r="T11" s="32"/>
      <c r="U11" s="203"/>
      <c r="W11" s="16"/>
      <c r="X11" s="16"/>
      <c r="Y11" s="1"/>
      <c r="Z11" s="1"/>
      <c r="AA11" s="1"/>
    </row>
    <row r="12" spans="1:27" s="4" customFormat="1" ht="12.75" x14ac:dyDescent="0.2">
      <c r="A12" s="39" t="s">
        <v>19</v>
      </c>
      <c r="B12" s="48"/>
      <c r="C12" s="49">
        <f t="shared" ref="C12:I12" si="3">SUM(C14:C25)</f>
        <v>0</v>
      </c>
      <c r="D12" s="49">
        <f t="shared" si="3"/>
        <v>39</v>
      </c>
      <c r="E12" s="49">
        <f t="shared" si="3"/>
        <v>4</v>
      </c>
      <c r="F12" s="49">
        <f t="shared" si="3"/>
        <v>1156</v>
      </c>
      <c r="G12" s="49">
        <f>SUM(G14:G25)</f>
        <v>21</v>
      </c>
      <c r="H12" s="49">
        <f t="shared" si="3"/>
        <v>9</v>
      </c>
      <c r="I12" s="49">
        <f t="shared" si="3"/>
        <v>0</v>
      </c>
      <c r="J12" s="49">
        <f>SUM(J14:J25)</f>
        <v>1229</v>
      </c>
      <c r="K12" s="49"/>
      <c r="L12" s="49">
        <f t="shared" ref="L12:R12" si="4">SUM(L14:L25)</f>
        <v>0</v>
      </c>
      <c r="M12" s="49">
        <f t="shared" si="4"/>
        <v>0</v>
      </c>
      <c r="N12" s="49">
        <f t="shared" si="4"/>
        <v>1</v>
      </c>
      <c r="O12" s="49">
        <f t="shared" si="4"/>
        <v>58</v>
      </c>
      <c r="P12" s="49">
        <f t="shared" si="4"/>
        <v>4</v>
      </c>
      <c r="Q12" s="49">
        <f t="shared" si="4"/>
        <v>2</v>
      </c>
      <c r="R12" s="49">
        <f t="shared" si="4"/>
        <v>0</v>
      </c>
      <c r="S12" s="49">
        <f>SUM(S14:S25)</f>
        <v>65</v>
      </c>
      <c r="T12" s="34"/>
      <c r="U12" s="204"/>
      <c r="W12" s="18"/>
      <c r="X12" s="18"/>
    </row>
    <row r="13" spans="1:27" s="4" customFormat="1" ht="25.5" x14ac:dyDescent="0.2">
      <c r="A13" s="42" t="s">
        <v>18</v>
      </c>
      <c r="B13" s="48"/>
      <c r="C13" s="43">
        <f t="shared" ref="C13:I13" si="5">(C12/$J$12)*100</f>
        <v>0</v>
      </c>
      <c r="D13" s="43">
        <f t="shared" si="5"/>
        <v>3.1733116354759972</v>
      </c>
      <c r="E13" s="43">
        <f t="shared" si="5"/>
        <v>0.32546786004882017</v>
      </c>
      <c r="F13" s="43">
        <f t="shared" si="5"/>
        <v>94.060211554109031</v>
      </c>
      <c r="G13" s="43">
        <f t="shared" si="5"/>
        <v>1.7087062652563059</v>
      </c>
      <c r="H13" s="43">
        <f t="shared" si="5"/>
        <v>0.73230268510984542</v>
      </c>
      <c r="I13" s="43">
        <f t="shared" si="5"/>
        <v>0</v>
      </c>
      <c r="J13" s="50">
        <f>SUM(C13:I13)</f>
        <v>100</v>
      </c>
      <c r="K13" s="50"/>
      <c r="L13" s="43">
        <f>(L12/$S$12)*100</f>
        <v>0</v>
      </c>
      <c r="M13" s="43">
        <f t="shared" ref="M13:R13" si="6">(M12/$S$12)*100</f>
        <v>0</v>
      </c>
      <c r="N13" s="43">
        <f t="shared" si="6"/>
        <v>1.5384615384615385</v>
      </c>
      <c r="O13" s="43">
        <f t="shared" si="6"/>
        <v>89.230769230769241</v>
      </c>
      <c r="P13" s="43">
        <f t="shared" si="6"/>
        <v>6.1538461538461542</v>
      </c>
      <c r="Q13" s="43">
        <f t="shared" si="6"/>
        <v>3.0769230769230771</v>
      </c>
      <c r="R13" s="43">
        <f t="shared" si="6"/>
        <v>0</v>
      </c>
      <c r="S13" s="50">
        <f t="shared" ref="S13:S25" si="7">SUM(L13:R13)</f>
        <v>100.00000000000001</v>
      </c>
      <c r="T13" s="34"/>
      <c r="U13" s="204"/>
      <c r="W13" s="18"/>
      <c r="X13" s="18"/>
    </row>
    <row r="14" spans="1:27" s="22" customFormat="1" ht="14.25" x14ac:dyDescent="0.2">
      <c r="A14" s="51" t="s">
        <v>20</v>
      </c>
      <c r="B14" s="52"/>
      <c r="C14" s="32">
        <v>0</v>
      </c>
      <c r="D14" s="32">
        <v>0</v>
      </c>
      <c r="E14" s="32">
        <v>0</v>
      </c>
      <c r="F14" s="32">
        <v>22</v>
      </c>
      <c r="G14" s="32">
        <v>0</v>
      </c>
      <c r="H14" s="32">
        <v>0</v>
      </c>
      <c r="I14" s="53">
        <v>0</v>
      </c>
      <c r="J14" s="41">
        <f t="shared" ref="J14:J40" si="8">SUM(C14:I14)</f>
        <v>22</v>
      </c>
      <c r="K14" s="54"/>
      <c r="L14" s="54">
        <v>0</v>
      </c>
      <c r="M14" s="54">
        <v>0</v>
      </c>
      <c r="N14" s="54">
        <v>0</v>
      </c>
      <c r="O14" s="54">
        <v>0</v>
      </c>
      <c r="P14" s="54">
        <v>0</v>
      </c>
      <c r="Q14" s="54">
        <v>0</v>
      </c>
      <c r="R14" s="54">
        <v>0</v>
      </c>
      <c r="S14" s="49">
        <f t="shared" si="7"/>
        <v>0</v>
      </c>
      <c r="T14" s="32"/>
      <c r="U14" s="203"/>
      <c r="W14" s="16"/>
      <c r="X14" s="16"/>
      <c r="Y14" s="25"/>
      <c r="Z14" s="1"/>
      <c r="AA14" s="1"/>
    </row>
    <row r="15" spans="1:27" s="22" customFormat="1" ht="14.25" x14ac:dyDescent="0.2">
      <c r="A15" s="51" t="s">
        <v>21</v>
      </c>
      <c r="B15" s="52"/>
      <c r="C15" s="54">
        <v>0</v>
      </c>
      <c r="D15" s="54">
        <v>0</v>
      </c>
      <c r="E15" s="54">
        <v>0</v>
      </c>
      <c r="F15" s="54">
        <v>0</v>
      </c>
      <c r="G15" s="54">
        <v>0</v>
      </c>
      <c r="H15" s="54">
        <v>0</v>
      </c>
      <c r="I15" s="54">
        <v>0</v>
      </c>
      <c r="J15" s="41">
        <f t="shared" si="8"/>
        <v>0</v>
      </c>
      <c r="K15" s="54"/>
      <c r="L15" s="54">
        <v>0</v>
      </c>
      <c r="M15" s="54">
        <v>0</v>
      </c>
      <c r="N15" s="54">
        <v>0</v>
      </c>
      <c r="O15" s="54">
        <v>0</v>
      </c>
      <c r="P15" s="54">
        <v>2</v>
      </c>
      <c r="Q15" s="54">
        <v>0</v>
      </c>
      <c r="R15" s="54">
        <v>0</v>
      </c>
      <c r="S15" s="49">
        <f t="shared" si="7"/>
        <v>2</v>
      </c>
      <c r="T15" s="32"/>
      <c r="U15" s="203"/>
      <c r="W15" s="16"/>
      <c r="X15" s="16"/>
      <c r="Y15" s="25"/>
      <c r="Z15" s="1"/>
      <c r="AA15" s="1"/>
    </row>
    <row r="16" spans="1:27" s="22" customFormat="1" ht="14.25" x14ac:dyDescent="0.2">
      <c r="A16" s="51" t="s">
        <v>22</v>
      </c>
      <c r="B16" s="52"/>
      <c r="C16" s="54">
        <v>0</v>
      </c>
      <c r="D16" s="54">
        <v>0</v>
      </c>
      <c r="E16" s="54">
        <v>0</v>
      </c>
      <c r="F16" s="54">
        <v>6</v>
      </c>
      <c r="G16" s="54">
        <v>0</v>
      </c>
      <c r="H16" s="54">
        <v>0</v>
      </c>
      <c r="I16" s="54">
        <v>0</v>
      </c>
      <c r="J16" s="41">
        <f t="shared" si="8"/>
        <v>6</v>
      </c>
      <c r="K16" s="54"/>
      <c r="L16" s="54">
        <v>0</v>
      </c>
      <c r="M16" s="54">
        <v>0</v>
      </c>
      <c r="N16" s="54">
        <v>0</v>
      </c>
      <c r="O16" s="54">
        <v>0</v>
      </c>
      <c r="P16" s="54">
        <v>0</v>
      </c>
      <c r="Q16" s="54">
        <v>0</v>
      </c>
      <c r="R16" s="54">
        <v>0</v>
      </c>
      <c r="S16" s="49">
        <f t="shared" si="7"/>
        <v>0</v>
      </c>
      <c r="T16" s="32"/>
      <c r="U16" s="203"/>
      <c r="W16" s="16"/>
      <c r="X16" s="16"/>
      <c r="Y16" s="25"/>
      <c r="Z16" s="1"/>
      <c r="AA16" s="1"/>
    </row>
    <row r="17" spans="1:27" s="22" customFormat="1" ht="14.25" x14ac:dyDescent="0.2">
      <c r="A17" s="51" t="s">
        <v>23</v>
      </c>
      <c r="B17" s="52"/>
      <c r="C17" s="54">
        <v>0</v>
      </c>
      <c r="D17" s="54">
        <v>23</v>
      </c>
      <c r="E17" s="54">
        <v>0</v>
      </c>
      <c r="F17" s="54">
        <v>184</v>
      </c>
      <c r="G17" s="54">
        <v>0</v>
      </c>
      <c r="H17" s="54">
        <v>0</v>
      </c>
      <c r="I17" s="54">
        <v>0</v>
      </c>
      <c r="J17" s="41">
        <f t="shared" si="8"/>
        <v>207</v>
      </c>
      <c r="K17" s="54"/>
      <c r="L17" s="54">
        <v>0</v>
      </c>
      <c r="M17" s="54">
        <v>0</v>
      </c>
      <c r="N17" s="54">
        <v>0</v>
      </c>
      <c r="O17" s="54">
        <v>0</v>
      </c>
      <c r="P17" s="54">
        <v>0</v>
      </c>
      <c r="Q17" s="54">
        <v>0</v>
      </c>
      <c r="R17" s="54">
        <v>0</v>
      </c>
      <c r="S17" s="49">
        <f t="shared" si="7"/>
        <v>0</v>
      </c>
      <c r="T17" s="32"/>
      <c r="U17" s="203"/>
      <c r="W17" s="16"/>
      <c r="X17" s="16"/>
      <c r="Y17" s="25"/>
      <c r="Z17" s="1"/>
      <c r="AA17" s="1"/>
    </row>
    <row r="18" spans="1:27" s="22" customFormat="1" ht="12.75" x14ac:dyDescent="0.2">
      <c r="A18" s="51" t="s">
        <v>24</v>
      </c>
      <c r="B18" s="55"/>
      <c r="C18" s="54">
        <v>0</v>
      </c>
      <c r="D18" s="54">
        <v>0</v>
      </c>
      <c r="E18" s="54">
        <v>0</v>
      </c>
      <c r="F18" s="54">
        <v>10</v>
      </c>
      <c r="G18" s="54">
        <v>0</v>
      </c>
      <c r="H18" s="54">
        <v>0</v>
      </c>
      <c r="I18" s="54">
        <v>0</v>
      </c>
      <c r="J18" s="41">
        <f t="shared" si="8"/>
        <v>10</v>
      </c>
      <c r="K18" s="56"/>
      <c r="L18" s="56">
        <v>0</v>
      </c>
      <c r="M18" s="56">
        <v>0</v>
      </c>
      <c r="N18" s="56">
        <v>0</v>
      </c>
      <c r="O18" s="56">
        <v>0</v>
      </c>
      <c r="P18" s="56">
        <v>0</v>
      </c>
      <c r="Q18" s="56">
        <v>0</v>
      </c>
      <c r="R18" s="56">
        <v>0</v>
      </c>
      <c r="S18" s="49">
        <f t="shared" si="7"/>
        <v>0</v>
      </c>
      <c r="T18" s="32"/>
      <c r="U18" s="203"/>
      <c r="W18" s="16"/>
      <c r="X18" s="16"/>
      <c r="Y18" s="25"/>
      <c r="Z18" s="1"/>
      <c r="AA18" s="1"/>
    </row>
    <row r="19" spans="1:27" s="22" customFormat="1" ht="12.75" x14ac:dyDescent="0.2">
      <c r="A19" s="51" t="s">
        <v>25</v>
      </c>
      <c r="B19" s="55"/>
      <c r="C19" s="56">
        <v>0</v>
      </c>
      <c r="D19" s="56">
        <v>0</v>
      </c>
      <c r="E19" s="56">
        <v>1</v>
      </c>
      <c r="F19" s="56">
        <v>127</v>
      </c>
      <c r="G19" s="56">
        <v>0</v>
      </c>
      <c r="H19" s="56">
        <v>0</v>
      </c>
      <c r="I19" s="56">
        <v>0</v>
      </c>
      <c r="J19" s="41">
        <f t="shared" si="8"/>
        <v>128</v>
      </c>
      <c r="K19" s="56"/>
      <c r="L19" s="56">
        <v>0</v>
      </c>
      <c r="M19" s="56">
        <v>0</v>
      </c>
      <c r="N19" s="56">
        <v>0</v>
      </c>
      <c r="O19" s="56">
        <v>9</v>
      </c>
      <c r="P19" s="56">
        <v>0</v>
      </c>
      <c r="Q19" s="56">
        <v>0</v>
      </c>
      <c r="R19" s="56">
        <v>0</v>
      </c>
      <c r="S19" s="49">
        <f t="shared" si="7"/>
        <v>9</v>
      </c>
      <c r="T19" s="32"/>
      <c r="U19" s="203"/>
      <c r="W19" s="16"/>
      <c r="X19" s="16"/>
      <c r="Y19" s="25"/>
      <c r="Z19" s="1"/>
      <c r="AA19" s="1"/>
    </row>
    <row r="20" spans="1:27" s="22" customFormat="1" ht="12.75" x14ac:dyDescent="0.2">
      <c r="A20" s="51" t="s">
        <v>26</v>
      </c>
      <c r="B20" s="55"/>
      <c r="C20" s="56">
        <v>0</v>
      </c>
      <c r="D20" s="56">
        <v>0</v>
      </c>
      <c r="E20" s="56">
        <v>0</v>
      </c>
      <c r="F20" s="56">
        <v>19</v>
      </c>
      <c r="G20" s="56">
        <v>0</v>
      </c>
      <c r="H20" s="56">
        <v>0</v>
      </c>
      <c r="I20" s="56">
        <v>0</v>
      </c>
      <c r="J20" s="41">
        <f t="shared" si="8"/>
        <v>19</v>
      </c>
      <c r="K20" s="56"/>
      <c r="L20" s="56">
        <v>0</v>
      </c>
      <c r="M20" s="56">
        <v>0</v>
      </c>
      <c r="N20" s="56">
        <v>0</v>
      </c>
      <c r="O20" s="56">
        <v>12</v>
      </c>
      <c r="P20" s="56">
        <v>0</v>
      </c>
      <c r="Q20" s="56">
        <v>0</v>
      </c>
      <c r="R20" s="56">
        <v>0</v>
      </c>
      <c r="S20" s="49">
        <f t="shared" si="7"/>
        <v>12</v>
      </c>
      <c r="T20" s="32"/>
      <c r="U20" s="203"/>
      <c r="W20" s="16"/>
      <c r="X20" s="16"/>
      <c r="Y20" s="25"/>
      <c r="Z20" s="1"/>
      <c r="AA20" s="1"/>
    </row>
    <row r="21" spans="1:27" s="22" customFormat="1" ht="12.75" x14ac:dyDescent="0.2">
      <c r="A21" s="51" t="s">
        <v>27</v>
      </c>
      <c r="B21" s="55"/>
      <c r="C21" s="56">
        <v>0</v>
      </c>
      <c r="D21" s="56">
        <v>0</v>
      </c>
      <c r="E21" s="56">
        <v>0</v>
      </c>
      <c r="F21" s="56">
        <v>198</v>
      </c>
      <c r="G21" s="56">
        <v>6</v>
      </c>
      <c r="H21" s="56">
        <v>0</v>
      </c>
      <c r="I21" s="56">
        <v>0</v>
      </c>
      <c r="J21" s="41">
        <f t="shared" si="8"/>
        <v>204</v>
      </c>
      <c r="K21" s="56"/>
      <c r="L21" s="56">
        <v>0</v>
      </c>
      <c r="M21" s="56">
        <v>0</v>
      </c>
      <c r="N21" s="56">
        <v>0</v>
      </c>
      <c r="O21" s="56">
        <v>6</v>
      </c>
      <c r="P21" s="56">
        <v>0</v>
      </c>
      <c r="Q21" s="56">
        <v>2</v>
      </c>
      <c r="R21" s="56">
        <v>0</v>
      </c>
      <c r="S21" s="49">
        <f t="shared" si="7"/>
        <v>8</v>
      </c>
      <c r="T21" s="32"/>
      <c r="U21" s="203"/>
      <c r="W21" s="16"/>
      <c r="X21" s="16"/>
      <c r="Y21" s="25"/>
      <c r="Z21" s="1"/>
      <c r="AA21" s="1"/>
    </row>
    <row r="22" spans="1:27" s="22" customFormat="1" ht="12.75" x14ac:dyDescent="0.2">
      <c r="A22" s="51" t="s">
        <v>28</v>
      </c>
      <c r="B22" s="40"/>
      <c r="C22" s="56">
        <v>0</v>
      </c>
      <c r="D22" s="56">
        <v>0</v>
      </c>
      <c r="E22" s="56">
        <v>0</v>
      </c>
      <c r="F22" s="56">
        <v>187</v>
      </c>
      <c r="G22" s="56">
        <v>1</v>
      </c>
      <c r="H22" s="56">
        <v>9</v>
      </c>
      <c r="I22" s="56">
        <v>0</v>
      </c>
      <c r="J22" s="41">
        <f t="shared" si="8"/>
        <v>197</v>
      </c>
      <c r="K22" s="56"/>
      <c r="L22" s="56">
        <v>0</v>
      </c>
      <c r="M22" s="56">
        <v>0</v>
      </c>
      <c r="N22" s="56">
        <v>1</v>
      </c>
      <c r="O22" s="56">
        <v>0</v>
      </c>
      <c r="P22" s="56">
        <v>0</v>
      </c>
      <c r="Q22" s="56">
        <v>0</v>
      </c>
      <c r="R22" s="56">
        <v>0</v>
      </c>
      <c r="S22" s="49">
        <f t="shared" si="7"/>
        <v>1</v>
      </c>
      <c r="T22" s="32"/>
      <c r="U22" s="203"/>
      <c r="W22" s="16"/>
      <c r="X22" s="16"/>
      <c r="Y22" s="25"/>
      <c r="Z22" s="1"/>
      <c r="AA22" s="1"/>
    </row>
    <row r="23" spans="1:27" s="22" customFormat="1" ht="12.75" x14ac:dyDescent="0.2">
      <c r="A23" s="57">
        <v>39814</v>
      </c>
      <c r="B23" s="55"/>
      <c r="C23" s="29">
        <v>0</v>
      </c>
      <c r="D23" s="56">
        <v>0</v>
      </c>
      <c r="E23" s="56">
        <v>2</v>
      </c>
      <c r="F23" s="56">
        <v>48</v>
      </c>
      <c r="G23" s="56">
        <v>0</v>
      </c>
      <c r="H23" s="56">
        <v>0</v>
      </c>
      <c r="I23" s="56">
        <v>0</v>
      </c>
      <c r="J23" s="41">
        <f t="shared" si="8"/>
        <v>50</v>
      </c>
      <c r="K23" s="56"/>
      <c r="L23" s="29">
        <v>0</v>
      </c>
      <c r="M23" s="29">
        <v>0</v>
      </c>
      <c r="N23" s="29">
        <v>0</v>
      </c>
      <c r="O23" s="5">
        <v>0</v>
      </c>
      <c r="P23" s="29">
        <v>2</v>
      </c>
      <c r="Q23" s="29">
        <v>0</v>
      </c>
      <c r="R23" s="29">
        <v>0</v>
      </c>
      <c r="S23" s="49">
        <f t="shared" si="7"/>
        <v>2</v>
      </c>
      <c r="T23" s="32"/>
      <c r="U23" s="203"/>
      <c r="W23" s="16"/>
      <c r="X23" s="16"/>
      <c r="Y23" s="25"/>
      <c r="Z23" s="1"/>
      <c r="AA23" s="1"/>
    </row>
    <row r="24" spans="1:27" s="22" customFormat="1" ht="12.75" x14ac:dyDescent="0.2">
      <c r="A24" s="57">
        <v>39845</v>
      </c>
      <c r="B24" s="55"/>
      <c r="C24" s="56">
        <v>0</v>
      </c>
      <c r="D24" s="56">
        <v>16</v>
      </c>
      <c r="E24" s="56">
        <v>0</v>
      </c>
      <c r="F24" s="56">
        <v>209</v>
      </c>
      <c r="G24" s="56">
        <v>14</v>
      </c>
      <c r="H24" s="56">
        <v>0</v>
      </c>
      <c r="I24" s="56">
        <v>0</v>
      </c>
      <c r="J24" s="41">
        <f t="shared" si="8"/>
        <v>239</v>
      </c>
      <c r="K24" s="56"/>
      <c r="L24" s="29">
        <v>0</v>
      </c>
      <c r="M24" s="56">
        <v>0</v>
      </c>
      <c r="N24" s="56">
        <v>0</v>
      </c>
      <c r="O24" s="56">
        <v>5</v>
      </c>
      <c r="P24" s="56">
        <v>0</v>
      </c>
      <c r="Q24" s="56">
        <v>0</v>
      </c>
      <c r="R24" s="56">
        <v>0</v>
      </c>
      <c r="S24" s="49">
        <f t="shared" si="7"/>
        <v>5</v>
      </c>
      <c r="T24" s="32"/>
      <c r="U24" s="203"/>
      <c r="W24" s="16"/>
      <c r="X24" s="16"/>
      <c r="Y24" s="25"/>
      <c r="Z24" s="1"/>
      <c r="AA24" s="1"/>
    </row>
    <row r="25" spans="1:27" s="22" customFormat="1" ht="12.75" x14ac:dyDescent="0.2">
      <c r="A25" s="58">
        <v>39873</v>
      </c>
      <c r="B25" s="59"/>
      <c r="C25" s="60">
        <v>0</v>
      </c>
      <c r="D25" s="60">
        <v>0</v>
      </c>
      <c r="E25" s="60">
        <v>1</v>
      </c>
      <c r="F25" s="60">
        <v>146</v>
      </c>
      <c r="G25" s="60">
        <v>0</v>
      </c>
      <c r="H25" s="60">
        <v>0</v>
      </c>
      <c r="I25" s="60">
        <v>0</v>
      </c>
      <c r="J25" s="47">
        <f t="shared" si="8"/>
        <v>147</v>
      </c>
      <c r="K25" s="60"/>
      <c r="L25" s="60">
        <v>0</v>
      </c>
      <c r="M25" s="60">
        <v>0</v>
      </c>
      <c r="N25" s="60">
        <v>0</v>
      </c>
      <c r="O25" s="60">
        <v>26</v>
      </c>
      <c r="P25" s="60">
        <v>0</v>
      </c>
      <c r="Q25" s="60">
        <v>0</v>
      </c>
      <c r="R25" s="60">
        <v>0</v>
      </c>
      <c r="S25" s="49">
        <f t="shared" si="7"/>
        <v>26</v>
      </c>
      <c r="T25" s="32"/>
      <c r="U25" s="203"/>
      <c r="W25" s="16"/>
      <c r="X25" s="16"/>
      <c r="Y25" s="25"/>
      <c r="Z25" s="1"/>
      <c r="AA25" s="1"/>
    </row>
    <row r="26" spans="1:27" s="22" customFormat="1" ht="12.75" x14ac:dyDescent="0.2">
      <c r="A26" s="57"/>
      <c r="B26" s="55"/>
      <c r="C26" s="56"/>
      <c r="D26" s="56"/>
      <c r="E26" s="56"/>
      <c r="F26" s="56"/>
      <c r="G26" s="56"/>
      <c r="H26" s="56"/>
      <c r="I26" s="56"/>
      <c r="J26" s="41"/>
      <c r="K26" s="56"/>
      <c r="L26" s="56"/>
      <c r="M26" s="56"/>
      <c r="N26" s="56"/>
      <c r="O26" s="56"/>
      <c r="P26" s="56"/>
      <c r="Q26" s="56"/>
      <c r="R26" s="56"/>
      <c r="S26" s="141"/>
      <c r="T26" s="32"/>
      <c r="U26" s="203"/>
      <c r="W26" s="16"/>
      <c r="X26" s="16"/>
      <c r="Y26" s="25"/>
      <c r="Z26" s="1"/>
      <c r="AA26" s="1"/>
    </row>
    <row r="27" spans="1:27" s="4" customFormat="1" ht="12.75" x14ac:dyDescent="0.2">
      <c r="A27" s="61" t="s">
        <v>29</v>
      </c>
      <c r="B27" s="62"/>
      <c r="C27" s="49">
        <f>SUM(C29:C40)</f>
        <v>174</v>
      </c>
      <c r="D27" s="49">
        <f t="shared" ref="D27:R27" si="9">SUM(D29:D40)</f>
        <v>57</v>
      </c>
      <c r="E27" s="49">
        <f t="shared" si="9"/>
        <v>314</v>
      </c>
      <c r="F27" s="49">
        <f t="shared" si="9"/>
        <v>14276</v>
      </c>
      <c r="G27" s="49">
        <f t="shared" si="9"/>
        <v>1150</v>
      </c>
      <c r="H27" s="49">
        <f t="shared" si="9"/>
        <v>95</v>
      </c>
      <c r="I27" s="49">
        <f t="shared" si="9"/>
        <v>104</v>
      </c>
      <c r="J27" s="49">
        <f>SUM(J29:J40)</f>
        <v>16170</v>
      </c>
      <c r="K27" s="49"/>
      <c r="L27" s="49">
        <f t="shared" si="9"/>
        <v>49</v>
      </c>
      <c r="M27" s="49">
        <f t="shared" si="9"/>
        <v>34</v>
      </c>
      <c r="N27" s="49">
        <f t="shared" si="9"/>
        <v>75</v>
      </c>
      <c r="O27" s="49">
        <f t="shared" si="9"/>
        <v>4326</v>
      </c>
      <c r="P27" s="49">
        <f t="shared" si="9"/>
        <v>290</v>
      </c>
      <c r="Q27" s="49">
        <f t="shared" si="9"/>
        <v>37</v>
      </c>
      <c r="R27" s="49">
        <f t="shared" si="9"/>
        <v>7</v>
      </c>
      <c r="S27" s="49">
        <f>SUM(S29:S40)</f>
        <v>4818</v>
      </c>
      <c r="T27" s="34"/>
      <c r="U27" s="204"/>
      <c r="W27" s="18"/>
      <c r="X27" s="18"/>
      <c r="Y27" s="26"/>
    </row>
    <row r="28" spans="1:27" s="4" customFormat="1" ht="25.5" x14ac:dyDescent="0.2">
      <c r="A28" s="42" t="s">
        <v>18</v>
      </c>
      <c r="B28" s="62"/>
      <c r="C28" s="56">
        <f>(C27/$J$27)*100</f>
        <v>1.0760667903525045</v>
      </c>
      <c r="D28" s="43">
        <f t="shared" ref="D28:I28" si="10">(D27/$J$27)*100</f>
        <v>0.35250463821892397</v>
      </c>
      <c r="E28" s="43">
        <f t="shared" si="10"/>
        <v>1.9418676561533705</v>
      </c>
      <c r="F28" s="43">
        <f t="shared" si="10"/>
        <v>88.286951144094004</v>
      </c>
      <c r="G28" s="43">
        <f t="shared" si="10"/>
        <v>7.1119356833642549</v>
      </c>
      <c r="H28" s="43">
        <f t="shared" si="10"/>
        <v>0.58750773036487325</v>
      </c>
      <c r="I28" s="43">
        <f t="shared" si="10"/>
        <v>0.64316635745207174</v>
      </c>
      <c r="J28" s="50">
        <f>SUM(C28:I28)</f>
        <v>100</v>
      </c>
      <c r="K28" s="50"/>
      <c r="L28" s="43">
        <f>(L27/$S$27)*100</f>
        <v>1.0170195101701951</v>
      </c>
      <c r="M28" s="43">
        <f t="shared" ref="M28:R28" si="11">(M27/$S$27)*100</f>
        <v>0.70568700705687004</v>
      </c>
      <c r="N28" s="43">
        <f t="shared" si="11"/>
        <v>1.5566625155666252</v>
      </c>
      <c r="O28" s="43">
        <f t="shared" si="11"/>
        <v>89.788293897882937</v>
      </c>
      <c r="P28" s="43">
        <f t="shared" si="11"/>
        <v>6.019095060190951</v>
      </c>
      <c r="Q28" s="43">
        <f t="shared" si="11"/>
        <v>0.76795350767953507</v>
      </c>
      <c r="R28" s="43">
        <f t="shared" si="11"/>
        <v>0.14528850145288502</v>
      </c>
      <c r="S28" s="50">
        <f>SUM(L28:R28)</f>
        <v>100</v>
      </c>
      <c r="T28" s="34"/>
      <c r="U28" s="204"/>
      <c r="W28" s="18"/>
      <c r="X28" s="18"/>
      <c r="Y28" s="26"/>
    </row>
    <row r="29" spans="1:27" s="22" customFormat="1" ht="12.75" x14ac:dyDescent="0.2">
      <c r="A29" s="57">
        <v>39904</v>
      </c>
      <c r="B29" s="55"/>
      <c r="C29" s="56">
        <v>0</v>
      </c>
      <c r="D29" s="56">
        <v>29</v>
      </c>
      <c r="E29" s="56">
        <v>10</v>
      </c>
      <c r="F29" s="56">
        <v>566</v>
      </c>
      <c r="G29" s="56">
        <v>3</v>
      </c>
      <c r="H29" s="56">
        <v>0</v>
      </c>
      <c r="I29" s="56">
        <v>0</v>
      </c>
      <c r="J29" s="41">
        <f t="shared" si="8"/>
        <v>608</v>
      </c>
      <c r="K29" s="56"/>
      <c r="L29" s="56">
        <v>0</v>
      </c>
      <c r="M29" s="56">
        <v>0</v>
      </c>
      <c r="N29" s="56">
        <v>0</v>
      </c>
      <c r="O29" s="56">
        <v>51</v>
      </c>
      <c r="P29" s="56">
        <v>6</v>
      </c>
      <c r="Q29" s="56">
        <v>0</v>
      </c>
      <c r="R29" s="56">
        <v>0</v>
      </c>
      <c r="S29" s="41">
        <f t="shared" ref="S29:S40" si="12">SUM(L29:R29)</f>
        <v>57</v>
      </c>
      <c r="T29" s="32"/>
      <c r="U29" s="203"/>
      <c r="W29" s="16"/>
      <c r="X29" s="16"/>
      <c r="Y29" s="25"/>
      <c r="Z29" s="1"/>
      <c r="AA29" s="1"/>
    </row>
    <row r="30" spans="1:27" s="22" customFormat="1" ht="12.75" x14ac:dyDescent="0.2">
      <c r="A30" s="57">
        <v>39934</v>
      </c>
      <c r="B30" s="55"/>
      <c r="C30" s="56">
        <v>0</v>
      </c>
      <c r="D30" s="56">
        <v>0</v>
      </c>
      <c r="E30" s="56">
        <v>0</v>
      </c>
      <c r="F30" s="56">
        <v>397</v>
      </c>
      <c r="G30" s="56">
        <v>24</v>
      </c>
      <c r="H30" s="56">
        <v>0</v>
      </c>
      <c r="I30" s="56">
        <v>0</v>
      </c>
      <c r="J30" s="41">
        <f t="shared" si="8"/>
        <v>421</v>
      </c>
      <c r="K30" s="56"/>
      <c r="L30" s="56">
        <v>0</v>
      </c>
      <c r="M30" s="56">
        <v>0</v>
      </c>
      <c r="N30" s="56">
        <v>10</v>
      </c>
      <c r="O30" s="56">
        <v>29</v>
      </c>
      <c r="P30" s="56">
        <v>60</v>
      </c>
      <c r="Q30" s="56">
        <v>0</v>
      </c>
      <c r="R30" s="56">
        <v>6</v>
      </c>
      <c r="S30" s="41">
        <f t="shared" si="12"/>
        <v>105</v>
      </c>
      <c r="T30" s="33"/>
      <c r="U30" s="205"/>
      <c r="W30" s="17"/>
      <c r="X30" s="17"/>
      <c r="Y30" s="27"/>
      <c r="Z30" s="2"/>
      <c r="AA30" s="2"/>
    </row>
    <row r="31" spans="1:27" s="22" customFormat="1" ht="12.75" x14ac:dyDescent="0.2">
      <c r="A31" s="57">
        <v>39965</v>
      </c>
      <c r="B31" s="55"/>
      <c r="C31" s="56">
        <v>0</v>
      </c>
      <c r="D31" s="56">
        <v>1</v>
      </c>
      <c r="E31" s="56">
        <v>1</v>
      </c>
      <c r="F31" s="56">
        <v>598</v>
      </c>
      <c r="G31" s="56">
        <v>35</v>
      </c>
      <c r="H31" s="56">
        <v>6</v>
      </c>
      <c r="I31" s="56">
        <v>10</v>
      </c>
      <c r="J31" s="41">
        <f t="shared" si="8"/>
        <v>651</v>
      </c>
      <c r="K31" s="56"/>
      <c r="L31" s="56">
        <v>0</v>
      </c>
      <c r="M31" s="56">
        <v>0</v>
      </c>
      <c r="N31" s="56">
        <v>12</v>
      </c>
      <c r="O31" s="56">
        <v>96</v>
      </c>
      <c r="P31" s="56">
        <v>0</v>
      </c>
      <c r="Q31" s="56">
        <v>0</v>
      </c>
      <c r="R31" s="56">
        <v>0</v>
      </c>
      <c r="S31" s="41">
        <f t="shared" si="12"/>
        <v>108</v>
      </c>
      <c r="T31" s="70"/>
      <c r="U31" s="206"/>
      <c r="W31" s="28"/>
      <c r="X31" s="28"/>
      <c r="Y31" s="20"/>
      <c r="Z31" s="20"/>
      <c r="AA31" s="20"/>
    </row>
    <row r="32" spans="1:27" s="22" customFormat="1" ht="12.75" x14ac:dyDescent="0.2">
      <c r="A32" s="57">
        <v>39995</v>
      </c>
      <c r="B32" s="55"/>
      <c r="C32" s="56">
        <v>66</v>
      </c>
      <c r="D32" s="56">
        <v>0</v>
      </c>
      <c r="E32" s="56">
        <v>79</v>
      </c>
      <c r="F32" s="56">
        <v>687</v>
      </c>
      <c r="G32" s="56">
        <v>20</v>
      </c>
      <c r="H32" s="56">
        <v>0</v>
      </c>
      <c r="I32" s="56">
        <v>0</v>
      </c>
      <c r="J32" s="41">
        <f t="shared" si="8"/>
        <v>852</v>
      </c>
      <c r="K32" s="56"/>
      <c r="L32" s="56">
        <v>0</v>
      </c>
      <c r="M32" s="56">
        <v>2</v>
      </c>
      <c r="N32" s="56">
        <v>0</v>
      </c>
      <c r="O32" s="56">
        <v>203</v>
      </c>
      <c r="P32" s="56">
        <v>0</v>
      </c>
      <c r="Q32" s="56">
        <v>0</v>
      </c>
      <c r="R32" s="56">
        <v>0</v>
      </c>
      <c r="S32" s="41">
        <f t="shared" si="12"/>
        <v>205</v>
      </c>
      <c r="T32" s="70"/>
      <c r="U32" s="206"/>
      <c r="W32" s="28"/>
      <c r="X32" s="28"/>
      <c r="Y32" s="20"/>
      <c r="Z32" s="20"/>
      <c r="AA32" s="20"/>
    </row>
    <row r="33" spans="1:27" s="22" customFormat="1" ht="12.75" x14ac:dyDescent="0.2">
      <c r="A33" s="57">
        <v>40026</v>
      </c>
      <c r="B33" s="55"/>
      <c r="C33" s="56">
        <v>0</v>
      </c>
      <c r="D33" s="56">
        <v>1</v>
      </c>
      <c r="E33" s="56">
        <v>2</v>
      </c>
      <c r="F33" s="56">
        <v>1144</v>
      </c>
      <c r="G33" s="56">
        <v>55</v>
      </c>
      <c r="H33" s="56">
        <v>0</v>
      </c>
      <c r="I33" s="56">
        <v>1</v>
      </c>
      <c r="J33" s="41">
        <f t="shared" si="8"/>
        <v>1203</v>
      </c>
      <c r="K33" s="56"/>
      <c r="L33" s="56">
        <v>0</v>
      </c>
      <c r="M33" s="56">
        <v>0</v>
      </c>
      <c r="N33" s="56">
        <v>1</v>
      </c>
      <c r="O33" s="56">
        <v>203</v>
      </c>
      <c r="P33" s="56">
        <v>0</v>
      </c>
      <c r="Q33" s="56">
        <v>0</v>
      </c>
      <c r="R33" s="56">
        <v>0</v>
      </c>
      <c r="S33" s="41">
        <f t="shared" si="12"/>
        <v>204</v>
      </c>
      <c r="T33" s="33"/>
      <c r="U33" s="205"/>
      <c r="W33" s="17"/>
      <c r="X33" s="17"/>
      <c r="Y33" s="27"/>
      <c r="Z33" s="2"/>
      <c r="AA33" s="2"/>
    </row>
    <row r="34" spans="1:27" s="22" customFormat="1" ht="12.75" x14ac:dyDescent="0.2">
      <c r="A34" s="57">
        <v>40057</v>
      </c>
      <c r="B34" s="55"/>
      <c r="C34" s="56">
        <v>0</v>
      </c>
      <c r="D34" s="56">
        <v>3</v>
      </c>
      <c r="E34" s="56">
        <v>1</v>
      </c>
      <c r="F34" s="56">
        <v>674</v>
      </c>
      <c r="G34" s="56">
        <v>50</v>
      </c>
      <c r="H34" s="56">
        <v>1</v>
      </c>
      <c r="I34" s="56">
        <v>1</v>
      </c>
      <c r="J34" s="41">
        <f t="shared" si="8"/>
        <v>730</v>
      </c>
      <c r="K34" s="56"/>
      <c r="L34" s="56">
        <v>0</v>
      </c>
      <c r="M34" s="56">
        <v>8</v>
      </c>
      <c r="N34" s="56">
        <v>17</v>
      </c>
      <c r="O34" s="56">
        <v>236</v>
      </c>
      <c r="P34" s="56">
        <v>7</v>
      </c>
      <c r="Q34" s="56">
        <v>6</v>
      </c>
      <c r="R34" s="56">
        <v>0</v>
      </c>
      <c r="S34" s="41">
        <f t="shared" si="12"/>
        <v>274</v>
      </c>
      <c r="T34" s="33"/>
      <c r="U34" s="205"/>
      <c r="W34" s="17"/>
      <c r="X34" s="17"/>
      <c r="Y34" s="27"/>
      <c r="Z34" s="2"/>
      <c r="AA34" s="2"/>
    </row>
    <row r="35" spans="1:27" s="22" customFormat="1" ht="12.75" x14ac:dyDescent="0.2">
      <c r="A35" s="57">
        <v>40087</v>
      </c>
      <c r="B35" s="55"/>
      <c r="C35" s="56">
        <v>28</v>
      </c>
      <c r="D35" s="56">
        <v>0</v>
      </c>
      <c r="E35" s="56">
        <v>28</v>
      </c>
      <c r="F35" s="56">
        <v>1223</v>
      </c>
      <c r="G35" s="56">
        <v>79</v>
      </c>
      <c r="H35" s="56">
        <v>10</v>
      </c>
      <c r="I35" s="56">
        <v>0</v>
      </c>
      <c r="J35" s="41">
        <f t="shared" si="8"/>
        <v>1368</v>
      </c>
      <c r="K35" s="40"/>
      <c r="L35" s="56">
        <v>29</v>
      </c>
      <c r="M35" s="56">
        <v>0</v>
      </c>
      <c r="N35" s="56">
        <v>0</v>
      </c>
      <c r="O35" s="56">
        <v>440</v>
      </c>
      <c r="P35" s="56">
        <v>33</v>
      </c>
      <c r="Q35" s="56">
        <v>0</v>
      </c>
      <c r="R35" s="56">
        <v>0</v>
      </c>
      <c r="S35" s="41">
        <f t="shared" si="12"/>
        <v>502</v>
      </c>
      <c r="T35" s="33"/>
      <c r="U35" s="205"/>
      <c r="W35" s="17"/>
      <c r="X35" s="17"/>
      <c r="Y35" s="27"/>
      <c r="Z35" s="2"/>
      <c r="AA35" s="2"/>
    </row>
    <row r="36" spans="1:27" s="22" customFormat="1" ht="12.75" x14ac:dyDescent="0.2">
      <c r="A36" s="57">
        <v>40118</v>
      </c>
      <c r="B36" s="55"/>
      <c r="C36" s="56">
        <v>16</v>
      </c>
      <c r="D36" s="40">
        <v>0</v>
      </c>
      <c r="E36" s="40">
        <v>4</v>
      </c>
      <c r="F36" s="40">
        <v>1353</v>
      </c>
      <c r="G36" s="40">
        <v>58</v>
      </c>
      <c r="H36" s="40">
        <v>0</v>
      </c>
      <c r="I36" s="40">
        <v>1</v>
      </c>
      <c r="J36" s="41">
        <f t="shared" si="8"/>
        <v>1432</v>
      </c>
      <c r="K36" s="40"/>
      <c r="L36" s="56">
        <v>0</v>
      </c>
      <c r="M36" s="40">
        <v>0</v>
      </c>
      <c r="N36" s="40">
        <v>0</v>
      </c>
      <c r="O36" s="40">
        <v>409</v>
      </c>
      <c r="P36" s="40">
        <v>11</v>
      </c>
      <c r="Q36" s="40">
        <v>7</v>
      </c>
      <c r="R36" s="40">
        <v>0</v>
      </c>
      <c r="S36" s="41">
        <f t="shared" si="12"/>
        <v>427</v>
      </c>
      <c r="T36" s="33"/>
      <c r="U36" s="205"/>
      <c r="W36" s="17"/>
      <c r="X36" s="17"/>
      <c r="Y36" s="27"/>
      <c r="Z36" s="2"/>
      <c r="AA36" s="2"/>
    </row>
    <row r="37" spans="1:27" s="22" customFormat="1" ht="12.75" x14ac:dyDescent="0.2">
      <c r="A37" s="57">
        <v>40148</v>
      </c>
      <c r="B37" s="55"/>
      <c r="C37" s="40">
        <v>0</v>
      </c>
      <c r="D37" s="63">
        <v>0</v>
      </c>
      <c r="E37" s="63">
        <v>42</v>
      </c>
      <c r="F37" s="63">
        <v>1738</v>
      </c>
      <c r="G37" s="63">
        <v>33</v>
      </c>
      <c r="H37" s="63">
        <v>29</v>
      </c>
      <c r="I37" s="64">
        <v>91</v>
      </c>
      <c r="J37" s="41">
        <f t="shared" si="8"/>
        <v>1933</v>
      </c>
      <c r="K37" s="40"/>
      <c r="L37" s="40">
        <v>19</v>
      </c>
      <c r="M37" s="40">
        <v>0</v>
      </c>
      <c r="N37" s="40">
        <v>5</v>
      </c>
      <c r="O37" s="40">
        <v>482</v>
      </c>
      <c r="P37" s="40">
        <v>29</v>
      </c>
      <c r="Q37" s="40">
        <v>0</v>
      </c>
      <c r="R37" s="40">
        <v>0</v>
      </c>
      <c r="S37" s="41">
        <f t="shared" si="12"/>
        <v>535</v>
      </c>
      <c r="T37" s="33"/>
      <c r="U37" s="205"/>
      <c r="W37" s="17"/>
      <c r="X37" s="17"/>
      <c r="Y37" s="27"/>
      <c r="Z37" s="2"/>
      <c r="AA37" s="2"/>
    </row>
    <row r="38" spans="1:27" s="22" customFormat="1" ht="12.75" x14ac:dyDescent="0.2">
      <c r="A38" s="57">
        <v>40179</v>
      </c>
      <c r="B38" s="55"/>
      <c r="C38" s="63">
        <v>14</v>
      </c>
      <c r="D38" s="63">
        <v>0</v>
      </c>
      <c r="E38" s="63">
        <v>0</v>
      </c>
      <c r="F38" s="63">
        <v>1323</v>
      </c>
      <c r="G38" s="63">
        <v>149</v>
      </c>
      <c r="H38" s="63">
        <v>24</v>
      </c>
      <c r="I38" s="64">
        <v>0</v>
      </c>
      <c r="J38" s="41">
        <f t="shared" si="8"/>
        <v>1510</v>
      </c>
      <c r="K38" s="40"/>
      <c r="L38" s="40">
        <v>0</v>
      </c>
      <c r="M38" s="40">
        <v>0</v>
      </c>
      <c r="N38" s="40">
        <v>0</v>
      </c>
      <c r="O38" s="40">
        <v>399</v>
      </c>
      <c r="P38" s="40">
        <v>87</v>
      </c>
      <c r="Q38" s="40">
        <v>0</v>
      </c>
      <c r="R38" s="40">
        <v>1</v>
      </c>
      <c r="S38" s="41">
        <f t="shared" si="12"/>
        <v>487</v>
      </c>
      <c r="T38" s="33" t="s">
        <v>7</v>
      </c>
      <c r="U38" s="205"/>
      <c r="W38" s="17"/>
      <c r="X38" s="17"/>
      <c r="Y38" s="27"/>
      <c r="Z38" s="2"/>
      <c r="AA38" s="2"/>
    </row>
    <row r="39" spans="1:27" s="22" customFormat="1" ht="12.75" x14ac:dyDescent="0.2">
      <c r="A39" s="57">
        <v>40210</v>
      </c>
      <c r="B39" s="55"/>
      <c r="C39" s="29">
        <v>27</v>
      </c>
      <c r="D39" s="63">
        <v>0</v>
      </c>
      <c r="E39" s="63">
        <v>76</v>
      </c>
      <c r="F39" s="63">
        <v>1567</v>
      </c>
      <c r="G39" s="63">
        <v>210</v>
      </c>
      <c r="H39" s="63">
        <v>16</v>
      </c>
      <c r="I39" s="64">
        <v>0</v>
      </c>
      <c r="J39" s="41">
        <f t="shared" si="8"/>
        <v>1896</v>
      </c>
      <c r="K39" s="65"/>
      <c r="L39" s="63">
        <v>0</v>
      </c>
      <c r="M39" s="63">
        <v>0</v>
      </c>
      <c r="N39" s="63">
        <v>21</v>
      </c>
      <c r="O39" s="64">
        <v>606</v>
      </c>
      <c r="P39" s="63">
        <v>15</v>
      </c>
      <c r="Q39" s="63">
        <v>24</v>
      </c>
      <c r="R39" s="63">
        <v>0</v>
      </c>
      <c r="S39" s="41">
        <f t="shared" si="12"/>
        <v>666</v>
      </c>
      <c r="T39" s="33"/>
      <c r="U39" s="205"/>
      <c r="W39" s="17"/>
      <c r="X39" s="17"/>
      <c r="Y39" s="27"/>
      <c r="Z39" s="2"/>
      <c r="AA39" s="2"/>
    </row>
    <row r="40" spans="1:27" s="22" customFormat="1" ht="12.75" x14ac:dyDescent="0.2">
      <c r="A40" s="58">
        <v>40238</v>
      </c>
      <c r="B40" s="59"/>
      <c r="C40" s="46">
        <v>23</v>
      </c>
      <c r="D40" s="46">
        <v>23</v>
      </c>
      <c r="E40" s="46">
        <v>71</v>
      </c>
      <c r="F40" s="46">
        <v>3006</v>
      </c>
      <c r="G40" s="46">
        <v>434</v>
      </c>
      <c r="H40" s="46">
        <v>9</v>
      </c>
      <c r="I40" s="119">
        <v>0</v>
      </c>
      <c r="J40" s="47">
        <f t="shared" si="8"/>
        <v>3566</v>
      </c>
      <c r="K40" s="218"/>
      <c r="L40" s="219">
        <v>1</v>
      </c>
      <c r="M40" s="219">
        <v>24</v>
      </c>
      <c r="N40" s="219">
        <v>9</v>
      </c>
      <c r="O40" s="219">
        <v>1172</v>
      </c>
      <c r="P40" s="219">
        <v>42</v>
      </c>
      <c r="Q40" s="219">
        <v>0</v>
      </c>
      <c r="R40" s="219">
        <v>0</v>
      </c>
      <c r="S40" s="47">
        <f t="shared" si="12"/>
        <v>1248</v>
      </c>
      <c r="T40" s="33"/>
      <c r="U40" s="205"/>
      <c r="W40" s="17"/>
      <c r="X40" s="17"/>
      <c r="Y40" s="27"/>
      <c r="Z40" s="2"/>
      <c r="AA40" s="2"/>
    </row>
    <row r="41" spans="1:27" s="22" customFormat="1" ht="12.75" x14ac:dyDescent="0.2">
      <c r="A41" s="55"/>
      <c r="B41" s="55"/>
      <c r="C41" s="55"/>
      <c r="D41" s="66"/>
      <c r="E41" s="66"/>
      <c r="F41" s="66"/>
      <c r="G41" s="66"/>
      <c r="H41" s="66"/>
      <c r="I41" s="67"/>
      <c r="J41" s="67"/>
      <c r="K41" s="66"/>
      <c r="L41" s="66"/>
      <c r="M41" s="66"/>
      <c r="N41" s="66"/>
      <c r="O41" s="67"/>
      <c r="P41" s="66"/>
      <c r="Q41" s="66"/>
      <c r="R41" s="66"/>
      <c r="S41" s="67"/>
      <c r="T41" s="32"/>
      <c r="U41" s="203"/>
      <c r="V41" s="24"/>
      <c r="W41" s="16"/>
      <c r="X41" s="16"/>
      <c r="Y41" s="1"/>
      <c r="Z41" s="1"/>
      <c r="AA41" s="1"/>
    </row>
    <row r="42" spans="1:27" s="4" customFormat="1" ht="12.75" x14ac:dyDescent="0.2">
      <c r="A42" s="61" t="s">
        <v>32</v>
      </c>
      <c r="B42" s="62"/>
      <c r="C42" s="49">
        <f t="shared" ref="C42:I42" si="13">SUM(C44:C55)</f>
        <v>156</v>
      </c>
      <c r="D42" s="49">
        <f t="shared" si="13"/>
        <v>266</v>
      </c>
      <c r="E42" s="49">
        <f t="shared" si="13"/>
        <v>291</v>
      </c>
      <c r="F42" s="49">
        <f t="shared" si="13"/>
        <v>34522</v>
      </c>
      <c r="G42" s="49">
        <f t="shared" si="13"/>
        <v>5561</v>
      </c>
      <c r="H42" s="49">
        <f t="shared" si="13"/>
        <v>295</v>
      </c>
      <c r="I42" s="49">
        <f t="shared" si="13"/>
        <v>188</v>
      </c>
      <c r="J42" s="49">
        <f>SUM(J44:J55)</f>
        <v>41279</v>
      </c>
      <c r="K42" s="49"/>
      <c r="L42" s="49">
        <f t="shared" ref="L42:R42" si="14">SUM(L44:L55)</f>
        <v>114</v>
      </c>
      <c r="M42" s="49">
        <f t="shared" si="14"/>
        <v>54</v>
      </c>
      <c r="N42" s="49">
        <f t="shared" si="14"/>
        <v>133</v>
      </c>
      <c r="O42" s="49">
        <f t="shared" si="14"/>
        <v>18208</v>
      </c>
      <c r="P42" s="49">
        <f t="shared" si="14"/>
        <v>1579</v>
      </c>
      <c r="Q42" s="49">
        <f t="shared" si="14"/>
        <v>62</v>
      </c>
      <c r="R42" s="49">
        <f t="shared" si="14"/>
        <v>24</v>
      </c>
      <c r="S42" s="49">
        <f>SUM(S44:S55)</f>
        <v>20174</v>
      </c>
      <c r="T42" s="34"/>
      <c r="U42" s="204"/>
      <c r="W42" s="18"/>
      <c r="X42" s="18"/>
      <c r="Y42" s="26"/>
    </row>
    <row r="43" spans="1:27" s="4" customFormat="1" ht="25.5" x14ac:dyDescent="0.2">
      <c r="A43" s="42" t="s">
        <v>18</v>
      </c>
      <c r="B43" s="62"/>
      <c r="C43" s="43">
        <f>(C42/J42)*100</f>
        <v>0.37791613168923666</v>
      </c>
      <c r="D43" s="43">
        <f>(D42/J42)*100</f>
        <v>0.64439545531626252</v>
      </c>
      <c r="E43" s="43">
        <f>(E42/J42)*100</f>
        <v>0.70495893795876841</v>
      </c>
      <c r="F43" s="43">
        <f>(F42/J42)*100</f>
        <v>83.630901911383518</v>
      </c>
      <c r="G43" s="43">
        <f>(G42/J42)*100</f>
        <v>13.471741078999006</v>
      </c>
      <c r="H43" s="43">
        <f>(H42/J42)*100</f>
        <v>0.71464909518156927</v>
      </c>
      <c r="I43" s="43">
        <f>(I42/J42)*100</f>
        <v>0.45543738947164419</v>
      </c>
      <c r="J43" s="50">
        <f t="shared" ref="J43:J55" si="15">SUM(C43:I43)</f>
        <v>100</v>
      </c>
      <c r="K43" s="50"/>
      <c r="L43" s="43">
        <f>(L42/S42)*100</f>
        <v>0.56508377119064146</v>
      </c>
      <c r="M43" s="43">
        <f>(M42/S42)*100</f>
        <v>0.26767126003767228</v>
      </c>
      <c r="N43" s="43">
        <f>(N42/S42)*100</f>
        <v>0.65926439972241502</v>
      </c>
      <c r="O43" s="43">
        <f>(O42/S42)*100</f>
        <v>90.254783384554386</v>
      </c>
      <c r="P43" s="43">
        <f>(P42/S42)*100</f>
        <v>7.826905918508972</v>
      </c>
      <c r="Q43" s="43">
        <f>(Q42/S42)*100</f>
        <v>0.3073262615247348</v>
      </c>
      <c r="R43" s="43">
        <f>(R42/S42)*100</f>
        <v>0.11896500446118767</v>
      </c>
      <c r="S43" s="50">
        <f>SUM(L43:R43)</f>
        <v>100.00000000000001</v>
      </c>
      <c r="T43" s="34"/>
      <c r="U43" s="204"/>
      <c r="W43" s="18"/>
      <c r="X43" s="18"/>
      <c r="Y43" s="26"/>
    </row>
    <row r="44" spans="1:27" s="22" customFormat="1" ht="12.75" x14ac:dyDescent="0.2">
      <c r="A44" s="57">
        <v>40269</v>
      </c>
      <c r="B44" s="55"/>
      <c r="C44" s="68">
        <v>0</v>
      </c>
      <c r="D44" s="68">
        <v>0</v>
      </c>
      <c r="E44" s="68">
        <v>18</v>
      </c>
      <c r="F44" s="68">
        <v>2992</v>
      </c>
      <c r="G44" s="68">
        <v>44</v>
      </c>
      <c r="H44" s="68">
        <v>0</v>
      </c>
      <c r="I44" s="68">
        <v>1</v>
      </c>
      <c r="J44" s="41">
        <f t="shared" si="15"/>
        <v>3055</v>
      </c>
      <c r="K44" s="56"/>
      <c r="L44" s="69">
        <v>0</v>
      </c>
      <c r="M44" s="69">
        <v>0</v>
      </c>
      <c r="N44" s="69">
        <v>7</v>
      </c>
      <c r="O44" s="69">
        <v>839</v>
      </c>
      <c r="P44" s="69">
        <v>134</v>
      </c>
      <c r="Q44" s="69">
        <v>0</v>
      </c>
      <c r="R44" s="69">
        <v>0</v>
      </c>
      <c r="S44" s="41">
        <f>SUM(L44:R44)</f>
        <v>980</v>
      </c>
      <c r="T44" s="32"/>
      <c r="U44" s="203"/>
      <c r="W44" s="16"/>
      <c r="X44" s="16"/>
      <c r="Y44" s="25"/>
      <c r="Z44" s="1"/>
      <c r="AA44" s="1"/>
    </row>
    <row r="45" spans="1:27" s="22" customFormat="1" ht="12.75" x14ac:dyDescent="0.2">
      <c r="A45" s="57">
        <v>40299</v>
      </c>
      <c r="B45" s="55"/>
      <c r="C45" s="68">
        <v>0</v>
      </c>
      <c r="D45" s="68">
        <v>55</v>
      </c>
      <c r="E45" s="69">
        <v>2</v>
      </c>
      <c r="F45" s="69">
        <v>2803</v>
      </c>
      <c r="G45" s="69">
        <v>168</v>
      </c>
      <c r="H45" s="69">
        <v>3</v>
      </c>
      <c r="I45" s="69">
        <v>10</v>
      </c>
      <c r="J45" s="41">
        <f t="shared" si="15"/>
        <v>3041</v>
      </c>
      <c r="K45" s="56"/>
      <c r="L45" s="69">
        <v>0</v>
      </c>
      <c r="M45" s="69">
        <v>1</v>
      </c>
      <c r="N45" s="69">
        <v>2</v>
      </c>
      <c r="O45" s="69">
        <v>741</v>
      </c>
      <c r="P45" s="69">
        <v>1</v>
      </c>
      <c r="Q45" s="69">
        <v>2</v>
      </c>
      <c r="R45" s="69">
        <v>1</v>
      </c>
      <c r="S45" s="41">
        <f t="shared" ref="S45:S55" si="16">SUM(L45:R45)</f>
        <v>748</v>
      </c>
      <c r="T45" s="33"/>
      <c r="U45" s="205"/>
      <c r="W45" s="17"/>
      <c r="X45" s="17"/>
      <c r="Y45" s="27"/>
      <c r="Z45" s="2"/>
      <c r="AA45" s="2"/>
    </row>
    <row r="46" spans="1:27" s="22" customFormat="1" ht="12.75" x14ac:dyDescent="0.2">
      <c r="A46" s="57">
        <v>40330</v>
      </c>
      <c r="B46" s="55"/>
      <c r="C46" s="68">
        <v>6</v>
      </c>
      <c r="D46" s="68">
        <v>3</v>
      </c>
      <c r="E46" s="69">
        <v>6</v>
      </c>
      <c r="F46" s="69">
        <v>2959</v>
      </c>
      <c r="G46" s="69">
        <v>484</v>
      </c>
      <c r="H46" s="69">
        <v>4</v>
      </c>
      <c r="I46" s="69">
        <v>172</v>
      </c>
      <c r="J46" s="41">
        <f t="shared" si="15"/>
        <v>3634</v>
      </c>
      <c r="K46" s="56"/>
      <c r="L46" s="69">
        <v>14</v>
      </c>
      <c r="M46" s="69">
        <v>0</v>
      </c>
      <c r="N46" s="69">
        <v>7</v>
      </c>
      <c r="O46" s="69">
        <v>1184</v>
      </c>
      <c r="P46" s="69">
        <v>168</v>
      </c>
      <c r="Q46" s="69">
        <v>0</v>
      </c>
      <c r="R46" s="69">
        <v>0</v>
      </c>
      <c r="S46" s="41">
        <f t="shared" si="16"/>
        <v>1373</v>
      </c>
      <c r="T46" s="70"/>
      <c r="U46" s="206"/>
      <c r="W46" s="28"/>
      <c r="X46" s="28"/>
      <c r="Y46" s="20"/>
      <c r="Z46" s="20"/>
      <c r="AA46" s="20"/>
    </row>
    <row r="47" spans="1:27" s="22" customFormat="1" ht="12.75" x14ac:dyDescent="0.2">
      <c r="A47" s="57">
        <v>40360</v>
      </c>
      <c r="B47" s="55"/>
      <c r="C47" s="68">
        <v>0</v>
      </c>
      <c r="D47" s="68">
        <v>35</v>
      </c>
      <c r="E47" s="68">
        <v>13</v>
      </c>
      <c r="F47" s="68">
        <v>2665</v>
      </c>
      <c r="G47" s="68">
        <v>757</v>
      </c>
      <c r="H47" s="68">
        <v>5</v>
      </c>
      <c r="I47" s="68">
        <v>0</v>
      </c>
      <c r="J47" s="41">
        <f t="shared" si="15"/>
        <v>3475</v>
      </c>
      <c r="K47" s="56"/>
      <c r="L47" s="69">
        <v>0</v>
      </c>
      <c r="M47" s="69">
        <v>0</v>
      </c>
      <c r="N47" s="69">
        <v>17</v>
      </c>
      <c r="O47" s="69">
        <v>1122</v>
      </c>
      <c r="P47" s="69">
        <v>44</v>
      </c>
      <c r="Q47" s="69">
        <v>8</v>
      </c>
      <c r="R47" s="69">
        <v>10</v>
      </c>
      <c r="S47" s="41">
        <f t="shared" si="16"/>
        <v>1201</v>
      </c>
      <c r="T47" s="70"/>
      <c r="U47" s="206"/>
      <c r="W47" s="28"/>
      <c r="X47" s="28"/>
      <c r="Y47" s="20"/>
      <c r="Z47" s="20"/>
      <c r="AA47" s="20"/>
    </row>
    <row r="48" spans="1:27" s="22" customFormat="1" ht="12.75" x14ac:dyDescent="0.2">
      <c r="A48" s="57">
        <v>40391</v>
      </c>
      <c r="B48" s="55"/>
      <c r="C48" s="68">
        <v>2</v>
      </c>
      <c r="D48" s="68">
        <v>2</v>
      </c>
      <c r="E48" s="68">
        <v>11</v>
      </c>
      <c r="F48" s="68">
        <v>1838</v>
      </c>
      <c r="G48" s="68">
        <v>346</v>
      </c>
      <c r="H48" s="68">
        <v>96</v>
      </c>
      <c r="I48" s="68">
        <v>0</v>
      </c>
      <c r="J48" s="41">
        <f t="shared" si="15"/>
        <v>2295</v>
      </c>
      <c r="K48" s="56"/>
      <c r="L48" s="69">
        <v>14</v>
      </c>
      <c r="M48" s="69">
        <v>9</v>
      </c>
      <c r="N48" s="69">
        <v>16</v>
      </c>
      <c r="O48" s="69">
        <v>1748</v>
      </c>
      <c r="P48" s="69">
        <v>356</v>
      </c>
      <c r="Q48" s="69">
        <v>27</v>
      </c>
      <c r="R48" s="69">
        <v>1</v>
      </c>
      <c r="S48" s="41">
        <f t="shared" si="16"/>
        <v>2171</v>
      </c>
      <c r="T48" s="70"/>
      <c r="U48" s="206"/>
      <c r="W48" s="28"/>
      <c r="X48" s="28"/>
      <c r="Y48" s="20"/>
      <c r="Z48" s="20"/>
      <c r="AA48" s="20"/>
    </row>
    <row r="49" spans="1:27" s="22" customFormat="1" ht="12.75" x14ac:dyDescent="0.2">
      <c r="A49" s="57">
        <v>40422</v>
      </c>
      <c r="B49" s="55"/>
      <c r="C49" s="68">
        <v>32</v>
      </c>
      <c r="D49" s="68">
        <v>8</v>
      </c>
      <c r="E49" s="68">
        <v>2</v>
      </c>
      <c r="F49" s="68">
        <v>2780</v>
      </c>
      <c r="G49" s="68">
        <v>367</v>
      </c>
      <c r="H49" s="68">
        <v>11</v>
      </c>
      <c r="I49" s="68">
        <v>0</v>
      </c>
      <c r="J49" s="41">
        <f t="shared" si="15"/>
        <v>3200</v>
      </c>
      <c r="K49" s="56"/>
      <c r="L49" s="69">
        <v>0</v>
      </c>
      <c r="M49" s="69">
        <v>5</v>
      </c>
      <c r="N49" s="69">
        <v>10</v>
      </c>
      <c r="O49" s="69">
        <v>1343</v>
      </c>
      <c r="P49" s="69">
        <v>159</v>
      </c>
      <c r="Q49" s="69">
        <v>3</v>
      </c>
      <c r="R49" s="69">
        <v>0</v>
      </c>
      <c r="S49" s="41">
        <f t="shared" si="16"/>
        <v>1520</v>
      </c>
      <c r="T49" s="70"/>
      <c r="U49" s="206"/>
      <c r="W49" s="28"/>
      <c r="X49" s="28"/>
      <c r="Y49" s="20"/>
      <c r="Z49" s="20"/>
      <c r="AA49" s="20"/>
    </row>
    <row r="50" spans="1:27" s="22" customFormat="1" ht="12.75" x14ac:dyDescent="0.2">
      <c r="A50" s="57">
        <v>40452</v>
      </c>
      <c r="B50" s="55"/>
      <c r="C50" s="68">
        <v>33</v>
      </c>
      <c r="D50" s="68">
        <v>1</v>
      </c>
      <c r="E50" s="68">
        <v>2</v>
      </c>
      <c r="F50" s="68">
        <v>3522</v>
      </c>
      <c r="G50" s="68">
        <v>735</v>
      </c>
      <c r="H50" s="68">
        <v>6</v>
      </c>
      <c r="I50" s="68">
        <v>2</v>
      </c>
      <c r="J50" s="41">
        <f t="shared" si="15"/>
        <v>4301</v>
      </c>
      <c r="K50" s="56"/>
      <c r="L50" s="68">
        <v>35</v>
      </c>
      <c r="M50" s="68">
        <v>9</v>
      </c>
      <c r="N50" s="68">
        <v>19</v>
      </c>
      <c r="O50" s="68">
        <v>1839</v>
      </c>
      <c r="P50" s="68">
        <v>84</v>
      </c>
      <c r="Q50" s="68">
        <v>0</v>
      </c>
      <c r="R50" s="68">
        <v>11</v>
      </c>
      <c r="S50" s="41">
        <f t="shared" si="16"/>
        <v>1997</v>
      </c>
      <c r="T50" s="70"/>
      <c r="U50" s="206"/>
      <c r="W50" s="28"/>
      <c r="X50" s="28"/>
      <c r="Y50" s="20"/>
      <c r="Z50" s="20"/>
      <c r="AA50" s="20"/>
    </row>
    <row r="51" spans="1:27" s="22" customFormat="1" ht="12.75" x14ac:dyDescent="0.2">
      <c r="A51" s="57">
        <v>40483</v>
      </c>
      <c r="B51" s="55"/>
      <c r="C51" s="68">
        <v>0</v>
      </c>
      <c r="D51" s="68">
        <v>23</v>
      </c>
      <c r="E51" s="68">
        <v>8</v>
      </c>
      <c r="F51" s="68">
        <v>3404</v>
      </c>
      <c r="G51" s="68">
        <v>557</v>
      </c>
      <c r="H51" s="68">
        <v>0</v>
      </c>
      <c r="I51" s="68">
        <v>0</v>
      </c>
      <c r="J51" s="41">
        <f t="shared" si="15"/>
        <v>3992</v>
      </c>
      <c r="K51" s="56"/>
      <c r="L51" s="68">
        <v>17</v>
      </c>
      <c r="M51" s="68">
        <v>1</v>
      </c>
      <c r="N51" s="68">
        <v>1</v>
      </c>
      <c r="O51" s="68">
        <v>2243</v>
      </c>
      <c r="P51" s="68">
        <v>17</v>
      </c>
      <c r="Q51" s="68">
        <v>0</v>
      </c>
      <c r="R51" s="68">
        <v>0</v>
      </c>
      <c r="S51" s="41">
        <f t="shared" si="16"/>
        <v>2279</v>
      </c>
      <c r="T51" s="70"/>
      <c r="U51" s="206"/>
      <c r="W51" s="28"/>
      <c r="X51" s="28"/>
      <c r="Y51" s="20"/>
      <c r="Z51" s="20"/>
      <c r="AA51" s="20"/>
    </row>
    <row r="52" spans="1:27" s="22" customFormat="1" ht="12.75" x14ac:dyDescent="0.2">
      <c r="A52" s="57">
        <v>40513</v>
      </c>
      <c r="B52" s="55"/>
      <c r="C52" s="68">
        <v>34</v>
      </c>
      <c r="D52" s="68">
        <v>34</v>
      </c>
      <c r="E52" s="68">
        <v>7</v>
      </c>
      <c r="F52" s="68">
        <v>1617</v>
      </c>
      <c r="G52" s="68">
        <v>430</v>
      </c>
      <c r="H52" s="68">
        <v>0</v>
      </c>
      <c r="I52" s="68">
        <v>0</v>
      </c>
      <c r="J52" s="41">
        <f t="shared" si="15"/>
        <v>2122</v>
      </c>
      <c r="K52" s="56"/>
      <c r="L52" s="68">
        <v>0</v>
      </c>
      <c r="M52" s="68">
        <v>0</v>
      </c>
      <c r="N52" s="68">
        <v>0</v>
      </c>
      <c r="O52" s="68">
        <v>1070</v>
      </c>
      <c r="P52" s="68">
        <v>117</v>
      </c>
      <c r="Q52" s="68">
        <v>0</v>
      </c>
      <c r="R52" s="68">
        <v>0</v>
      </c>
      <c r="S52" s="41">
        <f t="shared" si="16"/>
        <v>1187</v>
      </c>
      <c r="T52" s="70"/>
      <c r="U52" s="206"/>
      <c r="W52" s="28"/>
      <c r="X52" s="28"/>
      <c r="Y52" s="20"/>
      <c r="Z52" s="20"/>
      <c r="AA52" s="20"/>
    </row>
    <row r="53" spans="1:27" s="22" customFormat="1" ht="12.75" x14ac:dyDescent="0.2">
      <c r="A53" s="57">
        <v>40544</v>
      </c>
      <c r="B53" s="55"/>
      <c r="C53" s="143">
        <v>20</v>
      </c>
      <c r="D53" s="143">
        <v>0</v>
      </c>
      <c r="E53" s="143">
        <v>71</v>
      </c>
      <c r="F53" s="143">
        <v>2319</v>
      </c>
      <c r="G53" s="143">
        <v>440</v>
      </c>
      <c r="H53" s="143">
        <v>101</v>
      </c>
      <c r="I53" s="143">
        <v>0</v>
      </c>
      <c r="J53" s="41">
        <f t="shared" si="15"/>
        <v>2951</v>
      </c>
      <c r="K53" s="56"/>
      <c r="L53" s="143">
        <v>0</v>
      </c>
      <c r="M53" s="143">
        <v>26</v>
      </c>
      <c r="N53" s="143">
        <v>18</v>
      </c>
      <c r="O53" s="143">
        <v>1548</v>
      </c>
      <c r="P53" s="143">
        <v>114</v>
      </c>
      <c r="Q53" s="143">
        <v>12</v>
      </c>
      <c r="R53" s="143">
        <v>0</v>
      </c>
      <c r="S53" s="41">
        <f t="shared" si="16"/>
        <v>1718</v>
      </c>
      <c r="T53" s="70"/>
      <c r="U53" s="206"/>
      <c r="W53" s="28"/>
      <c r="X53" s="28"/>
      <c r="Y53" s="20"/>
      <c r="Z53" s="20"/>
      <c r="AA53" s="20"/>
    </row>
    <row r="54" spans="1:27" s="22" customFormat="1" ht="12.75" x14ac:dyDescent="0.2">
      <c r="A54" s="57">
        <v>40575</v>
      </c>
      <c r="B54" s="55"/>
      <c r="C54" s="143">
        <v>2</v>
      </c>
      <c r="D54" s="143">
        <v>92</v>
      </c>
      <c r="E54" s="143">
        <v>11</v>
      </c>
      <c r="F54" s="143">
        <v>3670</v>
      </c>
      <c r="G54" s="143">
        <v>375</v>
      </c>
      <c r="H54" s="143">
        <v>41</v>
      </c>
      <c r="I54" s="143">
        <v>1</v>
      </c>
      <c r="J54" s="41">
        <f t="shared" si="15"/>
        <v>4192</v>
      </c>
      <c r="K54" s="56"/>
      <c r="L54" s="143">
        <v>29</v>
      </c>
      <c r="M54" s="143">
        <v>0</v>
      </c>
      <c r="N54" s="143">
        <v>3</v>
      </c>
      <c r="O54" s="143">
        <v>2103</v>
      </c>
      <c r="P54" s="143">
        <v>97</v>
      </c>
      <c r="Q54" s="143">
        <v>0</v>
      </c>
      <c r="R54" s="143">
        <v>0</v>
      </c>
      <c r="S54" s="41">
        <f t="shared" si="16"/>
        <v>2232</v>
      </c>
      <c r="T54" s="70"/>
      <c r="U54" s="206"/>
      <c r="W54" s="28"/>
      <c r="X54" s="28"/>
      <c r="Y54" s="20"/>
      <c r="Z54" s="20"/>
      <c r="AA54" s="20"/>
    </row>
    <row r="55" spans="1:27" s="22" customFormat="1" ht="12.75" x14ac:dyDescent="0.2">
      <c r="A55" s="214">
        <v>40603</v>
      </c>
      <c r="B55" s="59"/>
      <c r="C55" s="217">
        <v>27</v>
      </c>
      <c r="D55" s="217">
        <v>13</v>
      </c>
      <c r="E55" s="217">
        <v>140</v>
      </c>
      <c r="F55" s="217">
        <v>3953</v>
      </c>
      <c r="G55" s="217">
        <v>858</v>
      </c>
      <c r="H55" s="217">
        <v>28</v>
      </c>
      <c r="I55" s="217">
        <v>2</v>
      </c>
      <c r="J55" s="47">
        <f t="shared" si="15"/>
        <v>5021</v>
      </c>
      <c r="K55" s="216"/>
      <c r="L55" s="217">
        <v>5</v>
      </c>
      <c r="M55" s="217">
        <v>3</v>
      </c>
      <c r="N55" s="217">
        <v>33</v>
      </c>
      <c r="O55" s="217">
        <v>2428</v>
      </c>
      <c r="P55" s="217">
        <v>288</v>
      </c>
      <c r="Q55" s="217">
        <v>10</v>
      </c>
      <c r="R55" s="217">
        <v>1</v>
      </c>
      <c r="S55" s="47">
        <f t="shared" si="16"/>
        <v>2768</v>
      </c>
      <c r="T55" s="32"/>
      <c r="U55" s="203"/>
      <c r="V55" s="24"/>
      <c r="W55" s="16"/>
      <c r="X55" s="16"/>
      <c r="Y55" s="1"/>
      <c r="Z55" s="1"/>
      <c r="AA55" s="1"/>
    </row>
    <row r="56" spans="1:27" s="22" customFormat="1" ht="12.75" x14ac:dyDescent="0.2">
      <c r="A56" s="55"/>
      <c r="B56" s="55"/>
      <c r="C56" s="55"/>
      <c r="D56" s="66"/>
      <c r="E56" s="66"/>
      <c r="F56" s="66"/>
      <c r="G56" s="66"/>
      <c r="H56" s="66"/>
      <c r="I56" s="67"/>
      <c r="J56" s="67"/>
      <c r="K56" s="66"/>
      <c r="L56" s="66"/>
      <c r="M56" s="66"/>
      <c r="N56" s="66"/>
      <c r="O56" s="67"/>
      <c r="P56" s="66"/>
      <c r="Q56" s="66"/>
      <c r="R56" s="66"/>
      <c r="S56" s="67"/>
      <c r="T56" s="32"/>
      <c r="U56" s="203"/>
      <c r="V56" s="24"/>
      <c r="W56" s="16"/>
      <c r="X56" s="16"/>
      <c r="Y56" s="1"/>
      <c r="Z56" s="1"/>
      <c r="AA56" s="1"/>
    </row>
    <row r="57" spans="1:27" s="4" customFormat="1" ht="12.75" x14ac:dyDescent="0.2">
      <c r="A57" s="61" t="s">
        <v>581</v>
      </c>
      <c r="B57" s="62"/>
      <c r="C57" s="49">
        <f>SUM(C59:C70)</f>
        <v>414</v>
      </c>
      <c r="D57" s="49">
        <f t="shared" ref="D57:I57" si="17">SUM(D59:D70)</f>
        <v>113</v>
      </c>
      <c r="E57" s="49">
        <f t="shared" si="17"/>
        <v>707</v>
      </c>
      <c r="F57" s="49">
        <f t="shared" si="17"/>
        <v>36925</v>
      </c>
      <c r="G57" s="49">
        <f t="shared" si="17"/>
        <v>16231</v>
      </c>
      <c r="H57" s="49">
        <f t="shared" si="17"/>
        <v>105</v>
      </c>
      <c r="I57" s="49">
        <f t="shared" si="17"/>
        <v>63</v>
      </c>
      <c r="J57" s="49">
        <f>SUM(J59:J70)</f>
        <v>54558</v>
      </c>
      <c r="K57" s="49"/>
      <c r="L57" s="49">
        <f>SUM(L59:L70)</f>
        <v>234</v>
      </c>
      <c r="M57" s="49">
        <f t="shared" ref="M57:R57" si="18">SUM(M59:M70)</f>
        <v>106</v>
      </c>
      <c r="N57" s="49">
        <f t="shared" si="18"/>
        <v>335</v>
      </c>
      <c r="O57" s="49">
        <f t="shared" si="18"/>
        <v>32384</v>
      </c>
      <c r="P57" s="49">
        <f t="shared" si="18"/>
        <v>6299</v>
      </c>
      <c r="Q57" s="49">
        <f t="shared" si="18"/>
        <v>136</v>
      </c>
      <c r="R57" s="49">
        <f t="shared" si="18"/>
        <v>111</v>
      </c>
      <c r="S57" s="49">
        <f>SUM(S59:S70)</f>
        <v>39605</v>
      </c>
      <c r="T57" s="34"/>
      <c r="U57" s="204"/>
      <c r="W57" s="18"/>
      <c r="X57" s="18"/>
      <c r="Y57" s="26"/>
    </row>
    <row r="58" spans="1:27" s="4" customFormat="1" ht="25.5" x14ac:dyDescent="0.2">
      <c r="A58" s="42" t="s">
        <v>18</v>
      </c>
      <c r="B58" s="62"/>
      <c r="C58" s="43">
        <f>(C57/J57)*100</f>
        <v>0.75882547014186741</v>
      </c>
      <c r="D58" s="43">
        <f>(D57/J57)*100</f>
        <v>0.20711902928993001</v>
      </c>
      <c r="E58" s="43">
        <f>(E57/J57)*100</f>
        <v>1.2958686168847833</v>
      </c>
      <c r="F58" s="43">
        <f>(F57/J57)*100</f>
        <v>67.680266871952782</v>
      </c>
      <c r="G58" s="43">
        <f>(G57/J57)*100</f>
        <v>29.749990835441182</v>
      </c>
      <c r="H58" s="43">
        <f>(H57/J57)*100</f>
        <v>0.19245573518090839</v>
      </c>
      <c r="I58" s="43">
        <f>(I57/J57)*100</f>
        <v>0.11547344110854503</v>
      </c>
      <c r="J58" s="50">
        <f t="shared" ref="J58:J67" si="19">SUM(C58:I58)</f>
        <v>100</v>
      </c>
      <c r="K58" s="50"/>
      <c r="L58" s="43">
        <f>(L57/S57)*100</f>
        <v>0.5908344905946219</v>
      </c>
      <c r="M58" s="43">
        <f>(M57/S57)*100</f>
        <v>0.26764297437192275</v>
      </c>
      <c r="N58" s="43">
        <f>(N57/S57)*100</f>
        <v>0.84585279636409538</v>
      </c>
      <c r="O58" s="43">
        <f>(O57/S57)*100</f>
        <v>81.76745360434289</v>
      </c>
      <c r="P58" s="43">
        <f>(P57/S57)*100</f>
        <v>15.904557505365485</v>
      </c>
      <c r="Q58" s="43">
        <f>(Q57/S57)*100</f>
        <v>0.34339098598661782</v>
      </c>
      <c r="R58" s="43">
        <f>(R57/S57)*100</f>
        <v>0.28026764297437196</v>
      </c>
      <c r="S58" s="50">
        <f t="shared" ref="S58:S67" si="20">SUM(L58:R58)</f>
        <v>100</v>
      </c>
      <c r="T58" s="34"/>
      <c r="U58" s="204"/>
      <c r="W58" s="18"/>
      <c r="X58" s="18"/>
      <c r="Y58" s="26"/>
    </row>
    <row r="59" spans="1:27" s="22" customFormat="1" ht="12.75" x14ac:dyDescent="0.2">
      <c r="A59" s="57">
        <v>40634</v>
      </c>
      <c r="B59" s="55"/>
      <c r="C59" s="196">
        <v>221</v>
      </c>
      <c r="D59" s="196">
        <v>15</v>
      </c>
      <c r="E59" s="196">
        <v>25</v>
      </c>
      <c r="F59" s="196">
        <v>3343</v>
      </c>
      <c r="G59" s="196">
        <v>879</v>
      </c>
      <c r="H59" s="196">
        <v>11</v>
      </c>
      <c r="I59" s="196">
        <v>3</v>
      </c>
      <c r="J59" s="41">
        <f t="shared" si="19"/>
        <v>4497</v>
      </c>
      <c r="K59" s="56"/>
      <c r="L59" s="196">
        <v>24</v>
      </c>
      <c r="M59" s="196">
        <v>15</v>
      </c>
      <c r="N59" s="196">
        <v>23</v>
      </c>
      <c r="O59" s="196">
        <v>2145</v>
      </c>
      <c r="P59" s="196">
        <v>230</v>
      </c>
      <c r="Q59" s="196">
        <v>13</v>
      </c>
      <c r="R59" s="196">
        <v>0</v>
      </c>
      <c r="S59" s="41">
        <f t="shared" si="20"/>
        <v>2450</v>
      </c>
      <c r="T59" s="32"/>
      <c r="U59" s="203"/>
      <c r="W59" s="16"/>
      <c r="X59" s="16"/>
      <c r="Y59" s="25"/>
      <c r="Z59" s="1"/>
      <c r="AA59" s="1"/>
    </row>
    <row r="60" spans="1:27" s="22" customFormat="1" ht="12.75" x14ac:dyDescent="0.2">
      <c r="A60" s="57">
        <v>40664</v>
      </c>
      <c r="B60" s="55"/>
      <c r="C60" s="196">
        <v>7</v>
      </c>
      <c r="D60" s="196">
        <v>0</v>
      </c>
      <c r="E60" s="196">
        <v>79</v>
      </c>
      <c r="F60" s="196">
        <v>3612</v>
      </c>
      <c r="G60" s="196">
        <v>1106</v>
      </c>
      <c r="H60" s="196">
        <v>5</v>
      </c>
      <c r="I60" s="196">
        <v>6</v>
      </c>
      <c r="J60" s="41">
        <f t="shared" si="19"/>
        <v>4815</v>
      </c>
      <c r="K60" s="56"/>
      <c r="L60" s="196">
        <v>55</v>
      </c>
      <c r="M60" s="196">
        <v>0</v>
      </c>
      <c r="N60" s="196">
        <v>8</v>
      </c>
      <c r="O60" s="196">
        <v>2060</v>
      </c>
      <c r="P60" s="196">
        <v>248</v>
      </c>
      <c r="Q60" s="196">
        <v>12</v>
      </c>
      <c r="R60" s="196">
        <v>0</v>
      </c>
      <c r="S60" s="41">
        <f t="shared" si="20"/>
        <v>2383</v>
      </c>
      <c r="T60" s="33"/>
      <c r="U60" s="205"/>
      <c r="W60" s="17"/>
      <c r="X60" s="17"/>
      <c r="Y60" s="27"/>
      <c r="Z60" s="2"/>
      <c r="AA60" s="2"/>
    </row>
    <row r="61" spans="1:27" s="22" customFormat="1" ht="12.75" x14ac:dyDescent="0.2">
      <c r="A61" s="57">
        <v>40695</v>
      </c>
      <c r="B61" s="55"/>
      <c r="C61" s="196">
        <v>0</v>
      </c>
      <c r="D61" s="196">
        <v>0</v>
      </c>
      <c r="E61" s="196">
        <v>31</v>
      </c>
      <c r="F61" s="196">
        <v>3086</v>
      </c>
      <c r="G61" s="196">
        <v>1831</v>
      </c>
      <c r="H61" s="196">
        <v>15</v>
      </c>
      <c r="I61" s="196">
        <v>16</v>
      </c>
      <c r="J61" s="41">
        <f t="shared" si="19"/>
        <v>4979</v>
      </c>
      <c r="K61" s="56"/>
      <c r="L61" s="196">
        <v>0</v>
      </c>
      <c r="M61" s="196">
        <v>38</v>
      </c>
      <c r="N61" s="196">
        <v>45</v>
      </c>
      <c r="O61" s="196">
        <v>2408</v>
      </c>
      <c r="P61" s="196">
        <v>341</v>
      </c>
      <c r="Q61" s="196">
        <v>3</v>
      </c>
      <c r="R61" s="196">
        <v>0</v>
      </c>
      <c r="S61" s="41">
        <f t="shared" si="20"/>
        <v>2835</v>
      </c>
      <c r="T61" s="70"/>
      <c r="U61" s="206"/>
      <c r="W61" s="28"/>
      <c r="X61" s="28"/>
      <c r="Y61" s="20"/>
      <c r="Z61" s="20"/>
      <c r="AA61" s="20"/>
    </row>
    <row r="62" spans="1:27" s="22" customFormat="1" ht="12.75" x14ac:dyDescent="0.2">
      <c r="A62" s="57">
        <v>40725</v>
      </c>
      <c r="B62" s="55"/>
      <c r="C62" s="196">
        <v>8</v>
      </c>
      <c r="D62" s="196">
        <v>17</v>
      </c>
      <c r="E62" s="196">
        <v>4</v>
      </c>
      <c r="F62" s="196">
        <v>3190</v>
      </c>
      <c r="G62" s="196">
        <v>1294</v>
      </c>
      <c r="H62" s="196">
        <v>1</v>
      </c>
      <c r="I62" s="196">
        <v>0</v>
      </c>
      <c r="J62" s="41">
        <f t="shared" si="19"/>
        <v>4514</v>
      </c>
      <c r="K62" s="56"/>
      <c r="L62" s="196">
        <v>34</v>
      </c>
      <c r="M62" s="196">
        <v>11</v>
      </c>
      <c r="N62" s="196">
        <v>28</v>
      </c>
      <c r="O62" s="196">
        <v>2393</v>
      </c>
      <c r="P62" s="196">
        <v>294</v>
      </c>
      <c r="Q62" s="196">
        <v>13</v>
      </c>
      <c r="R62" s="196">
        <v>3</v>
      </c>
      <c r="S62" s="41">
        <f t="shared" si="20"/>
        <v>2776</v>
      </c>
      <c r="T62" s="70"/>
      <c r="U62" s="206"/>
      <c r="W62" s="28"/>
      <c r="X62" s="28"/>
      <c r="Y62" s="20"/>
      <c r="Z62" s="20"/>
      <c r="AA62" s="20"/>
    </row>
    <row r="63" spans="1:27" s="22" customFormat="1" ht="12.75" x14ac:dyDescent="0.2">
      <c r="A63" s="57">
        <v>40756</v>
      </c>
      <c r="B63" s="55"/>
      <c r="C63" s="196">
        <v>31</v>
      </c>
      <c r="D63" s="196">
        <v>2</v>
      </c>
      <c r="E63" s="196">
        <v>153</v>
      </c>
      <c r="F63" s="196">
        <v>2863</v>
      </c>
      <c r="G63" s="196">
        <v>1314</v>
      </c>
      <c r="H63" s="196">
        <v>0</v>
      </c>
      <c r="I63" s="196">
        <v>0</v>
      </c>
      <c r="J63" s="41">
        <f t="shared" si="19"/>
        <v>4363</v>
      </c>
      <c r="K63" s="56"/>
      <c r="L63" s="196">
        <v>24</v>
      </c>
      <c r="M63" s="196">
        <v>18</v>
      </c>
      <c r="N63" s="196">
        <v>21</v>
      </c>
      <c r="O63" s="196">
        <v>2714</v>
      </c>
      <c r="P63" s="196">
        <v>553</v>
      </c>
      <c r="Q63" s="196">
        <v>2</v>
      </c>
      <c r="R63" s="196">
        <v>0</v>
      </c>
      <c r="S63" s="41">
        <f t="shared" si="20"/>
        <v>3332</v>
      </c>
      <c r="T63" s="70"/>
      <c r="U63" s="206"/>
      <c r="W63" s="28"/>
      <c r="X63" s="28"/>
      <c r="Y63" s="20"/>
      <c r="Z63" s="20"/>
      <c r="AA63" s="20"/>
    </row>
    <row r="64" spans="1:27" s="22" customFormat="1" ht="12.75" x14ac:dyDescent="0.2">
      <c r="A64" s="57">
        <v>40787</v>
      </c>
      <c r="B64" s="55"/>
      <c r="C64" s="196">
        <v>18</v>
      </c>
      <c r="D64" s="196">
        <v>10</v>
      </c>
      <c r="E64" s="196">
        <v>96</v>
      </c>
      <c r="F64" s="196">
        <v>2896</v>
      </c>
      <c r="G64" s="196">
        <v>1759</v>
      </c>
      <c r="H64" s="196">
        <v>22</v>
      </c>
      <c r="I64" s="196">
        <v>12</v>
      </c>
      <c r="J64" s="41">
        <f t="shared" si="19"/>
        <v>4813</v>
      </c>
      <c r="K64" s="56"/>
      <c r="L64" s="196">
        <v>4</v>
      </c>
      <c r="M64" s="196">
        <v>1</v>
      </c>
      <c r="N64" s="196">
        <v>20</v>
      </c>
      <c r="O64" s="196">
        <v>3601</v>
      </c>
      <c r="P64" s="196">
        <v>563</v>
      </c>
      <c r="Q64" s="196">
        <v>16</v>
      </c>
      <c r="R64" s="196">
        <v>0</v>
      </c>
      <c r="S64" s="41">
        <f t="shared" si="20"/>
        <v>4205</v>
      </c>
      <c r="T64" s="70"/>
      <c r="U64" s="206"/>
      <c r="W64" s="28"/>
      <c r="X64" s="28"/>
      <c r="Y64" s="20"/>
      <c r="Z64" s="20"/>
      <c r="AA64" s="20"/>
    </row>
    <row r="65" spans="1:27" s="22" customFormat="1" ht="12.75" x14ac:dyDescent="0.2">
      <c r="A65" s="57">
        <v>40817</v>
      </c>
      <c r="B65" s="55"/>
      <c r="C65" s="196">
        <v>30</v>
      </c>
      <c r="D65" s="196">
        <v>0</v>
      </c>
      <c r="E65" s="196">
        <v>100</v>
      </c>
      <c r="F65" s="196">
        <v>3606</v>
      </c>
      <c r="G65" s="196">
        <v>858</v>
      </c>
      <c r="H65" s="196">
        <v>11</v>
      </c>
      <c r="I65" s="196">
        <v>23</v>
      </c>
      <c r="J65" s="41">
        <f t="shared" si="19"/>
        <v>4628</v>
      </c>
      <c r="K65" s="56"/>
      <c r="L65" s="196">
        <v>0</v>
      </c>
      <c r="M65" s="196">
        <v>10</v>
      </c>
      <c r="N65" s="196">
        <v>12</v>
      </c>
      <c r="O65" s="196">
        <v>2667</v>
      </c>
      <c r="P65" s="196">
        <v>509</v>
      </c>
      <c r="Q65" s="196">
        <v>1</v>
      </c>
      <c r="R65" s="196">
        <v>52</v>
      </c>
      <c r="S65" s="41">
        <f t="shared" si="20"/>
        <v>3251</v>
      </c>
      <c r="T65" s="70"/>
      <c r="U65" s="206"/>
      <c r="W65" s="28"/>
      <c r="X65" s="28"/>
      <c r="Y65" s="20"/>
      <c r="Z65" s="20"/>
      <c r="AA65" s="20"/>
    </row>
    <row r="66" spans="1:27" s="22" customFormat="1" ht="12.75" x14ac:dyDescent="0.2">
      <c r="A66" s="57">
        <v>40848</v>
      </c>
      <c r="B66" s="55"/>
      <c r="C66" s="196">
        <v>0</v>
      </c>
      <c r="D66" s="196">
        <v>65</v>
      </c>
      <c r="E66" s="196">
        <v>96</v>
      </c>
      <c r="F66" s="196">
        <v>3029</v>
      </c>
      <c r="G66" s="196">
        <v>2015</v>
      </c>
      <c r="H66" s="196">
        <v>0</v>
      </c>
      <c r="I66" s="196">
        <v>0</v>
      </c>
      <c r="J66" s="41">
        <f t="shared" si="19"/>
        <v>5205</v>
      </c>
      <c r="K66" s="56"/>
      <c r="L66" s="196">
        <v>22</v>
      </c>
      <c r="M66" s="196">
        <v>0</v>
      </c>
      <c r="N66" s="196">
        <v>43</v>
      </c>
      <c r="O66" s="196">
        <v>3086</v>
      </c>
      <c r="P66" s="196">
        <v>580</v>
      </c>
      <c r="Q66" s="196">
        <v>0</v>
      </c>
      <c r="R66" s="196">
        <v>2</v>
      </c>
      <c r="S66" s="41">
        <f t="shared" si="20"/>
        <v>3733</v>
      </c>
      <c r="T66" s="70"/>
      <c r="U66" s="206"/>
      <c r="W66" s="28"/>
      <c r="X66" s="28"/>
      <c r="Y66" s="20"/>
      <c r="Z66" s="20"/>
      <c r="AA66" s="20"/>
    </row>
    <row r="67" spans="1:27" s="22" customFormat="1" ht="12.75" x14ac:dyDescent="0.2">
      <c r="A67" s="57">
        <v>40878</v>
      </c>
      <c r="B67" s="55"/>
      <c r="C67" s="196">
        <v>4</v>
      </c>
      <c r="D67" s="196">
        <v>0</v>
      </c>
      <c r="E67" s="196">
        <v>107</v>
      </c>
      <c r="F67" s="196">
        <v>3048</v>
      </c>
      <c r="G67" s="196">
        <v>1195</v>
      </c>
      <c r="H67" s="196">
        <v>0</v>
      </c>
      <c r="I67" s="196">
        <v>0</v>
      </c>
      <c r="J67" s="41">
        <f t="shared" si="19"/>
        <v>4354</v>
      </c>
      <c r="K67" s="56"/>
      <c r="L67" s="196">
        <v>65</v>
      </c>
      <c r="M67" s="196">
        <v>0</v>
      </c>
      <c r="N67" s="196">
        <v>109</v>
      </c>
      <c r="O67" s="196">
        <v>2945</v>
      </c>
      <c r="P67" s="196">
        <v>746</v>
      </c>
      <c r="Q67" s="196">
        <v>49</v>
      </c>
      <c r="R67" s="196">
        <v>41</v>
      </c>
      <c r="S67" s="41">
        <f t="shared" si="20"/>
        <v>3955</v>
      </c>
      <c r="T67" s="70"/>
      <c r="U67" s="206"/>
      <c r="W67" s="28"/>
      <c r="X67" s="28"/>
      <c r="Y67" s="20"/>
      <c r="Z67" s="20"/>
      <c r="AA67" s="20"/>
    </row>
    <row r="68" spans="1:27" s="22" customFormat="1" ht="12.75" x14ac:dyDescent="0.2">
      <c r="A68" s="57">
        <v>40909</v>
      </c>
      <c r="B68" s="55"/>
      <c r="C68" s="213">
        <v>43</v>
      </c>
      <c r="D68" s="213">
        <v>4</v>
      </c>
      <c r="E68" s="213">
        <v>13</v>
      </c>
      <c r="F68" s="213">
        <v>2781</v>
      </c>
      <c r="G68" s="213">
        <v>1246</v>
      </c>
      <c r="H68" s="213">
        <v>14</v>
      </c>
      <c r="I68" s="213">
        <v>1</v>
      </c>
      <c r="J68" s="41">
        <f t="shared" ref="J68:J70" si="21">SUM(C68:I68)</f>
        <v>4102</v>
      </c>
      <c r="K68" s="56"/>
      <c r="L68" s="213">
        <v>1</v>
      </c>
      <c r="M68" s="213">
        <v>0</v>
      </c>
      <c r="N68" s="213">
        <v>16</v>
      </c>
      <c r="O68" s="213">
        <v>2629</v>
      </c>
      <c r="P68" s="213">
        <v>574</v>
      </c>
      <c r="Q68" s="213">
        <v>0</v>
      </c>
      <c r="R68" s="213">
        <v>0</v>
      </c>
      <c r="S68" s="41">
        <f t="shared" ref="S68:S70" si="22">SUM(L68:R68)</f>
        <v>3220</v>
      </c>
      <c r="T68" s="70"/>
      <c r="U68" s="206" t="str">
        <f>IF(C68="", "Hide", "")</f>
        <v/>
      </c>
      <c r="W68" s="28"/>
      <c r="X68" s="28"/>
      <c r="Y68" s="20"/>
      <c r="Z68" s="20"/>
      <c r="AA68" s="20"/>
    </row>
    <row r="69" spans="1:27" s="22" customFormat="1" ht="12.75" x14ac:dyDescent="0.2">
      <c r="A69" s="57">
        <v>40940</v>
      </c>
      <c r="B69" s="55"/>
      <c r="C69" s="213">
        <v>33</v>
      </c>
      <c r="D69" s="213">
        <v>0</v>
      </c>
      <c r="E69" s="213">
        <v>3</v>
      </c>
      <c r="F69" s="213">
        <v>2667</v>
      </c>
      <c r="G69" s="213">
        <v>1362</v>
      </c>
      <c r="H69" s="213">
        <v>3</v>
      </c>
      <c r="I69" s="213">
        <v>0</v>
      </c>
      <c r="J69" s="41">
        <f t="shared" si="21"/>
        <v>4068</v>
      </c>
      <c r="K69" s="56"/>
      <c r="L69" s="213">
        <v>3</v>
      </c>
      <c r="M69" s="213">
        <v>12</v>
      </c>
      <c r="N69" s="213">
        <v>1</v>
      </c>
      <c r="O69" s="213">
        <v>2526</v>
      </c>
      <c r="P69" s="213">
        <v>935</v>
      </c>
      <c r="Q69" s="213">
        <v>1</v>
      </c>
      <c r="R69" s="213">
        <v>13</v>
      </c>
      <c r="S69" s="41">
        <f t="shared" si="22"/>
        <v>3491</v>
      </c>
      <c r="T69" s="70"/>
      <c r="U69" s="206" t="str">
        <f t="shared" ref="U69:U100" si="23">IF(C69="", "Hide", "")</f>
        <v/>
      </c>
      <c r="W69" s="28"/>
      <c r="X69" s="28"/>
      <c r="Y69" s="20"/>
      <c r="Z69" s="20"/>
      <c r="AA69" s="20"/>
    </row>
    <row r="70" spans="1:27" s="22" customFormat="1" ht="12.75" x14ac:dyDescent="0.2">
      <c r="A70" s="214">
        <v>40969</v>
      </c>
      <c r="B70" s="59"/>
      <c r="C70" s="215">
        <v>19</v>
      </c>
      <c r="D70" s="215">
        <v>0</v>
      </c>
      <c r="E70" s="215">
        <v>0</v>
      </c>
      <c r="F70" s="215">
        <v>2804</v>
      </c>
      <c r="G70" s="215">
        <v>1372</v>
      </c>
      <c r="H70" s="215">
        <v>23</v>
      </c>
      <c r="I70" s="215">
        <v>2</v>
      </c>
      <c r="J70" s="47">
        <f t="shared" si="21"/>
        <v>4220</v>
      </c>
      <c r="K70" s="216"/>
      <c r="L70" s="215">
        <v>2</v>
      </c>
      <c r="M70" s="215">
        <v>1</v>
      </c>
      <c r="N70" s="215">
        <v>9</v>
      </c>
      <c r="O70" s="215">
        <v>3210</v>
      </c>
      <c r="P70" s="215">
        <v>726</v>
      </c>
      <c r="Q70" s="215">
        <v>26</v>
      </c>
      <c r="R70" s="215">
        <v>0</v>
      </c>
      <c r="S70" s="47">
        <f t="shared" si="22"/>
        <v>3974</v>
      </c>
      <c r="T70" s="32"/>
      <c r="U70" s="206" t="str">
        <f t="shared" si="23"/>
        <v/>
      </c>
      <c r="V70" s="24"/>
      <c r="W70" s="16"/>
      <c r="X70" s="16"/>
      <c r="Y70" s="1"/>
      <c r="Z70" s="1"/>
      <c r="AA70" s="1"/>
    </row>
    <row r="71" spans="1:27" s="22" customFormat="1" ht="12.75" x14ac:dyDescent="0.2">
      <c r="A71" s="55"/>
      <c r="B71" s="55"/>
      <c r="C71" s="55"/>
      <c r="D71" s="66"/>
      <c r="E71" s="66"/>
      <c r="F71" s="66"/>
      <c r="G71" s="66"/>
      <c r="H71" s="66"/>
      <c r="I71" s="67"/>
      <c r="J71" s="67"/>
      <c r="K71" s="66"/>
      <c r="L71" s="66"/>
      <c r="M71" s="66"/>
      <c r="N71" s="66"/>
      <c r="O71" s="67"/>
      <c r="P71" s="66"/>
      <c r="Q71" s="66"/>
      <c r="R71" s="66"/>
      <c r="S71" s="67"/>
      <c r="T71" s="32"/>
      <c r="U71" s="206"/>
      <c r="V71" s="24"/>
      <c r="W71" s="16"/>
      <c r="X71" s="16"/>
      <c r="Y71" s="1"/>
      <c r="Z71" s="1"/>
      <c r="AA71" s="1"/>
    </row>
    <row r="72" spans="1:27" s="4" customFormat="1" ht="12.75" x14ac:dyDescent="0.2">
      <c r="A72" s="61" t="s">
        <v>583</v>
      </c>
      <c r="B72" s="62"/>
      <c r="C72" s="49">
        <f>SUM(C74:C85)</f>
        <v>451</v>
      </c>
      <c r="D72" s="49">
        <f t="shared" ref="D72:I72" si="24">SUM(D74:D85)</f>
        <v>77</v>
      </c>
      <c r="E72" s="49">
        <f t="shared" si="24"/>
        <v>179</v>
      </c>
      <c r="F72" s="49">
        <f t="shared" si="24"/>
        <v>38441</v>
      </c>
      <c r="G72" s="49">
        <f t="shared" si="24"/>
        <v>14433</v>
      </c>
      <c r="H72" s="49">
        <f t="shared" si="24"/>
        <v>140</v>
      </c>
      <c r="I72" s="49">
        <f t="shared" si="24"/>
        <v>63</v>
      </c>
      <c r="J72" s="49">
        <f>SUM(J74:J85)</f>
        <v>53784</v>
      </c>
      <c r="K72" s="49"/>
      <c r="L72" s="49">
        <f>SUM(L74:L85)</f>
        <v>369</v>
      </c>
      <c r="M72" s="49">
        <f t="shared" ref="M72:R72" si="25">SUM(M74:M85)</f>
        <v>152</v>
      </c>
      <c r="N72" s="49">
        <f t="shared" si="25"/>
        <v>248</v>
      </c>
      <c r="O72" s="49">
        <f t="shared" si="25"/>
        <v>36150</v>
      </c>
      <c r="P72" s="49">
        <f t="shared" si="25"/>
        <v>9642</v>
      </c>
      <c r="Q72" s="49">
        <f t="shared" si="25"/>
        <v>268</v>
      </c>
      <c r="R72" s="49">
        <f t="shared" si="25"/>
        <v>91</v>
      </c>
      <c r="S72" s="49">
        <f>SUM(S74:S85)</f>
        <v>46920</v>
      </c>
      <c r="T72" s="34"/>
      <c r="U72" s="206" t="str">
        <f t="shared" si="23"/>
        <v/>
      </c>
      <c r="W72" s="18"/>
      <c r="X72" s="18"/>
      <c r="Y72" s="26"/>
    </row>
    <row r="73" spans="1:27" s="4" customFormat="1" ht="25.5" x14ac:dyDescent="0.2">
      <c r="A73" s="42" t="s">
        <v>18</v>
      </c>
      <c r="B73" s="62"/>
      <c r="C73" s="43">
        <f>(C72/J72)*100</f>
        <v>0.83853934255540674</v>
      </c>
      <c r="D73" s="43">
        <f>(D72/J72)*100</f>
        <v>0.14316525360702068</v>
      </c>
      <c r="E73" s="43">
        <f>(E72/J72)*100</f>
        <v>0.33281273241112597</v>
      </c>
      <c r="F73" s="43">
        <f>(F72/J72)*100</f>
        <v>71.47292875204522</v>
      </c>
      <c r="G73" s="43">
        <f>(G72/J72)*100</f>
        <v>26.835118250780905</v>
      </c>
      <c r="H73" s="43">
        <f>(H72/J72)*100</f>
        <v>0.26030046110367394</v>
      </c>
      <c r="I73" s="43">
        <f>(I72/J72)*100</f>
        <v>0.11713520749665328</v>
      </c>
      <c r="J73" s="50">
        <f t="shared" ref="J73:J82" si="26">SUM(C73:I73)</f>
        <v>100.00000000000001</v>
      </c>
      <c r="K73" s="50"/>
      <c r="L73" s="43">
        <f>(L72/S72)*100</f>
        <v>0.78644501278772383</v>
      </c>
      <c r="M73" s="43">
        <f>(M72/S72)*100</f>
        <v>0.32395566922421143</v>
      </c>
      <c r="N73" s="43">
        <f>(N72/S72)*100</f>
        <v>0.5285592497868713</v>
      </c>
      <c r="O73" s="43">
        <f>(O72/S72)*100</f>
        <v>77.046035805626602</v>
      </c>
      <c r="P73" s="43">
        <f>(P72/S72)*100</f>
        <v>20.549872122762146</v>
      </c>
      <c r="Q73" s="43">
        <f>(Q72/S72)*100</f>
        <v>0.57118499573742543</v>
      </c>
      <c r="R73" s="43">
        <f>(R72/S72)*100</f>
        <v>0.19394714407502131</v>
      </c>
      <c r="S73" s="50">
        <f t="shared" ref="S73:S82" si="27">SUM(L73:R73)</f>
        <v>100.00000000000001</v>
      </c>
      <c r="T73" s="34"/>
      <c r="U73" s="206"/>
      <c r="W73" s="18"/>
      <c r="X73" s="18"/>
      <c r="Y73" s="26"/>
    </row>
    <row r="74" spans="1:27" s="22" customFormat="1" ht="12.75" x14ac:dyDescent="0.2">
      <c r="A74" s="57">
        <v>41000</v>
      </c>
      <c r="B74" s="55"/>
      <c r="C74" s="212">
        <v>38</v>
      </c>
      <c r="D74" s="212">
        <v>21</v>
      </c>
      <c r="E74" s="212">
        <v>2</v>
      </c>
      <c r="F74" s="212">
        <v>2786</v>
      </c>
      <c r="G74" s="212">
        <v>725</v>
      </c>
      <c r="H74" s="212">
        <v>0</v>
      </c>
      <c r="I74" s="212">
        <v>4</v>
      </c>
      <c r="J74" s="41">
        <f t="shared" si="26"/>
        <v>3576</v>
      </c>
      <c r="K74" s="56"/>
      <c r="L74" s="212">
        <v>29</v>
      </c>
      <c r="M74" s="212">
        <v>39</v>
      </c>
      <c r="N74" s="212">
        <v>23</v>
      </c>
      <c r="O74" s="212">
        <v>2860</v>
      </c>
      <c r="P74" s="212">
        <v>625</v>
      </c>
      <c r="Q74" s="212">
        <v>1</v>
      </c>
      <c r="R74" s="212">
        <v>42</v>
      </c>
      <c r="S74" s="41">
        <f t="shared" si="27"/>
        <v>3619</v>
      </c>
      <c r="T74" s="32"/>
      <c r="U74" s="206" t="str">
        <f t="shared" si="23"/>
        <v/>
      </c>
      <c r="W74" s="16"/>
      <c r="X74" s="16"/>
      <c r="Y74" s="25"/>
      <c r="Z74" s="1"/>
      <c r="AA74" s="1"/>
    </row>
    <row r="75" spans="1:27" s="22" customFormat="1" ht="12.75" x14ac:dyDescent="0.2">
      <c r="A75" s="57">
        <v>41030</v>
      </c>
      <c r="B75" s="55"/>
      <c r="C75" s="212">
        <v>44</v>
      </c>
      <c r="D75" s="212">
        <v>40</v>
      </c>
      <c r="E75" s="212">
        <v>2</v>
      </c>
      <c r="F75" s="212">
        <v>3353</v>
      </c>
      <c r="G75" s="212">
        <v>647</v>
      </c>
      <c r="H75" s="212">
        <v>0</v>
      </c>
      <c r="I75" s="212">
        <v>0</v>
      </c>
      <c r="J75" s="41">
        <f t="shared" si="26"/>
        <v>4086</v>
      </c>
      <c r="K75" s="56"/>
      <c r="L75" s="212">
        <v>127</v>
      </c>
      <c r="M75" s="212">
        <v>36</v>
      </c>
      <c r="N75" s="212">
        <v>7</v>
      </c>
      <c r="O75" s="212">
        <v>3386</v>
      </c>
      <c r="P75" s="212">
        <v>620</v>
      </c>
      <c r="Q75" s="212">
        <v>18</v>
      </c>
      <c r="R75" s="212">
        <v>2</v>
      </c>
      <c r="S75" s="41">
        <f t="shared" si="27"/>
        <v>4196</v>
      </c>
      <c r="T75" s="33"/>
      <c r="U75" s="206" t="str">
        <f t="shared" si="23"/>
        <v/>
      </c>
      <c r="W75" s="17"/>
      <c r="X75" s="17"/>
      <c r="Y75" s="27"/>
      <c r="Z75" s="2"/>
      <c r="AA75" s="2"/>
    </row>
    <row r="76" spans="1:27" s="22" customFormat="1" ht="12.75" x14ac:dyDescent="0.2">
      <c r="A76" s="57">
        <v>41061</v>
      </c>
      <c r="B76" s="55"/>
      <c r="C76" s="212">
        <v>4</v>
      </c>
      <c r="D76" s="212">
        <v>14</v>
      </c>
      <c r="E76" s="212">
        <v>13</v>
      </c>
      <c r="F76" s="212">
        <v>2943</v>
      </c>
      <c r="G76" s="212">
        <v>1339</v>
      </c>
      <c r="H76" s="212">
        <v>31</v>
      </c>
      <c r="I76" s="212">
        <v>2</v>
      </c>
      <c r="J76" s="41">
        <f t="shared" si="26"/>
        <v>4346</v>
      </c>
      <c r="K76" s="56"/>
      <c r="L76" s="212">
        <v>20</v>
      </c>
      <c r="M76" s="212">
        <v>1</v>
      </c>
      <c r="N76" s="212">
        <v>8</v>
      </c>
      <c r="O76" s="212">
        <v>2936</v>
      </c>
      <c r="P76" s="212">
        <v>385</v>
      </c>
      <c r="Q76" s="212">
        <v>4</v>
      </c>
      <c r="R76" s="212">
        <v>14</v>
      </c>
      <c r="S76" s="41">
        <f t="shared" si="27"/>
        <v>3368</v>
      </c>
      <c r="T76" s="70"/>
      <c r="U76" s="206" t="str">
        <f t="shared" si="23"/>
        <v/>
      </c>
      <c r="W76" s="28"/>
      <c r="X76" s="28"/>
      <c r="Y76" s="20"/>
      <c r="Z76" s="20"/>
      <c r="AA76" s="20"/>
    </row>
    <row r="77" spans="1:27" s="22" customFormat="1" ht="12.75" x14ac:dyDescent="0.2">
      <c r="A77" s="57">
        <v>41091</v>
      </c>
      <c r="B77" s="55"/>
      <c r="C77" s="212">
        <v>99</v>
      </c>
      <c r="D77" s="212">
        <v>0</v>
      </c>
      <c r="E77" s="212">
        <v>4</v>
      </c>
      <c r="F77" s="212">
        <v>3023</v>
      </c>
      <c r="G77" s="212">
        <v>888</v>
      </c>
      <c r="H77" s="212">
        <v>1</v>
      </c>
      <c r="I77" s="212">
        <v>0</v>
      </c>
      <c r="J77" s="41">
        <f t="shared" si="26"/>
        <v>4015</v>
      </c>
      <c r="K77" s="56"/>
      <c r="L77" s="212">
        <v>13</v>
      </c>
      <c r="M77" s="212">
        <v>0</v>
      </c>
      <c r="N77" s="212">
        <v>19</v>
      </c>
      <c r="O77" s="212">
        <v>3306</v>
      </c>
      <c r="P77" s="212">
        <v>1593</v>
      </c>
      <c r="Q77" s="212">
        <v>7</v>
      </c>
      <c r="R77" s="212">
        <v>0</v>
      </c>
      <c r="S77" s="41">
        <f t="shared" si="27"/>
        <v>4938</v>
      </c>
      <c r="T77" s="70"/>
      <c r="U77" s="206" t="str">
        <f t="shared" si="23"/>
        <v/>
      </c>
      <c r="W77" s="28"/>
      <c r="X77" s="28"/>
      <c r="Y77" s="20"/>
      <c r="Z77" s="20"/>
      <c r="AA77" s="20"/>
    </row>
    <row r="78" spans="1:27" s="22" customFormat="1" ht="12.75" x14ac:dyDescent="0.2">
      <c r="A78" s="57">
        <v>41122</v>
      </c>
      <c r="B78" s="55"/>
      <c r="C78" s="212">
        <v>0</v>
      </c>
      <c r="D78" s="212">
        <v>1</v>
      </c>
      <c r="E78" s="212">
        <v>33</v>
      </c>
      <c r="F78" s="212">
        <v>3456</v>
      </c>
      <c r="G78" s="212">
        <v>723</v>
      </c>
      <c r="H78" s="212">
        <v>26</v>
      </c>
      <c r="I78" s="212">
        <v>2</v>
      </c>
      <c r="J78" s="41">
        <f t="shared" si="26"/>
        <v>4241</v>
      </c>
      <c r="K78" s="56"/>
      <c r="L78" s="212">
        <v>2</v>
      </c>
      <c r="M78" s="212">
        <v>0</v>
      </c>
      <c r="N78" s="212">
        <v>13</v>
      </c>
      <c r="O78" s="212">
        <v>3313</v>
      </c>
      <c r="P78" s="212">
        <v>657</v>
      </c>
      <c r="Q78" s="212">
        <v>3</v>
      </c>
      <c r="R78" s="212">
        <v>1</v>
      </c>
      <c r="S78" s="41">
        <f t="shared" si="27"/>
        <v>3989</v>
      </c>
      <c r="T78" s="70"/>
      <c r="U78" s="206" t="str">
        <f t="shared" si="23"/>
        <v/>
      </c>
      <c r="W78" s="28"/>
      <c r="X78" s="28"/>
      <c r="Y78" s="20"/>
      <c r="Z78" s="20"/>
      <c r="AA78" s="20"/>
    </row>
    <row r="79" spans="1:27" s="22" customFormat="1" ht="12.75" x14ac:dyDescent="0.2">
      <c r="A79" s="57">
        <v>41153</v>
      </c>
      <c r="B79" s="55"/>
      <c r="C79" s="212">
        <v>0</v>
      </c>
      <c r="D79" s="212">
        <v>1</v>
      </c>
      <c r="E79" s="212">
        <v>0</v>
      </c>
      <c r="F79" s="212">
        <v>3295</v>
      </c>
      <c r="G79" s="212">
        <v>1220</v>
      </c>
      <c r="H79" s="212">
        <v>25</v>
      </c>
      <c r="I79" s="212">
        <v>0</v>
      </c>
      <c r="J79" s="41">
        <f t="shared" si="26"/>
        <v>4541</v>
      </c>
      <c r="K79" s="56"/>
      <c r="L79" s="212">
        <v>0</v>
      </c>
      <c r="M79" s="212">
        <v>4</v>
      </c>
      <c r="N79" s="212">
        <v>24</v>
      </c>
      <c r="O79" s="212">
        <v>2682</v>
      </c>
      <c r="P79" s="212">
        <v>816</v>
      </c>
      <c r="Q79" s="212">
        <v>61</v>
      </c>
      <c r="R79" s="212">
        <v>6</v>
      </c>
      <c r="S79" s="41">
        <f t="shared" si="27"/>
        <v>3593</v>
      </c>
      <c r="T79" s="70"/>
      <c r="U79" s="206" t="str">
        <f t="shared" si="23"/>
        <v/>
      </c>
      <c r="W79" s="28"/>
      <c r="X79" s="28"/>
      <c r="Y79" s="20"/>
      <c r="Z79" s="20"/>
      <c r="AA79" s="20"/>
    </row>
    <row r="80" spans="1:27" s="22" customFormat="1" ht="12.75" x14ac:dyDescent="0.2">
      <c r="A80" s="57">
        <v>41183</v>
      </c>
      <c r="B80" s="55"/>
      <c r="C80" s="212">
        <v>82</v>
      </c>
      <c r="D80" s="212">
        <v>0</v>
      </c>
      <c r="E80" s="212">
        <v>2</v>
      </c>
      <c r="F80" s="212">
        <v>3356</v>
      </c>
      <c r="G80" s="212">
        <v>979</v>
      </c>
      <c r="H80" s="212">
        <v>0</v>
      </c>
      <c r="I80" s="212">
        <v>3</v>
      </c>
      <c r="J80" s="41">
        <f t="shared" si="26"/>
        <v>4422</v>
      </c>
      <c r="K80" s="56"/>
      <c r="L80" s="212">
        <v>0</v>
      </c>
      <c r="M80" s="212">
        <v>11</v>
      </c>
      <c r="N80" s="212">
        <v>18</v>
      </c>
      <c r="O80" s="212">
        <v>3861</v>
      </c>
      <c r="P80" s="212">
        <v>890</v>
      </c>
      <c r="Q80" s="212">
        <v>9</v>
      </c>
      <c r="R80" s="212">
        <v>0</v>
      </c>
      <c r="S80" s="41">
        <f t="shared" si="27"/>
        <v>4789</v>
      </c>
      <c r="T80" s="70"/>
      <c r="U80" s="206" t="str">
        <f t="shared" si="23"/>
        <v/>
      </c>
      <c r="W80" s="28"/>
      <c r="X80" s="28"/>
      <c r="Y80" s="20"/>
      <c r="Z80" s="20"/>
      <c r="AA80" s="20"/>
    </row>
    <row r="81" spans="1:27" s="22" customFormat="1" ht="12.75" x14ac:dyDescent="0.2">
      <c r="A81" s="57">
        <v>41214</v>
      </c>
      <c r="B81" s="55"/>
      <c r="C81" s="212">
        <v>130</v>
      </c>
      <c r="D81" s="212">
        <v>0</v>
      </c>
      <c r="E81" s="212">
        <v>67</v>
      </c>
      <c r="F81" s="212">
        <v>3615</v>
      </c>
      <c r="G81" s="212">
        <v>1476</v>
      </c>
      <c r="H81" s="212">
        <v>54</v>
      </c>
      <c r="I81" s="212">
        <v>3</v>
      </c>
      <c r="J81" s="41">
        <f t="shared" si="26"/>
        <v>5345</v>
      </c>
      <c r="K81" s="56"/>
      <c r="L81" s="212">
        <v>21</v>
      </c>
      <c r="M81" s="212">
        <v>41</v>
      </c>
      <c r="N81" s="212">
        <v>90</v>
      </c>
      <c r="O81" s="212">
        <v>3070</v>
      </c>
      <c r="P81" s="212">
        <v>659</v>
      </c>
      <c r="Q81" s="212">
        <v>4</v>
      </c>
      <c r="R81" s="212">
        <v>0</v>
      </c>
      <c r="S81" s="41">
        <f t="shared" si="27"/>
        <v>3885</v>
      </c>
      <c r="T81" s="70"/>
      <c r="U81" s="206" t="str">
        <f t="shared" si="23"/>
        <v/>
      </c>
      <c r="W81" s="28"/>
      <c r="X81" s="28"/>
      <c r="Y81" s="20"/>
      <c r="Z81" s="20"/>
      <c r="AA81" s="20"/>
    </row>
    <row r="82" spans="1:27" s="22" customFormat="1" ht="12.75" x14ac:dyDescent="0.2">
      <c r="A82" s="57">
        <v>41244</v>
      </c>
      <c r="B82" s="55"/>
      <c r="C82" s="212">
        <v>43</v>
      </c>
      <c r="D82" s="212">
        <v>0</v>
      </c>
      <c r="E82" s="212">
        <v>52</v>
      </c>
      <c r="F82" s="212">
        <v>2498</v>
      </c>
      <c r="G82" s="212">
        <v>1282</v>
      </c>
      <c r="H82" s="212">
        <v>2</v>
      </c>
      <c r="I82" s="212">
        <v>0</v>
      </c>
      <c r="J82" s="41">
        <f t="shared" si="26"/>
        <v>3877</v>
      </c>
      <c r="K82" s="56"/>
      <c r="L82" s="212">
        <v>26</v>
      </c>
      <c r="M82" s="212">
        <v>1</v>
      </c>
      <c r="N82" s="212">
        <v>6</v>
      </c>
      <c r="O82" s="212">
        <v>2534</v>
      </c>
      <c r="P82" s="212">
        <v>988</v>
      </c>
      <c r="Q82" s="212">
        <v>2</v>
      </c>
      <c r="R82" s="212">
        <v>21</v>
      </c>
      <c r="S82" s="41">
        <f t="shared" si="27"/>
        <v>3578</v>
      </c>
      <c r="T82" s="70"/>
      <c r="U82" s="206" t="str">
        <f t="shared" si="23"/>
        <v/>
      </c>
      <c r="W82" s="28"/>
      <c r="X82" s="28"/>
      <c r="Y82" s="20"/>
      <c r="Z82" s="20"/>
      <c r="AA82" s="20"/>
    </row>
    <row r="83" spans="1:27" s="22" customFormat="1" ht="12.75" x14ac:dyDescent="0.2">
      <c r="A83" s="57">
        <v>41275</v>
      </c>
      <c r="B83" s="55"/>
      <c r="C83" s="213">
        <v>0</v>
      </c>
      <c r="D83" s="213">
        <v>0</v>
      </c>
      <c r="E83" s="213">
        <v>2</v>
      </c>
      <c r="F83" s="213">
        <v>3727</v>
      </c>
      <c r="G83" s="213">
        <v>1443</v>
      </c>
      <c r="H83" s="213">
        <v>1</v>
      </c>
      <c r="I83" s="213">
        <v>42</v>
      </c>
      <c r="J83" s="41">
        <f t="shared" ref="J83:J85" si="28">SUM(C83:I83)</f>
        <v>5215</v>
      </c>
      <c r="K83" s="56"/>
      <c r="L83" s="213">
        <v>35</v>
      </c>
      <c r="M83" s="213">
        <v>0</v>
      </c>
      <c r="N83" s="213">
        <v>32</v>
      </c>
      <c r="O83" s="213">
        <v>3216</v>
      </c>
      <c r="P83" s="213">
        <v>710</v>
      </c>
      <c r="Q83" s="213">
        <v>52</v>
      </c>
      <c r="R83" s="213">
        <v>3</v>
      </c>
      <c r="S83" s="41">
        <f t="shared" ref="S83:S85" si="29">SUM(L83:R83)</f>
        <v>4048</v>
      </c>
      <c r="T83" s="70"/>
      <c r="U83" s="206" t="str">
        <f t="shared" si="23"/>
        <v/>
      </c>
      <c r="W83" s="28"/>
      <c r="X83" s="28"/>
      <c r="Y83" s="20"/>
      <c r="Z83" s="20"/>
      <c r="AA83" s="20"/>
    </row>
    <row r="84" spans="1:27" s="22" customFormat="1" ht="12.75" x14ac:dyDescent="0.2">
      <c r="A84" s="57">
        <v>41306</v>
      </c>
      <c r="B84" s="55"/>
      <c r="C84" s="213">
        <v>1</v>
      </c>
      <c r="D84" s="213">
        <v>0</v>
      </c>
      <c r="E84" s="213">
        <v>2</v>
      </c>
      <c r="F84" s="213">
        <v>4187</v>
      </c>
      <c r="G84" s="213">
        <v>2283</v>
      </c>
      <c r="H84" s="213">
        <v>0</v>
      </c>
      <c r="I84" s="213">
        <v>1</v>
      </c>
      <c r="J84" s="41">
        <f t="shared" si="28"/>
        <v>6474</v>
      </c>
      <c r="K84" s="56"/>
      <c r="L84" s="213">
        <v>8</v>
      </c>
      <c r="M84" s="213">
        <v>19</v>
      </c>
      <c r="N84" s="213">
        <v>3</v>
      </c>
      <c r="O84" s="213">
        <v>2102</v>
      </c>
      <c r="P84" s="213">
        <v>771</v>
      </c>
      <c r="Q84" s="213">
        <v>1</v>
      </c>
      <c r="R84" s="213">
        <v>2</v>
      </c>
      <c r="S84" s="41">
        <f t="shared" si="29"/>
        <v>2906</v>
      </c>
      <c r="T84" s="70"/>
      <c r="U84" s="206" t="str">
        <f t="shared" si="23"/>
        <v/>
      </c>
      <c r="W84" s="28"/>
      <c r="X84" s="28"/>
      <c r="Y84" s="20"/>
      <c r="Z84" s="20"/>
      <c r="AA84" s="20"/>
    </row>
    <row r="85" spans="1:27" s="22" customFormat="1" ht="12.75" x14ac:dyDescent="0.2">
      <c r="A85" s="214">
        <v>41334</v>
      </c>
      <c r="B85" s="59"/>
      <c r="C85" s="215">
        <v>10</v>
      </c>
      <c r="D85" s="215">
        <v>0</v>
      </c>
      <c r="E85" s="215">
        <v>0</v>
      </c>
      <c r="F85" s="215">
        <v>2202</v>
      </c>
      <c r="G85" s="215">
        <v>1428</v>
      </c>
      <c r="H85" s="215">
        <v>0</v>
      </c>
      <c r="I85" s="215">
        <v>6</v>
      </c>
      <c r="J85" s="47">
        <f t="shared" si="28"/>
        <v>3646</v>
      </c>
      <c r="K85" s="216"/>
      <c r="L85" s="215">
        <v>88</v>
      </c>
      <c r="M85" s="215">
        <v>0</v>
      </c>
      <c r="N85" s="215">
        <v>5</v>
      </c>
      <c r="O85" s="215">
        <v>2884</v>
      </c>
      <c r="P85" s="215">
        <v>928</v>
      </c>
      <c r="Q85" s="215">
        <v>106</v>
      </c>
      <c r="R85" s="215">
        <v>0</v>
      </c>
      <c r="S85" s="47">
        <f t="shared" si="29"/>
        <v>4011</v>
      </c>
      <c r="T85" s="32"/>
      <c r="U85" s="206" t="str">
        <f t="shared" si="23"/>
        <v/>
      </c>
      <c r="V85" s="24"/>
      <c r="W85" s="16"/>
      <c r="X85" s="16"/>
      <c r="Y85" s="1"/>
      <c r="Z85" s="1"/>
      <c r="AA85" s="1"/>
    </row>
    <row r="86" spans="1:27" s="22" customFormat="1" ht="12.75" x14ac:dyDescent="0.2">
      <c r="A86" s="55"/>
      <c r="B86" s="55"/>
      <c r="C86" s="55"/>
      <c r="D86" s="66"/>
      <c r="E86" s="66"/>
      <c r="F86" s="66"/>
      <c r="G86" s="66"/>
      <c r="H86" s="66"/>
      <c r="I86" s="67"/>
      <c r="J86" s="67"/>
      <c r="K86" s="66"/>
      <c r="L86" s="66"/>
      <c r="M86" s="66"/>
      <c r="N86" s="66"/>
      <c r="O86" s="67"/>
      <c r="P86" s="66"/>
      <c r="Q86" s="66"/>
      <c r="R86" s="66"/>
      <c r="S86" s="67"/>
      <c r="T86" s="32"/>
      <c r="U86" s="206"/>
      <c r="V86" s="24"/>
      <c r="W86" s="16"/>
      <c r="X86" s="16"/>
      <c r="Y86" s="1"/>
      <c r="Z86" s="1"/>
      <c r="AA86" s="1"/>
    </row>
    <row r="87" spans="1:27" s="4" customFormat="1" ht="12.75" x14ac:dyDescent="0.2">
      <c r="A87" s="61" t="s">
        <v>584</v>
      </c>
      <c r="B87" s="62"/>
      <c r="C87" s="49">
        <f>SUM(C89:C100)</f>
        <v>763</v>
      </c>
      <c r="D87" s="49">
        <f t="shared" ref="D87:I87" si="30">SUM(D89:D100)</f>
        <v>34</v>
      </c>
      <c r="E87" s="49">
        <f t="shared" si="30"/>
        <v>70</v>
      </c>
      <c r="F87" s="49">
        <f t="shared" si="30"/>
        <v>49260</v>
      </c>
      <c r="G87" s="49">
        <f t="shared" si="30"/>
        <v>21360</v>
      </c>
      <c r="H87" s="49">
        <f t="shared" si="30"/>
        <v>55</v>
      </c>
      <c r="I87" s="49">
        <f t="shared" si="30"/>
        <v>7</v>
      </c>
      <c r="J87" s="49">
        <f>SUM(J89:J100)</f>
        <v>71549</v>
      </c>
      <c r="K87" s="49"/>
      <c r="L87" s="49">
        <f>SUM(L89:L100)</f>
        <v>465</v>
      </c>
      <c r="M87" s="49">
        <f t="shared" ref="M87:R87" si="31">SUM(M89:M100)</f>
        <v>120</v>
      </c>
      <c r="N87" s="49">
        <f t="shared" si="31"/>
        <v>248</v>
      </c>
      <c r="O87" s="49">
        <f t="shared" si="31"/>
        <v>31823</v>
      </c>
      <c r="P87" s="49">
        <f t="shared" si="31"/>
        <v>12459</v>
      </c>
      <c r="Q87" s="49">
        <f t="shared" si="31"/>
        <v>55</v>
      </c>
      <c r="R87" s="49">
        <f t="shared" si="31"/>
        <v>14</v>
      </c>
      <c r="S87" s="49">
        <f>SUM(S89:S100)</f>
        <v>45184</v>
      </c>
      <c r="T87" s="34"/>
      <c r="U87" s="206" t="str">
        <f t="shared" si="23"/>
        <v/>
      </c>
      <c r="W87" s="18"/>
      <c r="X87" s="18"/>
      <c r="Y87" s="26"/>
    </row>
    <row r="88" spans="1:27" s="4" customFormat="1" ht="25.5" x14ac:dyDescent="0.2">
      <c r="A88" s="42" t="s">
        <v>18</v>
      </c>
      <c r="B88" s="62"/>
      <c r="C88" s="43">
        <f>(C87/J87)*100</f>
        <v>1.0664020461501909</v>
      </c>
      <c r="D88" s="43">
        <f>(D87/J87)*100</f>
        <v>4.7519881479825013E-2</v>
      </c>
      <c r="E88" s="43">
        <f>(E87/J87)*100</f>
        <v>9.7835050105522098E-2</v>
      </c>
      <c r="F88" s="43">
        <f>(F87/J87)*100</f>
        <v>68.847922402828829</v>
      </c>
      <c r="G88" s="43">
        <f>(G87/J87)*100</f>
        <v>29.853666717913597</v>
      </c>
      <c r="H88" s="43">
        <f>(H87/J87)*100</f>
        <v>7.6870396511481642E-2</v>
      </c>
      <c r="I88" s="43">
        <f>(I87/J87)*100</f>
        <v>9.7835050105522098E-3</v>
      </c>
      <c r="J88" s="50">
        <f t="shared" ref="J88:J97" si="32">SUM(C88:I88)</f>
        <v>99.999999999999986</v>
      </c>
      <c r="K88" s="50"/>
      <c r="L88" s="43">
        <f>(L87/S87)*100</f>
        <v>1.0291253541076488</v>
      </c>
      <c r="M88" s="43">
        <f>(M87/S87)*100</f>
        <v>0.26558073654390935</v>
      </c>
      <c r="N88" s="43">
        <f>(N87/S87)*100</f>
        <v>0.54886685552407932</v>
      </c>
      <c r="O88" s="43">
        <f>(O87/S87)*100</f>
        <v>70.429798158640224</v>
      </c>
      <c r="P88" s="43">
        <f>(P87/S87)*100</f>
        <v>27.573919971671391</v>
      </c>
      <c r="Q88" s="43">
        <f>(Q87/S87)*100</f>
        <v>0.12172450424929179</v>
      </c>
      <c r="R88" s="43">
        <f>(R87/S87)*100</f>
        <v>3.0984419263456089E-2</v>
      </c>
      <c r="S88" s="50">
        <f t="shared" ref="S88:S97" si="33">SUM(L88:R88)</f>
        <v>100</v>
      </c>
      <c r="T88" s="34"/>
      <c r="U88" s="206"/>
      <c r="W88" s="18"/>
      <c r="X88" s="18"/>
      <c r="Y88" s="26"/>
    </row>
    <row r="89" spans="1:27" s="22" customFormat="1" ht="12.75" x14ac:dyDescent="0.2">
      <c r="A89" s="57">
        <v>41365</v>
      </c>
      <c r="B89" s="55"/>
      <c r="C89" s="212">
        <v>42</v>
      </c>
      <c r="D89" s="212">
        <v>0</v>
      </c>
      <c r="E89" s="212">
        <v>6</v>
      </c>
      <c r="F89" s="212">
        <v>3543</v>
      </c>
      <c r="G89" s="212">
        <v>1550</v>
      </c>
      <c r="H89" s="212">
        <v>0</v>
      </c>
      <c r="I89" s="212">
        <v>2</v>
      </c>
      <c r="J89" s="41">
        <f t="shared" si="32"/>
        <v>5143</v>
      </c>
      <c r="K89" s="56"/>
      <c r="L89" s="212">
        <v>78</v>
      </c>
      <c r="M89" s="212">
        <v>2</v>
      </c>
      <c r="N89" s="212">
        <v>2</v>
      </c>
      <c r="O89" s="212">
        <v>3158</v>
      </c>
      <c r="P89" s="212">
        <v>718</v>
      </c>
      <c r="Q89" s="212">
        <v>0</v>
      </c>
      <c r="R89" s="212">
        <v>0</v>
      </c>
      <c r="S89" s="41">
        <f t="shared" si="33"/>
        <v>3958</v>
      </c>
      <c r="T89" s="32"/>
      <c r="U89" s="206" t="str">
        <f t="shared" si="23"/>
        <v/>
      </c>
      <c r="W89" s="16"/>
      <c r="X89" s="16"/>
      <c r="Y89" s="25"/>
      <c r="Z89" s="1"/>
      <c r="AA89" s="1"/>
    </row>
    <row r="90" spans="1:27" s="22" customFormat="1" ht="12.75" x14ac:dyDescent="0.2">
      <c r="A90" s="57">
        <v>41395</v>
      </c>
      <c r="B90" s="55"/>
      <c r="C90" s="212">
        <v>104</v>
      </c>
      <c r="D90" s="212">
        <v>0</v>
      </c>
      <c r="E90" s="212">
        <v>13</v>
      </c>
      <c r="F90" s="212">
        <v>4546</v>
      </c>
      <c r="G90" s="212">
        <v>1872</v>
      </c>
      <c r="H90" s="212">
        <v>1</v>
      </c>
      <c r="I90" s="212">
        <v>0</v>
      </c>
      <c r="J90" s="41">
        <f t="shared" si="32"/>
        <v>6536</v>
      </c>
      <c r="K90" s="56"/>
      <c r="L90" s="212">
        <v>10</v>
      </c>
      <c r="M90" s="212">
        <v>7</v>
      </c>
      <c r="N90" s="212">
        <v>22</v>
      </c>
      <c r="O90" s="212">
        <v>2586</v>
      </c>
      <c r="P90" s="212">
        <v>1080</v>
      </c>
      <c r="Q90" s="212">
        <v>19</v>
      </c>
      <c r="R90" s="212">
        <v>2</v>
      </c>
      <c r="S90" s="41">
        <f t="shared" si="33"/>
        <v>3726</v>
      </c>
      <c r="T90" s="33"/>
      <c r="U90" s="206" t="str">
        <f t="shared" si="23"/>
        <v/>
      </c>
      <c r="W90" s="17"/>
      <c r="X90" s="17"/>
      <c r="Y90" s="27"/>
      <c r="Z90" s="2"/>
      <c r="AA90" s="2"/>
    </row>
    <row r="91" spans="1:27" s="22" customFormat="1" ht="12.75" x14ac:dyDescent="0.2">
      <c r="A91" s="57">
        <v>41426</v>
      </c>
      <c r="B91" s="55"/>
      <c r="C91" s="212">
        <v>18</v>
      </c>
      <c r="D91" s="212">
        <v>0</v>
      </c>
      <c r="E91" s="212">
        <v>6</v>
      </c>
      <c r="F91" s="212">
        <v>3340</v>
      </c>
      <c r="G91" s="212">
        <v>1472</v>
      </c>
      <c r="H91" s="212">
        <v>2</v>
      </c>
      <c r="I91" s="212">
        <v>1</v>
      </c>
      <c r="J91" s="41">
        <f t="shared" si="32"/>
        <v>4839</v>
      </c>
      <c r="K91" s="56"/>
      <c r="L91" s="212">
        <v>11</v>
      </c>
      <c r="M91" s="212">
        <v>0</v>
      </c>
      <c r="N91" s="212">
        <v>93</v>
      </c>
      <c r="O91" s="212">
        <v>2142</v>
      </c>
      <c r="P91" s="212">
        <v>447</v>
      </c>
      <c r="Q91" s="212">
        <v>0</v>
      </c>
      <c r="R91" s="212">
        <v>4</v>
      </c>
      <c r="S91" s="41">
        <f t="shared" si="33"/>
        <v>2697</v>
      </c>
      <c r="T91" s="70"/>
      <c r="U91" s="206" t="str">
        <f t="shared" si="23"/>
        <v/>
      </c>
      <c r="W91" s="28"/>
      <c r="X91" s="28"/>
      <c r="Y91" s="20"/>
      <c r="Z91" s="20"/>
      <c r="AA91" s="20"/>
    </row>
    <row r="92" spans="1:27" s="22" customFormat="1" ht="12.75" x14ac:dyDescent="0.2">
      <c r="A92" s="57">
        <v>41456</v>
      </c>
      <c r="B92" s="55"/>
      <c r="C92" s="212">
        <v>14</v>
      </c>
      <c r="D92" s="212">
        <v>0</v>
      </c>
      <c r="E92" s="212">
        <v>0</v>
      </c>
      <c r="F92" s="212">
        <v>3483</v>
      </c>
      <c r="G92" s="212">
        <v>1488</v>
      </c>
      <c r="H92" s="212">
        <v>12</v>
      </c>
      <c r="I92" s="212">
        <v>1</v>
      </c>
      <c r="J92" s="41">
        <f t="shared" si="32"/>
        <v>4998</v>
      </c>
      <c r="K92" s="56"/>
      <c r="L92" s="212">
        <v>51</v>
      </c>
      <c r="M92" s="212">
        <v>0</v>
      </c>
      <c r="N92" s="212">
        <v>4</v>
      </c>
      <c r="O92" s="212">
        <v>2998</v>
      </c>
      <c r="P92" s="212">
        <v>1062</v>
      </c>
      <c r="Q92" s="212">
        <v>19</v>
      </c>
      <c r="R92" s="212">
        <v>0</v>
      </c>
      <c r="S92" s="41">
        <f t="shared" si="33"/>
        <v>4134</v>
      </c>
      <c r="T92" s="70"/>
      <c r="U92" s="206" t="str">
        <f t="shared" si="23"/>
        <v/>
      </c>
      <c r="W92" s="28"/>
      <c r="X92" s="28"/>
      <c r="Y92" s="20"/>
      <c r="Z92" s="20"/>
      <c r="AA92" s="20"/>
    </row>
    <row r="93" spans="1:27" s="22" customFormat="1" ht="12.75" x14ac:dyDescent="0.2">
      <c r="A93" s="57">
        <v>41487</v>
      </c>
      <c r="B93" s="55"/>
      <c r="C93" s="212">
        <v>153</v>
      </c>
      <c r="D93" s="212">
        <v>0</v>
      </c>
      <c r="E93" s="212">
        <v>20</v>
      </c>
      <c r="F93" s="212">
        <v>4735</v>
      </c>
      <c r="G93" s="212">
        <v>1432</v>
      </c>
      <c r="H93" s="212">
        <v>8</v>
      </c>
      <c r="I93" s="212">
        <v>0</v>
      </c>
      <c r="J93" s="41">
        <f t="shared" si="32"/>
        <v>6348</v>
      </c>
      <c r="K93" s="56"/>
      <c r="L93" s="212">
        <v>52</v>
      </c>
      <c r="M93" s="212">
        <v>1</v>
      </c>
      <c r="N93" s="212">
        <v>42</v>
      </c>
      <c r="O93" s="212">
        <v>2326</v>
      </c>
      <c r="P93" s="212">
        <v>862</v>
      </c>
      <c r="Q93" s="212">
        <v>1</v>
      </c>
      <c r="R93" s="212">
        <v>0</v>
      </c>
      <c r="S93" s="41">
        <f t="shared" si="33"/>
        <v>3284</v>
      </c>
      <c r="T93" s="70"/>
      <c r="U93" s="206" t="str">
        <f t="shared" si="23"/>
        <v/>
      </c>
      <c r="W93" s="28"/>
      <c r="X93" s="28"/>
      <c r="Y93" s="20"/>
      <c r="Z93" s="20"/>
      <c r="AA93" s="20"/>
    </row>
    <row r="94" spans="1:27" s="22" customFormat="1" ht="12.75" x14ac:dyDescent="0.2">
      <c r="A94" s="57">
        <v>41518</v>
      </c>
      <c r="B94" s="55"/>
      <c r="C94" s="212">
        <v>82</v>
      </c>
      <c r="D94" s="212">
        <v>0</v>
      </c>
      <c r="E94" s="212">
        <v>4</v>
      </c>
      <c r="F94" s="212">
        <v>4265</v>
      </c>
      <c r="G94" s="212">
        <v>1351</v>
      </c>
      <c r="H94" s="212">
        <v>22</v>
      </c>
      <c r="I94" s="212">
        <v>0</v>
      </c>
      <c r="J94" s="41">
        <f t="shared" si="32"/>
        <v>5724</v>
      </c>
      <c r="K94" s="56"/>
      <c r="L94" s="212">
        <v>38</v>
      </c>
      <c r="M94" s="212">
        <v>48</v>
      </c>
      <c r="N94" s="212">
        <v>5</v>
      </c>
      <c r="O94" s="212">
        <v>2626</v>
      </c>
      <c r="P94" s="212">
        <v>713</v>
      </c>
      <c r="Q94" s="212">
        <v>0</v>
      </c>
      <c r="R94" s="212">
        <v>4</v>
      </c>
      <c r="S94" s="41">
        <f t="shared" si="33"/>
        <v>3434</v>
      </c>
      <c r="T94" s="70"/>
      <c r="U94" s="206" t="str">
        <f t="shared" si="23"/>
        <v/>
      </c>
      <c r="W94" s="28"/>
      <c r="X94" s="28"/>
      <c r="Y94" s="20"/>
      <c r="Z94" s="20"/>
      <c r="AA94" s="20"/>
    </row>
    <row r="95" spans="1:27" s="22" customFormat="1" ht="12.75" x14ac:dyDescent="0.2">
      <c r="A95" s="57">
        <v>41548</v>
      </c>
      <c r="B95" s="55"/>
      <c r="C95" s="212">
        <v>21</v>
      </c>
      <c r="D95" s="212">
        <v>34</v>
      </c>
      <c r="E95" s="212">
        <v>2</v>
      </c>
      <c r="F95" s="212">
        <v>3969</v>
      </c>
      <c r="G95" s="212">
        <v>1216</v>
      </c>
      <c r="H95" s="212">
        <v>1</v>
      </c>
      <c r="I95" s="212">
        <v>0</v>
      </c>
      <c r="J95" s="41">
        <f t="shared" si="32"/>
        <v>5243</v>
      </c>
      <c r="K95" s="56"/>
      <c r="L95" s="212">
        <v>45</v>
      </c>
      <c r="M95" s="212">
        <v>46</v>
      </c>
      <c r="N95" s="212">
        <v>14</v>
      </c>
      <c r="O95" s="212">
        <v>3089</v>
      </c>
      <c r="P95" s="212">
        <v>947</v>
      </c>
      <c r="Q95" s="212">
        <v>6</v>
      </c>
      <c r="R95" s="212">
        <v>4</v>
      </c>
      <c r="S95" s="41">
        <f t="shared" si="33"/>
        <v>4151</v>
      </c>
      <c r="T95" s="70"/>
      <c r="U95" s="206" t="str">
        <f t="shared" si="23"/>
        <v/>
      </c>
      <c r="W95" s="28"/>
      <c r="X95" s="28"/>
      <c r="Y95" s="20"/>
      <c r="Z95" s="20"/>
      <c r="AA95" s="20"/>
    </row>
    <row r="96" spans="1:27" s="22" customFormat="1" ht="12.75" x14ac:dyDescent="0.2">
      <c r="A96" s="57">
        <v>41579</v>
      </c>
      <c r="B96" s="55"/>
      <c r="C96" s="212">
        <v>26</v>
      </c>
      <c r="D96" s="212">
        <v>0</v>
      </c>
      <c r="E96" s="212">
        <v>1</v>
      </c>
      <c r="F96" s="212">
        <v>3078</v>
      </c>
      <c r="G96" s="212">
        <v>2232</v>
      </c>
      <c r="H96" s="212">
        <v>1</v>
      </c>
      <c r="I96" s="212">
        <v>1</v>
      </c>
      <c r="J96" s="41">
        <f t="shared" si="32"/>
        <v>5339</v>
      </c>
      <c r="K96" s="56"/>
      <c r="L96" s="212">
        <v>0</v>
      </c>
      <c r="M96" s="212">
        <v>0</v>
      </c>
      <c r="N96" s="212">
        <v>7</v>
      </c>
      <c r="O96" s="212">
        <v>2896</v>
      </c>
      <c r="P96" s="212">
        <v>1814</v>
      </c>
      <c r="Q96" s="212">
        <v>0</v>
      </c>
      <c r="R96" s="212">
        <v>0</v>
      </c>
      <c r="S96" s="41">
        <f t="shared" si="33"/>
        <v>4717</v>
      </c>
      <c r="T96" s="70"/>
      <c r="U96" s="206" t="str">
        <f t="shared" si="23"/>
        <v/>
      </c>
      <c r="W96" s="28"/>
      <c r="X96" s="28"/>
      <c r="Y96" s="20"/>
      <c r="Z96" s="20"/>
      <c r="AA96" s="20"/>
    </row>
    <row r="97" spans="1:27" s="22" customFormat="1" ht="12.75" x14ac:dyDescent="0.2">
      <c r="A97" s="57">
        <v>41609</v>
      </c>
      <c r="B97" s="55"/>
      <c r="C97" s="212">
        <v>0</v>
      </c>
      <c r="D97" s="212">
        <v>0</v>
      </c>
      <c r="E97" s="212">
        <v>1</v>
      </c>
      <c r="F97" s="212">
        <v>3398</v>
      </c>
      <c r="G97" s="212">
        <v>1300</v>
      </c>
      <c r="H97" s="212">
        <v>2</v>
      </c>
      <c r="I97" s="212">
        <v>0</v>
      </c>
      <c r="J97" s="41">
        <f t="shared" si="32"/>
        <v>4701</v>
      </c>
      <c r="K97" s="56"/>
      <c r="L97" s="212">
        <v>18</v>
      </c>
      <c r="M97" s="212">
        <v>1</v>
      </c>
      <c r="N97" s="212">
        <v>14</v>
      </c>
      <c r="O97" s="212">
        <v>1674</v>
      </c>
      <c r="P97" s="212">
        <v>812</v>
      </c>
      <c r="Q97" s="212">
        <v>1</v>
      </c>
      <c r="R97" s="212">
        <v>0</v>
      </c>
      <c r="S97" s="41">
        <f t="shared" si="33"/>
        <v>2520</v>
      </c>
      <c r="T97" s="70"/>
      <c r="U97" s="206" t="str">
        <f t="shared" si="23"/>
        <v/>
      </c>
      <c r="W97" s="28"/>
      <c r="X97" s="28"/>
      <c r="Y97" s="20"/>
      <c r="Z97" s="20"/>
      <c r="AA97" s="20"/>
    </row>
    <row r="98" spans="1:27" s="22" customFormat="1" ht="12.75" x14ac:dyDescent="0.2">
      <c r="A98" s="57">
        <v>41640</v>
      </c>
      <c r="B98" s="55"/>
      <c r="C98" s="213">
        <v>226</v>
      </c>
      <c r="D98" s="213">
        <v>0</v>
      </c>
      <c r="E98" s="213">
        <v>1</v>
      </c>
      <c r="F98" s="213">
        <v>4156</v>
      </c>
      <c r="G98" s="213">
        <v>3106</v>
      </c>
      <c r="H98" s="213">
        <v>0</v>
      </c>
      <c r="I98" s="213">
        <v>1</v>
      </c>
      <c r="J98" s="41">
        <f t="shared" ref="J98:J100" si="34">SUM(C98:I98)</f>
        <v>7490</v>
      </c>
      <c r="K98" s="56"/>
      <c r="L98" s="213">
        <v>13</v>
      </c>
      <c r="M98" s="213">
        <v>14</v>
      </c>
      <c r="N98" s="213">
        <v>11</v>
      </c>
      <c r="O98" s="213">
        <v>2368</v>
      </c>
      <c r="P98" s="213">
        <v>1405</v>
      </c>
      <c r="Q98" s="213">
        <v>7</v>
      </c>
      <c r="R98" s="213">
        <v>0</v>
      </c>
      <c r="S98" s="41">
        <f t="shared" ref="S98:S100" si="35">SUM(L98:R98)</f>
        <v>3818</v>
      </c>
      <c r="T98" s="70"/>
      <c r="U98" s="206" t="str">
        <f t="shared" si="23"/>
        <v/>
      </c>
      <c r="W98" s="28"/>
      <c r="X98" s="28"/>
      <c r="Y98" s="20"/>
      <c r="Z98" s="20"/>
      <c r="AA98" s="20"/>
    </row>
    <row r="99" spans="1:27" s="22" customFormat="1" ht="12.75" x14ac:dyDescent="0.2">
      <c r="A99" s="57">
        <v>41671</v>
      </c>
      <c r="B99" s="55"/>
      <c r="C99" s="213">
        <v>30</v>
      </c>
      <c r="D99" s="213">
        <v>0</v>
      </c>
      <c r="E99" s="213">
        <v>0</v>
      </c>
      <c r="F99" s="213">
        <v>5729</v>
      </c>
      <c r="G99" s="213">
        <v>2019</v>
      </c>
      <c r="H99" s="213">
        <v>3</v>
      </c>
      <c r="I99" s="213">
        <v>0</v>
      </c>
      <c r="J99" s="41">
        <f t="shared" si="34"/>
        <v>7781</v>
      </c>
      <c r="K99" s="56"/>
      <c r="L99" s="213">
        <v>29</v>
      </c>
      <c r="M99" s="213">
        <v>1</v>
      </c>
      <c r="N99" s="213">
        <v>1</v>
      </c>
      <c r="O99" s="213">
        <v>2874</v>
      </c>
      <c r="P99" s="213">
        <v>1498</v>
      </c>
      <c r="Q99" s="213">
        <v>1</v>
      </c>
      <c r="R99" s="213">
        <v>0</v>
      </c>
      <c r="S99" s="41">
        <f t="shared" si="35"/>
        <v>4404</v>
      </c>
      <c r="T99" s="70"/>
      <c r="U99" s="206" t="str">
        <f t="shared" si="23"/>
        <v/>
      </c>
      <c r="W99" s="28"/>
      <c r="X99" s="28"/>
      <c r="Y99" s="20"/>
      <c r="Z99" s="20"/>
      <c r="AA99" s="20"/>
    </row>
    <row r="100" spans="1:27" s="22" customFormat="1" ht="12.75" x14ac:dyDescent="0.2">
      <c r="A100" s="199">
        <v>41699</v>
      </c>
      <c r="B100" s="55"/>
      <c r="C100" s="213">
        <v>47</v>
      </c>
      <c r="D100" s="213">
        <v>0</v>
      </c>
      <c r="E100" s="213">
        <v>16</v>
      </c>
      <c r="F100" s="213">
        <v>5018</v>
      </c>
      <c r="G100" s="213">
        <v>2322</v>
      </c>
      <c r="H100" s="213">
        <v>3</v>
      </c>
      <c r="I100" s="213">
        <v>1</v>
      </c>
      <c r="J100" s="41">
        <f t="shared" si="34"/>
        <v>7407</v>
      </c>
      <c r="K100" s="66"/>
      <c r="L100" s="213">
        <v>120</v>
      </c>
      <c r="M100" s="213">
        <v>0</v>
      </c>
      <c r="N100" s="213">
        <v>33</v>
      </c>
      <c r="O100" s="213">
        <v>3086</v>
      </c>
      <c r="P100" s="213">
        <v>1101</v>
      </c>
      <c r="Q100" s="213">
        <v>1</v>
      </c>
      <c r="R100" s="213">
        <v>0</v>
      </c>
      <c r="S100" s="41">
        <f t="shared" si="35"/>
        <v>4341</v>
      </c>
      <c r="T100" s="32"/>
      <c r="U100" s="206" t="str">
        <f t="shared" si="23"/>
        <v/>
      </c>
      <c r="V100" s="24"/>
      <c r="W100" s="16"/>
      <c r="X100" s="16"/>
      <c r="Y100" s="1"/>
      <c r="Z100" s="1"/>
      <c r="AA100" s="1"/>
    </row>
    <row r="101" spans="1:27" s="22" customFormat="1" ht="14.25" customHeight="1" x14ac:dyDescent="0.2">
      <c r="A101" s="214"/>
      <c r="B101" s="59"/>
      <c r="C101" s="215"/>
      <c r="D101" s="215"/>
      <c r="E101" s="215"/>
      <c r="F101" s="215"/>
      <c r="G101" s="215"/>
      <c r="H101" s="215"/>
      <c r="I101" s="215"/>
      <c r="J101" s="47"/>
      <c r="K101" s="216"/>
      <c r="L101" s="215"/>
      <c r="M101" s="215"/>
      <c r="N101" s="215"/>
      <c r="O101" s="215"/>
      <c r="P101" s="215"/>
      <c r="Q101" s="215"/>
      <c r="R101" s="215"/>
      <c r="S101" s="47"/>
      <c r="T101" s="32"/>
      <c r="U101" s="206"/>
      <c r="V101" s="24"/>
      <c r="W101" s="16"/>
      <c r="X101" s="16"/>
      <c r="Y101" s="1"/>
      <c r="Z101" s="1"/>
      <c r="AA101" s="1"/>
    </row>
    <row r="102" spans="1:27" s="22" customFormat="1" ht="12.75" x14ac:dyDescent="0.2">
      <c r="A102" s="29"/>
      <c r="B102" s="32"/>
      <c r="C102" s="32"/>
      <c r="D102" s="40"/>
      <c r="E102" s="40"/>
      <c r="F102" s="40"/>
      <c r="G102" s="40"/>
      <c r="H102" s="40"/>
      <c r="I102" s="40"/>
      <c r="J102" s="40"/>
      <c r="K102" s="40"/>
      <c r="L102" s="40"/>
      <c r="M102" s="40"/>
      <c r="N102" s="40"/>
      <c r="O102" s="56"/>
      <c r="P102" s="56"/>
      <c r="Q102" s="71"/>
      <c r="R102" s="71"/>
      <c r="S102" s="71"/>
      <c r="T102" s="32"/>
      <c r="U102" s="203"/>
      <c r="V102" s="24"/>
      <c r="W102" s="16"/>
      <c r="X102" s="16"/>
      <c r="Y102" s="1"/>
      <c r="Z102" s="1"/>
      <c r="AA102" s="1"/>
    </row>
    <row r="103" spans="1:27" s="22" customFormat="1" ht="12.75" x14ac:dyDescent="0.2">
      <c r="A103" s="188" t="s">
        <v>30</v>
      </c>
      <c r="B103" s="188"/>
      <c r="C103" s="188"/>
      <c r="D103" s="187"/>
      <c r="E103" s="187"/>
      <c r="F103" s="187"/>
      <c r="G103" s="187"/>
      <c r="H103" s="187"/>
      <c r="I103" s="187"/>
      <c r="J103" s="187"/>
      <c r="K103" s="187"/>
      <c r="L103" s="187"/>
      <c r="M103" s="187"/>
      <c r="N103" s="187"/>
      <c r="O103" s="193"/>
      <c r="P103" s="193"/>
      <c r="Q103" s="194"/>
      <c r="R103" s="194"/>
      <c r="S103" s="194"/>
      <c r="T103" s="188"/>
      <c r="U103" s="203"/>
      <c r="V103" s="24"/>
      <c r="W103" s="16"/>
      <c r="X103" s="16"/>
      <c r="Y103" s="1"/>
      <c r="Z103" s="1"/>
      <c r="AA103" s="1"/>
    </row>
    <row r="104" spans="1:27" s="22" customFormat="1" ht="24.75" customHeight="1" x14ac:dyDescent="0.2">
      <c r="A104" s="239" t="s">
        <v>33</v>
      </c>
      <c r="B104" s="240"/>
      <c r="C104" s="240"/>
      <c r="D104" s="240"/>
      <c r="E104" s="240"/>
      <c r="F104" s="240"/>
      <c r="G104" s="240"/>
      <c r="H104" s="240"/>
      <c r="I104" s="240"/>
      <c r="J104" s="240"/>
      <c r="K104" s="240"/>
      <c r="L104" s="240"/>
      <c r="M104" s="240"/>
      <c r="N104" s="240"/>
      <c r="O104" s="240"/>
      <c r="P104" s="240"/>
      <c r="Q104" s="240"/>
      <c r="R104" s="240"/>
      <c r="S104" s="240"/>
      <c r="T104" s="240"/>
      <c r="U104" s="203"/>
      <c r="V104" s="16"/>
      <c r="W104" s="16"/>
      <c r="X104" s="16"/>
      <c r="Y104" s="1"/>
      <c r="Z104" s="1"/>
      <c r="AA104" s="1"/>
    </row>
    <row r="105" spans="1:27" s="22" customFormat="1" ht="15" customHeight="1" x14ac:dyDescent="0.2">
      <c r="A105" s="188" t="s">
        <v>34</v>
      </c>
      <c r="B105" s="188"/>
      <c r="C105" s="188"/>
      <c r="D105" s="187"/>
      <c r="E105" s="187"/>
      <c r="F105" s="187"/>
      <c r="G105" s="187"/>
      <c r="H105" s="187"/>
      <c r="I105" s="187"/>
      <c r="J105" s="187"/>
      <c r="K105" s="187"/>
      <c r="L105" s="187"/>
      <c r="M105" s="187"/>
      <c r="N105" s="187"/>
      <c r="O105" s="193"/>
      <c r="P105" s="193"/>
      <c r="Q105" s="194"/>
      <c r="R105" s="194"/>
      <c r="S105" s="194"/>
      <c r="T105" s="188"/>
      <c r="U105" s="203"/>
      <c r="V105" s="16"/>
      <c r="W105" s="16"/>
      <c r="X105" s="16"/>
      <c r="Y105" s="1"/>
      <c r="Z105" s="1"/>
      <c r="AA105" s="1"/>
    </row>
    <row r="106" spans="1:27" s="22" customFormat="1" ht="12.75" x14ac:dyDescent="0.2">
      <c r="A106" s="188" t="s">
        <v>35</v>
      </c>
      <c r="B106" s="188"/>
      <c r="C106" s="188"/>
      <c r="D106" s="188"/>
      <c r="E106" s="188"/>
      <c r="F106" s="188"/>
      <c r="G106" s="188"/>
      <c r="H106" s="188"/>
      <c r="I106" s="188"/>
      <c r="J106" s="188"/>
      <c r="K106" s="188"/>
      <c r="L106" s="188"/>
      <c r="M106" s="188"/>
      <c r="N106" s="188"/>
      <c r="O106" s="188"/>
      <c r="P106" s="188"/>
      <c r="Q106" s="188"/>
      <c r="R106" s="188"/>
      <c r="S106" s="188"/>
      <c r="T106" s="188"/>
      <c r="U106" s="203"/>
      <c r="V106" s="16"/>
      <c r="W106" s="16"/>
      <c r="X106" s="16"/>
      <c r="Y106" s="1"/>
      <c r="Z106" s="1"/>
      <c r="AA106" s="1"/>
    </row>
    <row r="107" spans="1:27" s="22" customFormat="1" ht="26.25" customHeight="1" x14ac:dyDescent="0.2">
      <c r="A107" s="245" t="s">
        <v>585</v>
      </c>
      <c r="B107" s="245"/>
      <c r="C107" s="245"/>
      <c r="D107" s="245"/>
      <c r="E107" s="245"/>
      <c r="F107" s="245"/>
      <c r="G107" s="245"/>
      <c r="H107" s="245"/>
      <c r="I107" s="245"/>
      <c r="J107" s="245"/>
      <c r="K107" s="245"/>
      <c r="L107" s="245"/>
      <c r="M107" s="245"/>
      <c r="N107" s="245"/>
      <c r="O107" s="245"/>
      <c r="P107" s="245"/>
      <c r="Q107" s="245"/>
      <c r="R107" s="245"/>
      <c r="S107" s="245"/>
      <c r="T107" s="245"/>
      <c r="U107" s="203"/>
      <c r="V107" s="16"/>
      <c r="W107" s="16"/>
      <c r="X107" s="16"/>
      <c r="Y107" s="1"/>
      <c r="Z107" s="1"/>
      <c r="AA107" s="1"/>
    </row>
    <row r="108" spans="1:27" s="22" customFormat="1" ht="12.75" x14ac:dyDescent="0.2">
      <c r="A108" s="188"/>
      <c r="B108" s="188"/>
      <c r="C108" s="188"/>
      <c r="D108" s="188"/>
      <c r="E108" s="188"/>
      <c r="F108" s="188"/>
      <c r="G108" s="188"/>
      <c r="H108" s="188"/>
      <c r="I108" s="188"/>
      <c r="J108" s="188"/>
      <c r="K108" s="188"/>
      <c r="L108" s="188"/>
      <c r="M108" s="188"/>
      <c r="N108" s="188"/>
      <c r="O108" s="188"/>
      <c r="P108" s="188"/>
      <c r="Q108" s="188"/>
      <c r="R108" s="188"/>
      <c r="S108" s="188"/>
      <c r="T108" s="188"/>
      <c r="U108" s="203"/>
      <c r="V108" s="16"/>
      <c r="W108" s="16"/>
      <c r="X108" s="16"/>
      <c r="Y108" s="1"/>
      <c r="Z108" s="1"/>
      <c r="AA108" s="1"/>
    </row>
    <row r="109" spans="1:27" s="22" customFormat="1" ht="12.75" x14ac:dyDescent="0.2">
      <c r="A109" s="145" t="s">
        <v>576</v>
      </c>
      <c r="B109" s="187"/>
      <c r="C109" s="187"/>
      <c r="D109" s="188"/>
      <c r="E109" s="187"/>
      <c r="F109" s="187"/>
      <c r="G109" s="187"/>
      <c r="H109" s="187"/>
      <c r="I109" s="187"/>
      <c r="J109" s="187"/>
      <c r="K109" s="187"/>
      <c r="L109" s="187"/>
      <c r="M109" s="190"/>
      <c r="N109" s="187"/>
      <c r="O109" s="192"/>
      <c r="P109" s="190"/>
      <c r="Q109" s="190"/>
      <c r="R109" s="190"/>
      <c r="S109" s="190" t="s">
        <v>31</v>
      </c>
      <c r="T109" s="187"/>
      <c r="U109" s="202"/>
      <c r="V109" s="19"/>
      <c r="W109" s="19"/>
      <c r="X109" s="19"/>
      <c r="Y109" s="19"/>
      <c r="Z109" s="19"/>
      <c r="AA109" s="19"/>
    </row>
    <row r="110" spans="1:27" s="22" customFormat="1" ht="12.75" x14ac:dyDescent="0.2">
      <c r="A110" s="145" t="s">
        <v>577</v>
      </c>
      <c r="B110" s="189"/>
      <c r="C110" s="189"/>
      <c r="D110" s="187"/>
      <c r="E110" s="187"/>
      <c r="F110" s="187"/>
      <c r="G110" s="187"/>
      <c r="H110" s="187"/>
      <c r="I110" s="187"/>
      <c r="J110" s="190"/>
      <c r="K110" s="190"/>
      <c r="L110" s="190"/>
      <c r="M110" s="190"/>
      <c r="N110" s="190"/>
      <c r="O110" s="187"/>
      <c r="P110" s="190"/>
      <c r="Q110" s="190"/>
      <c r="R110" s="190"/>
      <c r="S110" s="147" t="s">
        <v>45</v>
      </c>
      <c r="T110" s="187"/>
      <c r="U110" s="202"/>
      <c r="V110" s="19"/>
      <c r="W110" s="19"/>
      <c r="X110" s="19"/>
      <c r="Y110" s="19"/>
      <c r="Z110" s="19"/>
      <c r="AA110" s="19"/>
    </row>
    <row r="111" spans="1:27" s="22" customFormat="1" ht="12.75" x14ac:dyDescent="0.2">
      <c r="A111" s="145"/>
      <c r="B111" s="191"/>
      <c r="C111" s="191"/>
      <c r="D111" s="187"/>
      <c r="E111" s="187"/>
      <c r="F111" s="187"/>
      <c r="G111" s="187"/>
      <c r="H111" s="187"/>
      <c r="I111" s="187"/>
      <c r="J111" s="187"/>
      <c r="K111" s="187"/>
      <c r="L111" s="187"/>
      <c r="M111" s="187"/>
      <c r="N111" s="187"/>
      <c r="O111" s="193"/>
      <c r="P111" s="193"/>
      <c r="Q111" s="194"/>
      <c r="R111" s="146"/>
      <c r="S111" s="193" t="s">
        <v>46</v>
      </c>
      <c r="T111" s="187"/>
      <c r="U111" s="202"/>
      <c r="V111" s="19"/>
      <c r="W111" s="19"/>
      <c r="X111" s="19"/>
      <c r="Y111" s="19"/>
      <c r="Z111" s="19"/>
      <c r="AA111" s="19"/>
    </row>
    <row r="112" spans="1:27" s="22" customFormat="1" ht="12.75" x14ac:dyDescent="0.2">
      <c r="A112" s="187"/>
      <c r="B112" s="187"/>
      <c r="C112" s="187"/>
      <c r="D112" s="187"/>
      <c r="E112" s="187"/>
      <c r="F112" s="187"/>
      <c r="G112" s="187"/>
      <c r="H112" s="187"/>
      <c r="I112" s="192"/>
      <c r="J112" s="187"/>
      <c r="K112" s="187"/>
      <c r="L112" s="187"/>
      <c r="M112" s="187"/>
      <c r="N112" s="187"/>
      <c r="O112" s="193"/>
      <c r="P112" s="193"/>
      <c r="Q112" s="194"/>
      <c r="R112" s="146"/>
      <c r="S112" s="193"/>
      <c r="T112" s="187"/>
      <c r="U112" s="202"/>
      <c r="V112" s="19"/>
      <c r="W112" s="19"/>
      <c r="X112" s="19"/>
      <c r="Y112" s="19"/>
      <c r="Z112" s="19"/>
      <c r="AA112" s="19"/>
    </row>
    <row r="113" spans="1:40" s="22" customFormat="1" ht="12.75" x14ac:dyDescent="0.2">
      <c r="A113" s="187"/>
      <c r="B113" s="187"/>
      <c r="C113" s="187"/>
      <c r="D113" s="187"/>
      <c r="E113" s="187"/>
      <c r="F113" s="187"/>
      <c r="G113" s="187"/>
      <c r="H113" s="187"/>
      <c r="I113" s="192"/>
      <c r="J113" s="188"/>
      <c r="K113" s="188"/>
      <c r="L113" s="188"/>
      <c r="M113" s="188"/>
      <c r="N113" s="188"/>
      <c r="O113" s="188"/>
      <c r="P113" s="188"/>
      <c r="Q113" s="188"/>
      <c r="R113" s="188"/>
      <c r="S113" s="188"/>
      <c r="T113" s="187"/>
      <c r="U113" s="202"/>
      <c r="V113" s="19"/>
      <c r="W113" s="19"/>
      <c r="X113" s="19"/>
      <c r="Y113" s="19"/>
      <c r="Z113" s="19"/>
      <c r="AA113" s="19"/>
    </row>
    <row r="114" spans="1:40" s="22" customFormat="1" ht="12.75" x14ac:dyDescent="0.2">
      <c r="A114" s="188"/>
      <c r="B114" s="188"/>
      <c r="C114" s="188"/>
      <c r="D114" s="188"/>
      <c r="E114" s="188"/>
      <c r="F114" s="188"/>
      <c r="G114" s="188"/>
      <c r="H114" s="188"/>
      <c r="I114" s="187"/>
      <c r="J114" s="188"/>
      <c r="K114" s="188"/>
      <c r="L114" s="188"/>
      <c r="M114" s="188"/>
      <c r="N114" s="188"/>
      <c r="O114" s="188"/>
      <c r="P114" s="188"/>
      <c r="Q114" s="241" t="s">
        <v>4</v>
      </c>
      <c r="R114" s="241"/>
      <c r="S114" s="230" t="s">
        <v>587</v>
      </c>
      <c r="T114" s="188"/>
      <c r="U114" s="203"/>
      <c r="V114" s="16"/>
      <c r="W114" s="16"/>
      <c r="X114" s="16"/>
      <c r="Y114" s="1"/>
      <c r="Z114" s="1"/>
      <c r="AA114" s="1"/>
    </row>
    <row r="115" spans="1:40" s="22" customFormat="1" ht="12.75" x14ac:dyDescent="0.2">
      <c r="A115" s="188"/>
      <c r="B115" s="188"/>
      <c r="C115" s="188"/>
      <c r="D115" s="188"/>
      <c r="E115" s="188"/>
      <c r="F115" s="188"/>
      <c r="G115" s="188"/>
      <c r="H115" s="188"/>
      <c r="I115" s="187"/>
      <c r="J115" s="188"/>
      <c r="K115" s="188"/>
      <c r="L115" s="188"/>
      <c r="M115" s="188"/>
      <c r="N115" s="188"/>
      <c r="O115" s="188"/>
      <c r="P115" s="188"/>
      <c r="Q115" s="241" t="s">
        <v>5</v>
      </c>
      <c r="R115" s="241"/>
      <c r="S115" s="230" t="s">
        <v>588</v>
      </c>
      <c r="T115" s="188"/>
      <c r="U115" s="203"/>
      <c r="V115" s="16"/>
      <c r="W115" s="16"/>
      <c r="X115" s="16"/>
      <c r="Y115" s="1"/>
      <c r="Z115" s="1"/>
      <c r="AA115" s="1"/>
    </row>
    <row r="116" spans="1:40" s="72" customFormat="1" ht="12.75" hidden="1" x14ac:dyDescent="0.2">
      <c r="A116" s="102"/>
      <c r="B116" s="103"/>
      <c r="C116" s="104"/>
      <c r="D116" s="103"/>
      <c r="E116" s="103"/>
      <c r="F116" s="103"/>
      <c r="G116" s="103"/>
      <c r="H116" s="103"/>
      <c r="I116" s="103"/>
      <c r="J116" s="103"/>
      <c r="K116" s="103"/>
      <c r="L116" s="103"/>
      <c r="M116" s="103"/>
      <c r="N116" s="103"/>
      <c r="O116" s="103"/>
      <c r="P116" s="105"/>
      <c r="Q116" s="105"/>
      <c r="R116" s="105"/>
      <c r="S116" s="105"/>
      <c r="T116" s="105"/>
      <c r="U116" s="207"/>
    </row>
    <row r="117" spans="1:40" s="73" customFormat="1" ht="14.25" hidden="1" x14ac:dyDescent="0.2">
      <c r="A117" s="76"/>
      <c r="B117" s="78"/>
      <c r="C117" s="79"/>
      <c r="D117" s="12"/>
      <c r="E117" s="12"/>
      <c r="F117" s="12"/>
      <c r="G117" s="12"/>
      <c r="H117" s="12"/>
      <c r="I117" s="12"/>
      <c r="J117" s="12"/>
      <c r="K117" s="12"/>
      <c r="L117" s="12"/>
      <c r="M117" s="15"/>
      <c r="N117" s="15"/>
      <c r="O117" s="15"/>
      <c r="U117" s="207"/>
    </row>
    <row r="118" spans="1:40" s="75" customFormat="1" ht="12.75" hidden="1" x14ac:dyDescent="0.2">
      <c r="A118" s="8"/>
      <c r="B118" s="80"/>
      <c r="C118" s="80"/>
      <c r="D118" s="80"/>
      <c r="E118" s="80"/>
      <c r="F118" s="80"/>
      <c r="G118" s="80"/>
      <c r="H118" s="80"/>
      <c r="I118" s="80"/>
      <c r="J118" s="80"/>
      <c r="K118" s="80"/>
      <c r="L118" s="80"/>
      <c r="M118" s="80"/>
      <c r="N118" s="80"/>
      <c r="O118" s="80"/>
      <c r="P118" s="80"/>
      <c r="Q118" s="80"/>
      <c r="R118" s="80"/>
      <c r="S118" s="80"/>
      <c r="T118" s="80"/>
      <c r="U118" s="208"/>
      <c r="V118" s="80"/>
      <c r="W118" s="80"/>
      <c r="X118" s="80"/>
      <c r="Y118" s="81"/>
      <c r="Z118" s="81"/>
      <c r="AA118" s="81"/>
      <c r="AB118" s="77"/>
      <c r="AC118" s="77"/>
      <c r="AD118" s="77"/>
      <c r="AE118" s="77"/>
      <c r="AF118" s="77"/>
      <c r="AG118" s="77"/>
      <c r="AH118" s="8"/>
      <c r="AI118" s="8"/>
      <c r="AJ118" s="8"/>
      <c r="AK118" s="8"/>
      <c r="AL118" s="8"/>
      <c r="AM118" s="8"/>
      <c r="AN118" s="8"/>
    </row>
    <row r="119" spans="1:40" s="75" customFormat="1" ht="12.75" hidden="1" x14ac:dyDescent="0.2">
      <c r="A119" s="8"/>
      <c r="H119" s="95"/>
      <c r="I119" s="95"/>
      <c r="J119" s="95"/>
      <c r="K119" s="95"/>
      <c r="L119" s="95"/>
      <c r="M119" s="95"/>
      <c r="N119" s="95"/>
      <c r="O119" s="95"/>
      <c r="P119" s="80"/>
      <c r="Q119" s="80"/>
      <c r="R119" s="80"/>
      <c r="S119" s="80"/>
      <c r="T119" s="80"/>
      <c r="U119" s="208"/>
      <c r="V119" s="80"/>
      <c r="W119" s="80"/>
      <c r="X119" s="80"/>
      <c r="Y119" s="8"/>
      <c r="Z119" s="8"/>
      <c r="AA119" s="8"/>
      <c r="AB119" s="8"/>
      <c r="AC119" s="8"/>
      <c r="AD119" s="8"/>
      <c r="AE119" s="8"/>
      <c r="AF119" s="8"/>
      <c r="AG119" s="8"/>
      <c r="AH119" s="8"/>
      <c r="AI119" s="8"/>
    </row>
    <row r="120" spans="1:40" s="75" customFormat="1" ht="12.75" hidden="1" x14ac:dyDescent="0.2">
      <c r="A120" s="8"/>
      <c r="B120" s="96"/>
      <c r="C120" s="97"/>
      <c r="D120" s="98"/>
      <c r="E120" s="98"/>
      <c r="F120" s="98"/>
      <c r="G120" s="98"/>
      <c r="H120" s="99"/>
      <c r="I120" s="98"/>
      <c r="J120" s="98"/>
      <c r="K120" s="98"/>
      <c r="L120" s="98"/>
      <c r="M120" s="98"/>
      <c r="N120" s="98"/>
      <c r="O120" s="98"/>
      <c r="P120" s="98"/>
      <c r="Q120" s="100"/>
      <c r="R120" s="98"/>
      <c r="S120" s="98"/>
      <c r="T120" s="98"/>
      <c r="U120" s="209"/>
      <c r="V120" s="98"/>
      <c r="W120" s="98"/>
      <c r="X120" s="98"/>
      <c r="Y120" s="8"/>
      <c r="Z120" s="8"/>
      <c r="AA120" s="8"/>
      <c r="AB120" s="8"/>
      <c r="AC120" s="8"/>
      <c r="AD120" s="8"/>
      <c r="AE120" s="8"/>
      <c r="AF120" s="8"/>
      <c r="AG120" s="8"/>
      <c r="AH120" s="8"/>
      <c r="AI120" s="8"/>
      <c r="AJ120" s="8"/>
      <c r="AK120" s="8"/>
    </row>
    <row r="121" spans="1:40" s="75" customFormat="1" ht="12.75" hidden="1" x14ac:dyDescent="0.2">
      <c r="A121" s="8"/>
      <c r="B121" s="96"/>
      <c r="C121" s="97"/>
      <c r="D121" s="81"/>
      <c r="E121" s="82"/>
      <c r="F121" s="81"/>
      <c r="G121" s="82"/>
      <c r="H121" s="99"/>
      <c r="I121" s="83"/>
      <c r="J121" s="84"/>
      <c r="K121" s="84"/>
      <c r="L121" s="84"/>
      <c r="M121" s="84"/>
      <c r="N121" s="84"/>
      <c r="O121" s="84"/>
      <c r="P121" s="98"/>
      <c r="Q121" s="100"/>
      <c r="R121" s="84"/>
      <c r="S121" s="84"/>
      <c r="T121" s="84"/>
      <c r="U121" s="201"/>
      <c r="V121" s="84"/>
      <c r="W121" s="84"/>
      <c r="X121" s="84"/>
      <c r="Y121" s="8"/>
      <c r="Z121" s="8"/>
      <c r="AA121" s="8"/>
      <c r="AB121" s="8"/>
      <c r="AC121" s="8"/>
      <c r="AD121" s="8"/>
      <c r="AE121" s="8"/>
      <c r="AF121" s="8"/>
      <c r="AG121" s="8"/>
      <c r="AH121" s="8"/>
      <c r="AI121" s="8"/>
    </row>
    <row r="122" spans="1:40" s="75" customFormat="1" ht="12.75" hidden="1" x14ac:dyDescent="0.2">
      <c r="A122" s="85"/>
      <c r="B122" s="86"/>
      <c r="C122" s="86"/>
      <c r="D122" s="80"/>
      <c r="E122" s="80"/>
      <c r="F122" s="80"/>
      <c r="G122" s="80"/>
      <c r="H122" s="86"/>
      <c r="I122" s="80"/>
      <c r="J122" s="80"/>
      <c r="K122" s="80"/>
      <c r="L122" s="80"/>
      <c r="M122" s="80"/>
      <c r="N122" s="80"/>
      <c r="O122" s="80"/>
      <c r="P122" s="80"/>
      <c r="Q122" s="86"/>
      <c r="R122" s="80"/>
      <c r="S122" s="80"/>
      <c r="T122" s="80"/>
      <c r="U122" s="208"/>
      <c r="V122" s="80"/>
      <c r="W122" s="80"/>
      <c r="X122" s="80"/>
      <c r="Y122" s="87"/>
      <c r="Z122" s="87"/>
      <c r="AA122" s="87"/>
      <c r="AB122" s="8"/>
      <c r="AC122" s="8"/>
      <c r="AD122" s="8"/>
      <c r="AE122" s="8"/>
      <c r="AF122" s="8"/>
      <c r="AG122" s="8"/>
      <c r="AH122" s="8"/>
      <c r="AI122" s="8"/>
      <c r="AJ122" s="8"/>
      <c r="AK122" s="8"/>
      <c r="AL122" s="8"/>
    </row>
    <row r="123" spans="1:40" s="75" customFormat="1" ht="12.75" hidden="1" x14ac:dyDescent="0.2">
      <c r="A123" s="88"/>
      <c r="B123" s="86"/>
      <c r="C123" s="86"/>
      <c r="H123" s="86"/>
      <c r="I123" s="89"/>
      <c r="J123" s="89"/>
      <c r="Q123" s="86"/>
      <c r="U123" s="209"/>
      <c r="Y123" s="8"/>
      <c r="Z123" s="8"/>
      <c r="AA123" s="8"/>
      <c r="AB123" s="8"/>
      <c r="AC123" s="8"/>
      <c r="AD123" s="8"/>
      <c r="AE123" s="8"/>
      <c r="AF123" s="8"/>
      <c r="AG123" s="8"/>
      <c r="AH123" s="8"/>
      <c r="AI123" s="8"/>
    </row>
    <row r="124" spans="1:40" s="75" customFormat="1" ht="12.75" hidden="1" x14ac:dyDescent="0.2">
      <c r="A124" s="90"/>
      <c r="B124" s="101"/>
      <c r="C124" s="101"/>
      <c r="D124" s="98"/>
      <c r="E124" s="98"/>
      <c r="F124" s="98"/>
      <c r="G124" s="98"/>
      <c r="H124" s="86"/>
      <c r="I124" s="89"/>
      <c r="J124" s="89"/>
      <c r="Q124" s="86"/>
      <c r="U124" s="209"/>
      <c r="Y124" s="8"/>
      <c r="Z124" s="8"/>
      <c r="AA124" s="8"/>
      <c r="AB124" s="8"/>
      <c r="AC124" s="8"/>
      <c r="AD124" s="8"/>
      <c r="AE124" s="8"/>
      <c r="AF124" s="8"/>
      <c r="AG124" s="8"/>
      <c r="AH124" s="8"/>
      <c r="AI124" s="8"/>
    </row>
    <row r="125" spans="1:40" s="75" customFormat="1" ht="12.75" hidden="1" x14ac:dyDescent="0.2">
      <c r="A125" s="90"/>
      <c r="B125" s="101"/>
      <c r="C125" s="101"/>
      <c r="D125" s="98"/>
      <c r="E125" s="98"/>
      <c r="F125" s="98"/>
      <c r="G125" s="98"/>
      <c r="H125" s="86"/>
      <c r="I125" s="89"/>
      <c r="J125" s="89"/>
      <c r="Q125" s="86"/>
      <c r="U125" s="209"/>
      <c r="Y125" s="8"/>
      <c r="Z125" s="8"/>
      <c r="AA125" s="8"/>
      <c r="AB125" s="8"/>
      <c r="AC125" s="8"/>
      <c r="AD125" s="8"/>
      <c r="AE125" s="8"/>
      <c r="AF125" s="8"/>
      <c r="AG125" s="8"/>
      <c r="AH125" s="8"/>
      <c r="AI125" s="8"/>
    </row>
    <row r="126" spans="1:40" s="75" customFormat="1" ht="12.75" hidden="1" x14ac:dyDescent="0.2">
      <c r="A126" s="90"/>
      <c r="B126" s="101"/>
      <c r="C126" s="101"/>
      <c r="D126" s="98"/>
      <c r="E126" s="98"/>
      <c r="F126" s="98"/>
      <c r="G126" s="98"/>
      <c r="H126" s="86"/>
      <c r="I126" s="89"/>
      <c r="J126" s="89"/>
      <c r="Q126" s="86"/>
      <c r="U126" s="209"/>
      <c r="Y126" s="8"/>
      <c r="Z126" s="8"/>
      <c r="AA126" s="8"/>
      <c r="AB126" s="8"/>
      <c r="AC126" s="8"/>
      <c r="AD126" s="8"/>
      <c r="AE126" s="8"/>
      <c r="AF126" s="8"/>
      <c r="AG126" s="8"/>
      <c r="AH126" s="8"/>
      <c r="AI126" s="8"/>
    </row>
    <row r="127" spans="1:40" s="75" customFormat="1" ht="12.75" hidden="1" x14ac:dyDescent="0.2">
      <c r="A127" s="90"/>
      <c r="B127" s="86"/>
      <c r="C127" s="86"/>
      <c r="H127" s="86"/>
      <c r="I127" s="89"/>
      <c r="J127" s="89"/>
      <c r="Q127" s="86"/>
      <c r="U127" s="209"/>
      <c r="Y127" s="8"/>
      <c r="Z127" s="8"/>
      <c r="AA127" s="8"/>
      <c r="AB127" s="8"/>
      <c r="AC127" s="8"/>
      <c r="AD127" s="8"/>
      <c r="AE127" s="8"/>
      <c r="AF127" s="8"/>
      <c r="AG127" s="8"/>
      <c r="AH127" s="8"/>
      <c r="AI127" s="8"/>
    </row>
    <row r="128" spans="1:40" s="75" customFormat="1" ht="12.75" hidden="1" x14ac:dyDescent="0.2">
      <c r="A128" s="90"/>
      <c r="B128" s="86"/>
      <c r="C128" s="86"/>
      <c r="H128" s="86"/>
      <c r="I128" s="89"/>
      <c r="J128" s="89"/>
      <c r="Q128" s="86"/>
      <c r="U128" s="209"/>
      <c r="Y128" s="8"/>
      <c r="Z128" s="8"/>
      <c r="AA128" s="8"/>
      <c r="AB128" s="8"/>
      <c r="AC128" s="8"/>
      <c r="AD128" s="8"/>
      <c r="AE128" s="8"/>
      <c r="AF128" s="8"/>
      <c r="AG128" s="8"/>
      <c r="AH128" s="8"/>
      <c r="AI128" s="8"/>
    </row>
    <row r="129" spans="1:40" s="75" customFormat="1" ht="12.75" hidden="1" x14ac:dyDescent="0.2">
      <c r="A129" s="90"/>
      <c r="B129" s="91"/>
      <c r="C129" s="91"/>
      <c r="D129" s="92"/>
      <c r="E129" s="92"/>
      <c r="H129" s="86"/>
      <c r="I129" s="89"/>
      <c r="J129" s="89"/>
      <c r="L129" s="92"/>
      <c r="Q129" s="86"/>
      <c r="U129" s="209"/>
      <c r="Y129" s="8"/>
      <c r="Z129" s="8"/>
      <c r="AA129" s="8"/>
      <c r="AB129" s="8"/>
      <c r="AC129" s="8"/>
      <c r="AD129" s="8"/>
      <c r="AE129" s="8"/>
      <c r="AF129" s="8"/>
      <c r="AG129" s="8"/>
      <c r="AH129" s="8"/>
      <c r="AI129" s="8"/>
    </row>
    <row r="130" spans="1:40" s="75" customFormat="1" ht="12.75" hidden="1" x14ac:dyDescent="0.2">
      <c r="A130" s="90"/>
      <c r="B130" s="86"/>
      <c r="C130" s="86"/>
      <c r="H130" s="86"/>
      <c r="I130" s="89"/>
      <c r="J130" s="89"/>
      <c r="Q130" s="86"/>
      <c r="U130" s="209"/>
      <c r="Y130" s="8"/>
      <c r="Z130" s="8"/>
      <c r="AA130" s="8"/>
      <c r="AB130" s="8"/>
      <c r="AC130" s="8"/>
      <c r="AD130" s="8"/>
      <c r="AE130" s="8"/>
      <c r="AF130" s="8"/>
      <c r="AG130" s="8"/>
      <c r="AH130" s="8"/>
      <c r="AI130" s="8"/>
    </row>
    <row r="131" spans="1:40" s="75" customFormat="1" ht="12.75" hidden="1" x14ac:dyDescent="0.2">
      <c r="A131" s="90"/>
      <c r="B131" s="86"/>
      <c r="C131" s="86"/>
      <c r="H131" s="86"/>
      <c r="I131" s="89"/>
      <c r="J131" s="89"/>
      <c r="Q131" s="86"/>
      <c r="U131" s="209"/>
      <c r="Y131" s="8"/>
      <c r="Z131" s="8"/>
      <c r="AA131" s="8"/>
      <c r="AB131" s="8"/>
      <c r="AC131" s="8"/>
      <c r="AD131" s="8"/>
      <c r="AE131" s="8"/>
      <c r="AF131" s="8"/>
      <c r="AG131" s="8"/>
      <c r="AH131" s="8"/>
      <c r="AI131" s="8"/>
    </row>
    <row r="132" spans="1:40" s="75" customFormat="1" ht="12.75" hidden="1" x14ac:dyDescent="0.2">
      <c r="A132" s="90"/>
      <c r="B132" s="86"/>
      <c r="C132" s="86"/>
      <c r="H132" s="86"/>
      <c r="I132" s="89"/>
      <c r="J132" s="89"/>
      <c r="Q132" s="86"/>
      <c r="U132" s="209"/>
      <c r="Y132" s="8"/>
      <c r="Z132" s="8"/>
      <c r="AA132" s="8"/>
      <c r="AB132" s="8"/>
      <c r="AC132" s="8"/>
      <c r="AD132" s="8"/>
      <c r="AE132" s="8"/>
      <c r="AF132" s="8"/>
      <c r="AG132" s="8"/>
      <c r="AH132" s="8"/>
      <c r="AI132" s="8"/>
      <c r="AJ132" s="8"/>
      <c r="AK132" s="8"/>
    </row>
    <row r="133" spans="1:40" s="75" customFormat="1" ht="12.75" hidden="1" x14ac:dyDescent="0.2">
      <c r="A133" s="90"/>
      <c r="B133" s="86"/>
      <c r="C133" s="86"/>
      <c r="H133" s="86"/>
      <c r="I133" s="89"/>
      <c r="J133" s="89"/>
      <c r="Q133" s="86"/>
      <c r="U133" s="209"/>
      <c r="Y133" s="8"/>
      <c r="Z133" s="8"/>
      <c r="AA133" s="8"/>
      <c r="AB133" s="8"/>
      <c r="AC133" s="8"/>
      <c r="AD133" s="8"/>
      <c r="AE133" s="8"/>
      <c r="AF133" s="8"/>
      <c r="AG133" s="8"/>
      <c r="AH133" s="8"/>
      <c r="AI133" s="8"/>
      <c r="AJ133" s="8"/>
      <c r="AK133" s="8"/>
      <c r="AL133" s="8"/>
      <c r="AM133" s="8"/>
      <c r="AN133" s="8"/>
    </row>
    <row r="134" spans="1:40" s="75" customFormat="1" ht="12.75" hidden="1" x14ac:dyDescent="0.2">
      <c r="A134" s="90"/>
      <c r="B134" s="86"/>
      <c r="C134" s="86"/>
      <c r="H134" s="86"/>
      <c r="I134" s="89"/>
      <c r="J134" s="89"/>
      <c r="Q134" s="86"/>
      <c r="U134" s="209"/>
      <c r="Y134" s="8"/>
      <c r="Z134" s="8"/>
      <c r="AA134" s="8"/>
      <c r="AB134" s="8"/>
      <c r="AC134" s="8"/>
      <c r="AD134" s="8"/>
      <c r="AE134" s="8"/>
      <c r="AF134" s="8"/>
      <c r="AG134" s="8"/>
      <c r="AH134" s="8"/>
      <c r="AI134" s="8"/>
      <c r="AJ134" s="8"/>
      <c r="AK134" s="8"/>
      <c r="AL134" s="8"/>
      <c r="AM134" s="8"/>
      <c r="AN134" s="8"/>
    </row>
    <row r="135" spans="1:40" s="75" customFormat="1" ht="12.75" hidden="1" x14ac:dyDescent="0.2">
      <c r="A135" s="90"/>
      <c r="B135" s="86"/>
      <c r="C135" s="86"/>
      <c r="H135" s="86"/>
      <c r="I135" s="89"/>
      <c r="J135" s="89"/>
      <c r="Q135" s="86"/>
      <c r="U135" s="209"/>
      <c r="Y135" s="8"/>
      <c r="Z135" s="8"/>
      <c r="AA135" s="8"/>
      <c r="AB135" s="8"/>
      <c r="AC135" s="8"/>
      <c r="AD135" s="8"/>
      <c r="AE135" s="8"/>
      <c r="AF135" s="8"/>
      <c r="AG135" s="8"/>
      <c r="AH135" s="8"/>
      <c r="AI135" s="8"/>
      <c r="AJ135" s="8"/>
      <c r="AK135" s="8"/>
      <c r="AL135" s="8"/>
      <c r="AM135" s="8"/>
      <c r="AN135" s="8"/>
    </row>
    <row r="136" spans="1:40" s="75" customFormat="1" ht="12.75" hidden="1" x14ac:dyDescent="0.2">
      <c r="A136" s="90"/>
      <c r="B136" s="86"/>
      <c r="C136" s="86"/>
      <c r="H136" s="86"/>
      <c r="I136" s="89"/>
      <c r="J136" s="89"/>
      <c r="Q136" s="86"/>
      <c r="U136" s="209"/>
      <c r="Y136" s="8"/>
      <c r="Z136" s="8"/>
      <c r="AA136" s="8"/>
      <c r="AB136" s="8"/>
      <c r="AC136" s="8"/>
      <c r="AD136" s="8"/>
      <c r="AE136" s="8"/>
      <c r="AF136" s="8"/>
      <c r="AG136" s="8"/>
      <c r="AH136" s="8"/>
      <c r="AI136" s="8"/>
      <c r="AJ136" s="8"/>
      <c r="AK136" s="8"/>
      <c r="AL136" s="8"/>
      <c r="AM136" s="8"/>
      <c r="AN136" s="8"/>
    </row>
    <row r="137" spans="1:40" s="75" customFormat="1" ht="12.75" hidden="1" x14ac:dyDescent="0.2">
      <c r="A137" s="90"/>
      <c r="B137" s="86"/>
      <c r="C137" s="86"/>
      <c r="H137" s="86"/>
      <c r="I137" s="89"/>
      <c r="J137" s="89"/>
      <c r="Q137" s="86"/>
      <c r="U137" s="209"/>
      <c r="Y137" s="8"/>
      <c r="Z137" s="8"/>
      <c r="AA137" s="8"/>
      <c r="AB137" s="8"/>
      <c r="AC137" s="8"/>
      <c r="AD137" s="8"/>
      <c r="AE137" s="8"/>
      <c r="AF137" s="8"/>
      <c r="AG137" s="8"/>
      <c r="AH137" s="8"/>
      <c r="AI137" s="8"/>
      <c r="AJ137" s="8"/>
      <c r="AK137" s="8"/>
      <c r="AL137" s="8"/>
      <c r="AM137" s="8"/>
      <c r="AN137" s="8"/>
    </row>
    <row r="138" spans="1:40" s="75" customFormat="1" ht="12.75" hidden="1" x14ac:dyDescent="0.2">
      <c r="A138" s="90"/>
      <c r="B138" s="86"/>
      <c r="C138" s="86"/>
      <c r="H138" s="86"/>
      <c r="I138" s="89"/>
      <c r="J138" s="89"/>
      <c r="Q138" s="86"/>
      <c r="U138" s="209"/>
      <c r="Y138" s="8"/>
      <c r="Z138" s="8"/>
      <c r="AA138" s="8"/>
      <c r="AB138" s="8"/>
      <c r="AC138" s="8"/>
      <c r="AD138" s="8"/>
      <c r="AE138" s="8"/>
      <c r="AF138" s="8"/>
      <c r="AG138" s="8"/>
      <c r="AH138" s="8"/>
      <c r="AI138" s="8"/>
      <c r="AJ138" s="8"/>
      <c r="AK138" s="8"/>
      <c r="AL138" s="8"/>
      <c r="AM138" s="8"/>
      <c r="AN138" s="8"/>
    </row>
    <row r="139" spans="1:40" s="75" customFormat="1" ht="12.75" hidden="1" x14ac:dyDescent="0.2">
      <c r="A139" s="90"/>
      <c r="B139" s="86"/>
      <c r="C139" s="86"/>
      <c r="H139" s="86"/>
      <c r="I139" s="89"/>
      <c r="J139" s="89"/>
      <c r="Q139" s="86"/>
      <c r="U139" s="209"/>
      <c r="Y139" s="8"/>
      <c r="Z139" s="8"/>
      <c r="AA139" s="8"/>
      <c r="AB139" s="8"/>
      <c r="AC139" s="8"/>
      <c r="AD139" s="8"/>
      <c r="AE139" s="8"/>
      <c r="AF139" s="8"/>
      <c r="AG139" s="8"/>
      <c r="AH139" s="8"/>
      <c r="AI139" s="8"/>
      <c r="AJ139" s="8"/>
      <c r="AK139" s="8"/>
      <c r="AL139" s="8"/>
      <c r="AM139" s="8"/>
      <c r="AN139" s="8"/>
    </row>
    <row r="140" spans="1:40" s="75" customFormat="1" ht="12.75" hidden="1" x14ac:dyDescent="0.2">
      <c r="A140" s="90"/>
      <c r="B140" s="86"/>
      <c r="C140" s="86"/>
      <c r="H140" s="86"/>
      <c r="I140" s="89"/>
      <c r="J140" s="89"/>
      <c r="Q140" s="86"/>
      <c r="U140" s="209"/>
      <c r="Y140" s="8"/>
      <c r="Z140" s="8"/>
      <c r="AA140" s="8"/>
      <c r="AB140" s="8"/>
      <c r="AC140" s="8"/>
      <c r="AD140" s="8"/>
      <c r="AE140" s="8"/>
      <c r="AF140" s="8"/>
      <c r="AG140" s="8"/>
      <c r="AH140" s="8"/>
      <c r="AI140" s="8"/>
      <c r="AJ140" s="8"/>
      <c r="AK140" s="8"/>
      <c r="AL140" s="8"/>
      <c r="AM140" s="8"/>
      <c r="AN140" s="8"/>
    </row>
    <row r="141" spans="1:40" s="75" customFormat="1" ht="12.75" hidden="1" x14ac:dyDescent="0.2">
      <c r="A141" s="90"/>
      <c r="B141" s="86"/>
      <c r="C141" s="86"/>
      <c r="H141" s="86"/>
      <c r="I141" s="89"/>
      <c r="J141" s="89"/>
      <c r="Q141" s="86"/>
      <c r="U141" s="209"/>
      <c r="Y141" s="8"/>
      <c r="Z141" s="8"/>
      <c r="AA141" s="8"/>
      <c r="AB141" s="8"/>
      <c r="AC141" s="8"/>
      <c r="AD141" s="8"/>
      <c r="AE141" s="8"/>
      <c r="AF141" s="8"/>
      <c r="AG141" s="8"/>
      <c r="AH141" s="8"/>
      <c r="AI141" s="8"/>
      <c r="AJ141" s="8"/>
      <c r="AK141" s="8"/>
      <c r="AL141" s="8"/>
      <c r="AM141" s="8"/>
      <c r="AN141" s="8"/>
    </row>
    <row r="142" spans="1:40" s="75" customFormat="1" ht="12.75" hidden="1" x14ac:dyDescent="0.2">
      <c r="A142" s="90"/>
      <c r="B142" s="86"/>
      <c r="C142" s="86"/>
      <c r="H142" s="86"/>
      <c r="I142" s="89"/>
      <c r="J142" s="89"/>
      <c r="Q142" s="86"/>
      <c r="U142" s="209"/>
      <c r="Y142" s="8"/>
      <c r="Z142" s="8"/>
      <c r="AA142" s="8"/>
      <c r="AB142" s="8"/>
      <c r="AC142" s="8"/>
      <c r="AD142" s="8"/>
      <c r="AE142" s="8"/>
      <c r="AF142" s="8"/>
      <c r="AG142" s="8"/>
      <c r="AH142" s="8"/>
      <c r="AI142" s="8"/>
      <c r="AJ142" s="8"/>
      <c r="AK142" s="8"/>
      <c r="AL142" s="8"/>
      <c r="AM142" s="8"/>
      <c r="AN142" s="8"/>
    </row>
    <row r="143" spans="1:40" s="75" customFormat="1" ht="12.75" hidden="1" x14ac:dyDescent="0.2">
      <c r="A143" s="90"/>
      <c r="B143" s="86"/>
      <c r="C143" s="86"/>
      <c r="H143" s="86"/>
      <c r="I143" s="89"/>
      <c r="J143" s="89"/>
      <c r="Q143" s="86"/>
      <c r="U143" s="209"/>
      <c r="Y143" s="8"/>
      <c r="Z143" s="8"/>
      <c r="AA143" s="8"/>
      <c r="AB143" s="8"/>
      <c r="AC143" s="8"/>
      <c r="AD143" s="8"/>
      <c r="AE143" s="8"/>
      <c r="AF143" s="8"/>
      <c r="AG143" s="8"/>
      <c r="AH143" s="8"/>
      <c r="AI143" s="8"/>
      <c r="AJ143" s="8"/>
      <c r="AK143" s="8"/>
      <c r="AL143" s="8"/>
      <c r="AM143" s="8"/>
      <c r="AN143" s="8"/>
    </row>
    <row r="144" spans="1:40" s="75" customFormat="1" ht="12.75" hidden="1" x14ac:dyDescent="0.2">
      <c r="A144" s="90"/>
      <c r="B144" s="86"/>
      <c r="C144" s="86"/>
      <c r="H144" s="86"/>
      <c r="I144" s="89"/>
      <c r="J144" s="89"/>
      <c r="Q144" s="86"/>
      <c r="U144" s="209"/>
      <c r="Y144" s="8"/>
      <c r="Z144" s="8"/>
      <c r="AA144" s="8"/>
      <c r="AB144" s="8"/>
      <c r="AC144" s="8"/>
      <c r="AD144" s="8"/>
      <c r="AE144" s="8"/>
      <c r="AF144" s="8"/>
      <c r="AG144" s="8"/>
      <c r="AH144" s="8"/>
      <c r="AI144" s="8"/>
      <c r="AJ144" s="8"/>
      <c r="AK144" s="8"/>
      <c r="AL144" s="8"/>
      <c r="AM144" s="8"/>
      <c r="AN144" s="8"/>
    </row>
    <row r="145" spans="1:40" s="75" customFormat="1" ht="12.75" hidden="1" x14ac:dyDescent="0.2">
      <c r="A145" s="90"/>
      <c r="B145" s="86"/>
      <c r="C145" s="86"/>
      <c r="H145" s="86"/>
      <c r="I145" s="89"/>
      <c r="J145" s="89"/>
      <c r="Q145" s="86"/>
      <c r="U145" s="209"/>
      <c r="Y145" s="8"/>
      <c r="Z145" s="8"/>
      <c r="AA145" s="8"/>
      <c r="AB145" s="8"/>
      <c r="AC145" s="8"/>
      <c r="AD145" s="8"/>
      <c r="AE145" s="8"/>
      <c r="AF145" s="8"/>
      <c r="AG145" s="8"/>
      <c r="AH145" s="8"/>
      <c r="AI145" s="8"/>
      <c r="AJ145" s="8"/>
      <c r="AK145" s="8"/>
      <c r="AL145" s="8"/>
      <c r="AM145" s="8"/>
      <c r="AN145" s="8"/>
    </row>
    <row r="146" spans="1:40" s="75" customFormat="1" ht="12.75" hidden="1" x14ac:dyDescent="0.2">
      <c r="A146" s="90"/>
      <c r="B146" s="86"/>
      <c r="C146" s="86"/>
      <c r="H146" s="86"/>
      <c r="I146" s="89"/>
      <c r="J146" s="89"/>
      <c r="Q146" s="86"/>
      <c r="U146" s="209"/>
      <c r="Y146" s="8"/>
      <c r="Z146" s="8"/>
      <c r="AA146" s="8"/>
      <c r="AB146" s="8"/>
      <c r="AC146" s="8"/>
      <c r="AD146" s="8"/>
      <c r="AE146" s="8"/>
      <c r="AF146" s="8"/>
      <c r="AG146" s="8"/>
      <c r="AH146" s="8"/>
      <c r="AI146" s="8"/>
      <c r="AJ146" s="8"/>
      <c r="AK146" s="8"/>
      <c r="AL146" s="8"/>
      <c r="AM146" s="8"/>
      <c r="AN146" s="8"/>
    </row>
    <row r="147" spans="1:40" s="75" customFormat="1" ht="12.75" hidden="1" x14ac:dyDescent="0.2">
      <c r="A147" s="90"/>
      <c r="B147" s="86"/>
      <c r="C147" s="86"/>
      <c r="D147" s="93"/>
      <c r="E147" s="93"/>
      <c r="F147" s="93"/>
      <c r="G147" s="93"/>
      <c r="H147" s="86"/>
      <c r="I147" s="94"/>
      <c r="J147" s="94"/>
      <c r="K147" s="94"/>
      <c r="L147" s="94"/>
      <c r="M147" s="94"/>
      <c r="N147" s="94"/>
      <c r="O147" s="94"/>
      <c r="Q147" s="86"/>
      <c r="R147" s="93"/>
      <c r="S147" s="93"/>
      <c r="T147" s="93"/>
      <c r="U147" s="210"/>
      <c r="V147" s="93"/>
      <c r="W147" s="93"/>
      <c r="X147" s="93"/>
      <c r="Y147" s="8"/>
      <c r="Z147" s="8"/>
      <c r="AA147" s="8"/>
      <c r="AB147" s="8"/>
      <c r="AC147" s="8"/>
      <c r="AD147" s="8"/>
      <c r="AE147" s="8"/>
      <c r="AF147" s="8"/>
      <c r="AG147" s="8"/>
      <c r="AH147" s="8"/>
      <c r="AI147" s="8"/>
      <c r="AJ147" s="8"/>
      <c r="AK147" s="8"/>
      <c r="AL147" s="8"/>
      <c r="AM147" s="8"/>
      <c r="AN147" s="8"/>
    </row>
    <row r="148" spans="1:40" s="75" customFormat="1" ht="12.75" hidden="1" x14ac:dyDescent="0.2">
      <c r="A148" s="90"/>
      <c r="B148" s="86"/>
      <c r="C148" s="86"/>
      <c r="H148" s="86"/>
      <c r="I148" s="89"/>
      <c r="J148" s="89"/>
      <c r="K148" s="89"/>
      <c r="L148" s="89"/>
      <c r="M148" s="89"/>
      <c r="N148" s="89"/>
      <c r="O148" s="89"/>
      <c r="Q148" s="86"/>
      <c r="U148" s="209"/>
      <c r="Y148" s="8"/>
      <c r="Z148" s="8"/>
      <c r="AA148" s="8"/>
      <c r="AB148" s="8"/>
      <c r="AC148" s="8"/>
      <c r="AD148" s="8"/>
      <c r="AE148" s="8"/>
      <c r="AF148" s="8"/>
      <c r="AG148" s="8"/>
      <c r="AH148" s="8"/>
      <c r="AI148" s="8"/>
      <c r="AJ148" s="8"/>
      <c r="AK148" s="8"/>
      <c r="AL148" s="8"/>
      <c r="AM148" s="8"/>
      <c r="AN148" s="8"/>
    </row>
    <row r="149" spans="1:40" s="75" customFormat="1" ht="12.75" hidden="1" x14ac:dyDescent="0.2">
      <c r="A149" s="90"/>
      <c r="B149" s="86"/>
      <c r="C149" s="86"/>
      <c r="H149" s="86"/>
      <c r="I149" s="89"/>
      <c r="J149" s="89"/>
      <c r="Q149" s="86"/>
      <c r="U149" s="209"/>
      <c r="Y149" s="8"/>
      <c r="Z149" s="8"/>
      <c r="AA149" s="8"/>
      <c r="AB149" s="8"/>
      <c r="AC149" s="8"/>
      <c r="AD149" s="8"/>
      <c r="AE149" s="8"/>
      <c r="AF149" s="8"/>
      <c r="AG149" s="8"/>
      <c r="AH149" s="8"/>
      <c r="AI149" s="8"/>
      <c r="AJ149" s="8"/>
      <c r="AK149" s="8"/>
      <c r="AL149" s="8"/>
      <c r="AM149" s="8"/>
      <c r="AN149" s="8"/>
    </row>
    <row r="150" spans="1:40" s="75" customFormat="1" ht="12.75" hidden="1" x14ac:dyDescent="0.2">
      <c r="A150" s="90"/>
      <c r="B150" s="86"/>
      <c r="C150" s="86"/>
      <c r="H150" s="86"/>
      <c r="I150" s="89"/>
      <c r="J150" s="89"/>
      <c r="Q150" s="86"/>
      <c r="U150" s="209"/>
      <c r="Y150" s="8"/>
      <c r="Z150" s="8"/>
      <c r="AA150" s="8"/>
      <c r="AB150" s="8"/>
      <c r="AC150" s="8"/>
      <c r="AD150" s="8"/>
      <c r="AE150" s="8"/>
      <c r="AF150" s="8"/>
      <c r="AG150" s="8"/>
      <c r="AH150" s="8"/>
      <c r="AI150" s="8"/>
      <c r="AJ150" s="8"/>
      <c r="AK150" s="8"/>
      <c r="AL150" s="8"/>
      <c r="AM150" s="8"/>
      <c r="AN150" s="8"/>
    </row>
    <row r="151" spans="1:40" s="75" customFormat="1" ht="12.75" hidden="1" x14ac:dyDescent="0.2">
      <c r="A151" s="8"/>
      <c r="B151" s="8"/>
      <c r="C151" s="8"/>
      <c r="D151" s="8"/>
      <c r="E151" s="8"/>
      <c r="F151" s="8"/>
      <c r="G151" s="8"/>
      <c r="H151" s="8"/>
      <c r="I151" s="8"/>
      <c r="J151" s="8"/>
      <c r="K151" s="8"/>
      <c r="L151" s="8"/>
      <c r="M151" s="8"/>
      <c r="U151" s="209"/>
    </row>
    <row r="152" spans="1:40" s="75" customFormat="1" ht="12.75" hidden="1" x14ac:dyDescent="0.2">
      <c r="A152" s="8"/>
      <c r="B152" s="8"/>
      <c r="C152" s="8"/>
      <c r="D152" s="8"/>
      <c r="E152" s="8"/>
      <c r="F152" s="8"/>
      <c r="G152" s="8"/>
      <c r="H152" s="8"/>
      <c r="I152" s="8"/>
      <c r="J152" s="8"/>
      <c r="K152" s="8"/>
      <c r="L152" s="8"/>
      <c r="M152" s="8"/>
      <c r="U152" s="209"/>
    </row>
    <row r="153" spans="1:40" s="75" customFormat="1" ht="12.75" hidden="1" x14ac:dyDescent="0.2">
      <c r="A153" s="8"/>
      <c r="B153" s="8"/>
      <c r="C153" s="8"/>
      <c r="D153" s="8"/>
      <c r="E153" s="8"/>
      <c r="F153" s="8"/>
      <c r="G153" s="8"/>
      <c r="H153" s="8"/>
      <c r="I153" s="8"/>
      <c r="J153" s="8"/>
      <c r="K153" s="8"/>
      <c r="L153" s="8"/>
      <c r="M153" s="8"/>
      <c r="U153" s="209"/>
    </row>
    <row r="154" spans="1:40" s="75" customFormat="1" ht="12.75" hidden="1" x14ac:dyDescent="0.2">
      <c r="A154" s="8"/>
      <c r="B154" s="8"/>
      <c r="C154" s="8"/>
      <c r="D154" s="8"/>
      <c r="E154" s="8"/>
      <c r="F154" s="8"/>
      <c r="G154" s="8"/>
      <c r="H154" s="8"/>
      <c r="I154" s="8"/>
      <c r="J154" s="8"/>
      <c r="K154" s="8"/>
      <c r="L154" s="8"/>
      <c r="M154" s="8"/>
      <c r="U154" s="209"/>
    </row>
    <row r="155" spans="1:40" s="75" customFormat="1" ht="12.75" hidden="1" x14ac:dyDescent="0.2">
      <c r="A155" s="8"/>
      <c r="B155" s="8"/>
      <c r="C155" s="8"/>
      <c r="D155" s="8"/>
      <c r="E155" s="8"/>
      <c r="F155" s="8"/>
      <c r="G155" s="8"/>
      <c r="H155" s="8"/>
      <c r="I155" s="8"/>
      <c r="J155" s="8"/>
      <c r="K155" s="8"/>
      <c r="L155" s="8"/>
      <c r="M155" s="8"/>
      <c r="U155" s="209"/>
    </row>
    <row r="156" spans="1:40" s="75" customFormat="1" ht="12.75" hidden="1" x14ac:dyDescent="0.2">
      <c r="A156" s="8"/>
      <c r="B156" s="8"/>
      <c r="C156" s="8"/>
      <c r="D156" s="8"/>
      <c r="E156" s="8"/>
      <c r="F156" s="8"/>
      <c r="G156" s="8"/>
      <c r="H156" s="8"/>
      <c r="I156" s="8"/>
      <c r="J156" s="8"/>
      <c r="K156" s="8"/>
      <c r="L156" s="8"/>
      <c r="M156" s="8"/>
      <c r="U156" s="209"/>
    </row>
    <row r="157" spans="1:40" s="75" customFormat="1" ht="12.75" hidden="1" x14ac:dyDescent="0.2">
      <c r="A157" s="8"/>
      <c r="B157" s="8"/>
      <c r="C157" s="8"/>
      <c r="D157" s="8"/>
      <c r="E157" s="8"/>
      <c r="F157" s="8"/>
      <c r="G157" s="8"/>
      <c r="H157" s="8"/>
      <c r="I157" s="8"/>
      <c r="J157" s="8"/>
      <c r="K157" s="8"/>
      <c r="L157" s="8"/>
      <c r="M157" s="8"/>
      <c r="U157" s="209"/>
    </row>
    <row r="158" spans="1:40" s="75" customFormat="1" ht="12.75" hidden="1" x14ac:dyDescent="0.2">
      <c r="A158" s="8"/>
      <c r="B158" s="8"/>
      <c r="C158" s="8"/>
      <c r="D158" s="8"/>
      <c r="E158" s="8"/>
      <c r="F158" s="8"/>
      <c r="G158" s="8"/>
      <c r="H158" s="8"/>
      <c r="I158" s="8"/>
      <c r="J158" s="8"/>
      <c r="K158" s="8"/>
      <c r="L158" s="8"/>
      <c r="M158" s="8"/>
      <c r="U158" s="209"/>
    </row>
    <row r="159" spans="1:40" s="75" customFormat="1" ht="12.75" hidden="1" x14ac:dyDescent="0.2">
      <c r="A159" s="8"/>
      <c r="B159" s="8"/>
      <c r="C159" s="8"/>
      <c r="D159" s="8"/>
      <c r="E159" s="8"/>
      <c r="F159" s="8"/>
      <c r="G159" s="8"/>
      <c r="H159" s="8"/>
      <c r="I159" s="8"/>
      <c r="J159" s="8"/>
      <c r="K159" s="8"/>
      <c r="L159" s="8"/>
      <c r="M159" s="8"/>
      <c r="U159" s="209"/>
    </row>
    <row r="160" spans="1:40" s="75" customFormat="1" ht="12.75" hidden="1" x14ac:dyDescent="0.2">
      <c r="A160" s="8"/>
      <c r="B160" s="8"/>
      <c r="C160" s="8"/>
      <c r="D160" s="8"/>
      <c r="E160" s="8"/>
      <c r="F160" s="8"/>
      <c r="G160" s="8"/>
      <c r="H160" s="8"/>
      <c r="I160" s="8"/>
      <c r="J160" s="8"/>
      <c r="K160" s="8"/>
      <c r="L160" s="8"/>
      <c r="M160" s="8"/>
      <c r="U160" s="209"/>
    </row>
    <row r="161" spans="1:21" s="75" customFormat="1" ht="12.75" hidden="1" x14ac:dyDescent="0.2">
      <c r="A161" s="8"/>
      <c r="B161" s="8"/>
      <c r="C161" s="8"/>
      <c r="D161" s="8"/>
      <c r="E161" s="8"/>
      <c r="F161" s="8"/>
      <c r="G161" s="8"/>
      <c r="H161" s="8"/>
      <c r="I161" s="8"/>
      <c r="J161" s="8"/>
      <c r="K161" s="8"/>
      <c r="L161" s="8"/>
      <c r="M161" s="8"/>
      <c r="U161" s="209"/>
    </row>
    <row r="162" spans="1:21" s="75" customFormat="1" ht="12.75" hidden="1" x14ac:dyDescent="0.2">
      <c r="A162" s="8"/>
      <c r="B162" s="8"/>
      <c r="C162" s="8"/>
      <c r="D162" s="8"/>
      <c r="E162" s="8"/>
      <c r="F162" s="8"/>
      <c r="G162" s="8"/>
      <c r="H162" s="8"/>
      <c r="I162" s="8"/>
      <c r="J162" s="8"/>
      <c r="K162" s="8"/>
      <c r="L162" s="8"/>
      <c r="M162" s="8"/>
      <c r="U162" s="209"/>
    </row>
    <row r="163" spans="1:21" s="75" customFormat="1" ht="12.75" hidden="1" x14ac:dyDescent="0.2">
      <c r="A163" s="8"/>
      <c r="B163" s="8"/>
      <c r="C163" s="8"/>
      <c r="D163" s="8"/>
      <c r="E163" s="8"/>
      <c r="F163" s="8"/>
      <c r="G163" s="8"/>
      <c r="H163" s="8"/>
      <c r="I163" s="8"/>
      <c r="J163" s="8"/>
      <c r="K163" s="8"/>
      <c r="L163" s="8"/>
      <c r="M163" s="8"/>
      <c r="U163" s="209"/>
    </row>
    <row r="164" spans="1:21" s="75" customFormat="1" ht="12.75" hidden="1" x14ac:dyDescent="0.2">
      <c r="A164" s="8"/>
      <c r="B164" s="8"/>
      <c r="C164" s="8"/>
      <c r="D164" s="8"/>
      <c r="E164" s="8"/>
      <c r="F164" s="8"/>
      <c r="G164" s="8"/>
      <c r="H164" s="8"/>
      <c r="I164" s="8"/>
      <c r="J164" s="8"/>
      <c r="K164" s="8"/>
      <c r="L164" s="8"/>
      <c r="M164" s="8"/>
      <c r="U164" s="209"/>
    </row>
    <row r="165" spans="1:21" s="75" customFormat="1" ht="12.75" hidden="1" x14ac:dyDescent="0.2">
      <c r="A165" s="8"/>
      <c r="B165" s="8"/>
      <c r="C165" s="8"/>
      <c r="D165" s="8"/>
      <c r="E165" s="8"/>
      <c r="F165" s="8"/>
      <c r="G165" s="8"/>
      <c r="H165" s="8"/>
      <c r="I165" s="8"/>
      <c r="J165" s="8"/>
      <c r="K165" s="8"/>
      <c r="L165" s="8"/>
      <c r="M165" s="8"/>
      <c r="U165" s="209"/>
    </row>
    <row r="166" spans="1:21" s="75" customFormat="1" ht="12.75" hidden="1" x14ac:dyDescent="0.2">
      <c r="A166" s="8"/>
      <c r="B166" s="8"/>
      <c r="C166" s="8"/>
      <c r="D166" s="8"/>
      <c r="E166" s="8"/>
      <c r="F166" s="8"/>
      <c r="G166" s="8"/>
      <c r="H166" s="8"/>
      <c r="I166" s="8"/>
      <c r="J166" s="8"/>
      <c r="K166" s="8"/>
      <c r="L166" s="8"/>
      <c r="M166" s="8"/>
      <c r="U166" s="209"/>
    </row>
    <row r="167" spans="1:21" s="75" customFormat="1" ht="12.75" hidden="1" x14ac:dyDescent="0.2">
      <c r="A167" s="8"/>
      <c r="B167" s="8"/>
      <c r="C167" s="8"/>
      <c r="D167" s="8"/>
      <c r="E167" s="8"/>
      <c r="F167" s="8"/>
      <c r="G167" s="8"/>
      <c r="H167" s="8"/>
      <c r="I167" s="8"/>
      <c r="J167" s="8"/>
      <c r="K167" s="8"/>
      <c r="L167" s="8"/>
      <c r="M167" s="8"/>
      <c r="U167" s="209"/>
    </row>
    <row r="168" spans="1:21" s="75" customFormat="1" ht="12.75" hidden="1" x14ac:dyDescent="0.2">
      <c r="A168" s="8"/>
      <c r="B168" s="8"/>
      <c r="C168" s="8"/>
      <c r="D168" s="8"/>
      <c r="E168" s="8"/>
      <c r="F168" s="8"/>
      <c r="G168" s="8"/>
      <c r="H168" s="8"/>
      <c r="I168" s="8"/>
      <c r="J168" s="8"/>
      <c r="K168" s="8"/>
      <c r="L168" s="8"/>
      <c r="M168" s="8"/>
      <c r="U168" s="209"/>
    </row>
    <row r="169" spans="1:21" s="75" customFormat="1" ht="12.75" hidden="1" x14ac:dyDescent="0.2">
      <c r="A169" s="8"/>
      <c r="B169" s="8"/>
      <c r="C169" s="8"/>
      <c r="D169" s="8"/>
      <c r="E169" s="8"/>
      <c r="F169" s="8"/>
      <c r="G169" s="8"/>
      <c r="H169" s="8"/>
      <c r="I169" s="8"/>
      <c r="J169" s="8"/>
      <c r="K169" s="8"/>
      <c r="L169" s="8"/>
      <c r="M169" s="8"/>
      <c r="U169" s="209"/>
    </row>
    <row r="170" spans="1:21" s="75" customFormat="1" ht="12.75" hidden="1" x14ac:dyDescent="0.2">
      <c r="A170" s="8"/>
      <c r="B170" s="8"/>
      <c r="C170" s="8"/>
      <c r="D170" s="8"/>
      <c r="E170" s="8"/>
      <c r="F170" s="8"/>
      <c r="G170" s="8"/>
      <c r="H170" s="8"/>
      <c r="I170" s="8"/>
      <c r="J170" s="8"/>
      <c r="K170" s="8"/>
      <c r="L170" s="8"/>
      <c r="M170" s="8"/>
      <c r="U170" s="209"/>
    </row>
    <row r="171" spans="1:21" ht="21" hidden="1" customHeight="1" x14ac:dyDescent="0.2">
      <c r="A171" s="9"/>
      <c r="B171" s="9"/>
      <c r="C171" s="9"/>
      <c r="D171" s="9"/>
      <c r="E171" s="9"/>
      <c r="F171" s="9"/>
      <c r="G171" s="8"/>
      <c r="H171" s="8"/>
      <c r="I171" s="8"/>
      <c r="J171" s="8"/>
      <c r="K171" s="8"/>
      <c r="L171" s="8"/>
      <c r="M171" s="8"/>
      <c r="N171" s="31"/>
      <c r="O171" s="31"/>
      <c r="P171" s="31"/>
      <c r="Q171" s="31"/>
      <c r="R171" s="31"/>
      <c r="S171" s="31"/>
    </row>
    <row r="172" spans="1:21" ht="21" hidden="1" customHeight="1" x14ac:dyDescent="0.2">
      <c r="A172" s="9"/>
      <c r="B172" s="9"/>
      <c r="C172" s="9"/>
      <c r="D172" s="9"/>
      <c r="E172" s="9"/>
      <c r="F172" s="9"/>
      <c r="G172" s="8"/>
      <c r="H172" s="8"/>
      <c r="I172" s="8"/>
      <c r="J172" s="8"/>
      <c r="K172" s="8"/>
      <c r="L172" s="8"/>
      <c r="M172" s="8"/>
      <c r="N172" s="31"/>
      <c r="O172" s="31"/>
      <c r="P172" s="31"/>
      <c r="Q172" s="31"/>
      <c r="R172" s="31"/>
      <c r="S172" s="31"/>
    </row>
    <row r="173" spans="1:21" ht="21" hidden="1" customHeight="1" x14ac:dyDescent="0.2">
      <c r="A173" s="9"/>
      <c r="B173" s="9"/>
      <c r="C173" s="9"/>
      <c r="D173" s="9"/>
      <c r="E173" s="9"/>
      <c r="F173" s="9"/>
      <c r="G173" s="8"/>
      <c r="H173" s="8"/>
      <c r="I173" s="8"/>
      <c r="J173" s="8"/>
      <c r="K173" s="8"/>
      <c r="L173" s="8"/>
      <c r="M173" s="8"/>
      <c r="N173" s="31"/>
      <c r="O173" s="31"/>
      <c r="P173" s="31"/>
      <c r="Q173" s="31"/>
      <c r="R173" s="31"/>
      <c r="S173" s="31"/>
    </row>
    <row r="174" spans="1:21" ht="21" hidden="1" customHeight="1" x14ac:dyDescent="0.2">
      <c r="A174" s="9"/>
      <c r="B174" s="9"/>
      <c r="C174" s="9"/>
      <c r="D174" s="9"/>
      <c r="E174" s="9"/>
      <c r="F174" s="9"/>
      <c r="G174" s="8"/>
      <c r="H174" s="8"/>
      <c r="I174" s="8"/>
      <c r="J174" s="8"/>
      <c r="K174" s="8"/>
      <c r="L174" s="8"/>
      <c r="M174" s="8"/>
      <c r="N174" s="31"/>
      <c r="O174" s="31"/>
      <c r="P174" s="31"/>
      <c r="Q174" s="31"/>
      <c r="R174" s="31"/>
      <c r="S174" s="31"/>
    </row>
    <row r="175" spans="1:21" ht="21" hidden="1" customHeight="1" x14ac:dyDescent="0.2">
      <c r="A175" s="9"/>
      <c r="B175" s="9"/>
      <c r="C175" s="9"/>
      <c r="D175" s="9"/>
      <c r="E175" s="9"/>
      <c r="F175" s="9"/>
      <c r="G175" s="8"/>
      <c r="H175" s="8"/>
      <c r="I175" s="8"/>
      <c r="J175" s="8"/>
      <c r="K175" s="8"/>
      <c r="L175" s="8"/>
      <c r="M175" s="8"/>
      <c r="N175" s="31"/>
      <c r="O175" s="31"/>
      <c r="P175" s="31"/>
      <c r="Q175" s="31"/>
      <c r="R175" s="31"/>
      <c r="S175" s="31"/>
    </row>
    <row r="176" spans="1:21" ht="21" hidden="1" customHeight="1" x14ac:dyDescent="0.2">
      <c r="A176" s="9"/>
      <c r="B176" s="9"/>
      <c r="C176" s="9"/>
      <c r="D176" s="9"/>
      <c r="E176" s="9"/>
      <c r="F176" s="9"/>
      <c r="G176" s="9"/>
      <c r="H176" s="8"/>
      <c r="I176" s="8"/>
      <c r="J176" s="8"/>
      <c r="K176" s="8"/>
      <c r="L176" s="8"/>
      <c r="M176" s="8"/>
      <c r="N176" s="31"/>
      <c r="O176" s="31"/>
      <c r="P176" s="31"/>
      <c r="Q176" s="31"/>
      <c r="R176" s="31"/>
      <c r="S176" s="31"/>
    </row>
    <row r="177" spans="1:19" ht="21" hidden="1" customHeight="1" x14ac:dyDescent="0.2">
      <c r="A177" s="9"/>
      <c r="B177" s="9"/>
      <c r="C177" s="9"/>
      <c r="D177" s="9"/>
      <c r="E177" s="9"/>
      <c r="F177" s="9"/>
      <c r="G177" s="9"/>
      <c r="H177" s="8"/>
      <c r="I177" s="8"/>
      <c r="J177" s="8"/>
      <c r="K177" s="8"/>
      <c r="L177" s="8"/>
      <c r="M177" s="8"/>
      <c r="N177" s="31"/>
      <c r="O177" s="31"/>
      <c r="P177" s="31"/>
      <c r="Q177" s="31"/>
      <c r="R177" s="31"/>
      <c r="S177" s="31"/>
    </row>
    <row r="178" spans="1:19" ht="21" hidden="1" customHeight="1" x14ac:dyDescent="0.2">
      <c r="A178" s="9"/>
      <c r="B178" s="9"/>
      <c r="C178" s="9"/>
      <c r="D178" s="9"/>
      <c r="E178" s="9"/>
      <c r="F178" s="9"/>
      <c r="G178" s="9"/>
      <c r="H178" s="9"/>
      <c r="I178" s="8"/>
      <c r="J178" s="8"/>
      <c r="K178" s="8"/>
      <c r="L178" s="8"/>
      <c r="M178" s="8"/>
      <c r="N178" s="31"/>
      <c r="O178" s="31"/>
      <c r="P178" s="31"/>
      <c r="Q178" s="31"/>
      <c r="R178" s="31"/>
      <c r="S178" s="31"/>
    </row>
    <row r="179" spans="1:19" ht="21" hidden="1" customHeight="1" x14ac:dyDescent="0.2">
      <c r="A179" s="9"/>
      <c r="B179" s="9"/>
      <c r="C179" s="9"/>
      <c r="D179" s="9"/>
      <c r="E179" s="9"/>
      <c r="F179" s="9"/>
      <c r="G179" s="9"/>
      <c r="H179" s="9"/>
      <c r="I179" s="9"/>
      <c r="J179" s="9"/>
      <c r="K179" s="31"/>
      <c r="L179" s="31"/>
      <c r="M179" s="31"/>
      <c r="N179" s="31"/>
      <c r="O179" s="31"/>
      <c r="P179" s="31"/>
      <c r="Q179" s="31"/>
      <c r="R179" s="31"/>
      <c r="S179" s="31"/>
    </row>
    <row r="180" spans="1:19" ht="21" hidden="1" customHeight="1" x14ac:dyDescent="0.2">
      <c r="A180" s="9"/>
      <c r="B180" s="9"/>
      <c r="C180" s="9"/>
      <c r="D180" s="9"/>
      <c r="E180" s="9"/>
      <c r="F180" s="9"/>
      <c r="G180" s="9"/>
      <c r="H180" s="9"/>
      <c r="I180" s="9"/>
      <c r="J180" s="9"/>
      <c r="K180" s="31"/>
      <c r="L180" s="31"/>
      <c r="M180" s="31"/>
      <c r="N180" s="31"/>
      <c r="O180" s="31"/>
      <c r="P180" s="31"/>
      <c r="Q180" s="31"/>
      <c r="R180" s="31"/>
      <c r="S180" s="31"/>
    </row>
    <row r="181" spans="1:19" ht="21" hidden="1" customHeight="1" x14ac:dyDescent="0.2">
      <c r="A181" s="9"/>
      <c r="B181" s="9"/>
      <c r="C181" s="9"/>
      <c r="D181" s="9"/>
      <c r="E181" s="9"/>
      <c r="F181" s="9"/>
      <c r="G181" s="9"/>
      <c r="H181" s="9"/>
      <c r="I181" s="9"/>
      <c r="J181" s="9"/>
      <c r="K181" s="31"/>
      <c r="L181" s="31"/>
      <c r="M181" s="31"/>
      <c r="N181" s="31"/>
      <c r="O181" s="31"/>
      <c r="P181" s="31"/>
      <c r="Q181" s="31"/>
      <c r="R181" s="31"/>
      <c r="S181" s="31"/>
    </row>
    <row r="182" spans="1:19" ht="21" hidden="1" customHeight="1" x14ac:dyDescent="0.2">
      <c r="A182" s="9"/>
      <c r="B182" s="9"/>
      <c r="C182" s="9"/>
      <c r="D182" s="9"/>
      <c r="E182" s="9"/>
      <c r="F182" s="9"/>
      <c r="G182" s="9"/>
      <c r="H182" s="9"/>
      <c r="I182" s="9"/>
      <c r="J182" s="9"/>
      <c r="K182" s="31"/>
      <c r="L182" s="31"/>
      <c r="M182" s="31"/>
      <c r="N182" s="31"/>
      <c r="O182" s="31"/>
      <c r="P182" s="31"/>
      <c r="Q182" s="31"/>
      <c r="R182" s="31"/>
      <c r="S182" s="31"/>
    </row>
    <row r="183" spans="1:19" ht="21" hidden="1" customHeight="1" x14ac:dyDescent="0.2">
      <c r="A183" s="9"/>
      <c r="B183" s="9"/>
      <c r="C183" s="9"/>
      <c r="D183" s="9"/>
      <c r="E183" s="9"/>
      <c r="F183" s="9"/>
      <c r="G183" s="9"/>
      <c r="H183" s="9"/>
      <c r="I183" s="9"/>
      <c r="J183" s="9"/>
      <c r="K183" s="31"/>
      <c r="L183" s="31"/>
      <c r="M183" s="31"/>
      <c r="N183" s="31"/>
      <c r="O183" s="31"/>
      <c r="P183" s="31"/>
      <c r="Q183" s="31"/>
      <c r="R183" s="31"/>
      <c r="S183" s="31"/>
    </row>
    <row r="184" spans="1:19" ht="21" hidden="1" customHeight="1" x14ac:dyDescent="0.2">
      <c r="A184" s="31"/>
      <c r="B184" s="31"/>
      <c r="C184" s="31"/>
      <c r="D184" s="31"/>
      <c r="E184" s="31"/>
      <c r="F184" s="31"/>
      <c r="G184" s="31"/>
      <c r="H184" s="31"/>
      <c r="I184" s="31"/>
      <c r="J184" s="31"/>
      <c r="K184" s="31"/>
      <c r="L184" s="31"/>
      <c r="M184" s="31"/>
      <c r="N184" s="31"/>
      <c r="O184" s="31"/>
      <c r="P184" s="31"/>
      <c r="Q184" s="31"/>
      <c r="R184" s="31"/>
      <c r="S184" s="31"/>
    </row>
    <row r="185" spans="1:19" ht="21" hidden="1" customHeight="1" x14ac:dyDescent="0.2">
      <c r="A185" s="31"/>
      <c r="B185" s="31"/>
      <c r="C185" s="31"/>
      <c r="D185" s="31"/>
      <c r="E185" s="31"/>
      <c r="F185" s="31"/>
      <c r="G185" s="31"/>
      <c r="H185" s="31"/>
      <c r="I185" s="31"/>
      <c r="J185" s="31"/>
      <c r="K185" s="31"/>
      <c r="L185" s="31"/>
      <c r="M185" s="31"/>
      <c r="N185" s="31"/>
      <c r="O185" s="31"/>
      <c r="P185" s="31"/>
      <c r="Q185" s="31"/>
      <c r="R185" s="31"/>
      <c r="S185" s="31"/>
    </row>
    <row r="186" spans="1:19" ht="21" hidden="1" customHeight="1" x14ac:dyDescent="0.2">
      <c r="A186" s="31"/>
      <c r="B186" s="31"/>
      <c r="C186" s="31"/>
      <c r="D186" s="31"/>
      <c r="E186" s="31"/>
      <c r="F186" s="31"/>
      <c r="G186" s="31"/>
      <c r="H186" s="31"/>
      <c r="I186" s="31"/>
      <c r="J186" s="31"/>
      <c r="K186" s="31"/>
      <c r="L186" s="31"/>
      <c r="M186" s="31"/>
      <c r="N186" s="31"/>
      <c r="O186" s="31"/>
      <c r="P186" s="31"/>
      <c r="Q186" s="31"/>
      <c r="R186" s="31"/>
      <c r="S186" s="31"/>
    </row>
    <row r="187" spans="1:19" ht="21" hidden="1" customHeight="1" x14ac:dyDescent="0.2">
      <c r="A187" s="31"/>
      <c r="B187" s="31"/>
      <c r="C187" s="31"/>
      <c r="D187" s="31"/>
      <c r="E187" s="31"/>
      <c r="F187" s="31"/>
      <c r="G187" s="31"/>
      <c r="H187" s="31"/>
      <c r="I187" s="31"/>
      <c r="J187" s="31"/>
      <c r="K187" s="31"/>
      <c r="L187" s="31"/>
      <c r="M187" s="31"/>
      <c r="N187" s="31"/>
      <c r="O187" s="31"/>
      <c r="P187" s="31"/>
      <c r="Q187" s="31"/>
      <c r="R187" s="31"/>
      <c r="S187" s="31"/>
    </row>
    <row r="188" spans="1:19" ht="21" hidden="1" customHeight="1" x14ac:dyDescent="0.2">
      <c r="A188" s="31"/>
      <c r="B188" s="31"/>
      <c r="C188" s="31"/>
      <c r="D188" s="31"/>
      <c r="E188" s="31"/>
      <c r="F188" s="31"/>
      <c r="G188" s="31"/>
      <c r="H188" s="31"/>
      <c r="I188" s="31"/>
      <c r="J188" s="31"/>
      <c r="K188" s="31"/>
      <c r="L188" s="31"/>
      <c r="M188" s="31"/>
      <c r="N188" s="31"/>
      <c r="O188" s="31"/>
      <c r="P188" s="31"/>
      <c r="Q188" s="31"/>
      <c r="R188" s="31"/>
      <c r="S188" s="31"/>
    </row>
    <row r="189" spans="1:19" ht="21" hidden="1" customHeight="1" x14ac:dyDescent="0.2">
      <c r="A189" s="31"/>
      <c r="B189" s="31"/>
      <c r="C189" s="31"/>
      <c r="D189" s="31"/>
      <c r="E189" s="31"/>
      <c r="F189" s="31"/>
      <c r="G189" s="31"/>
      <c r="H189" s="31"/>
      <c r="I189" s="31"/>
      <c r="J189" s="31"/>
      <c r="K189" s="31"/>
      <c r="L189" s="31"/>
      <c r="M189" s="31"/>
      <c r="N189" s="31"/>
      <c r="O189" s="31"/>
      <c r="P189" s="31"/>
      <c r="Q189" s="31"/>
      <c r="R189" s="31"/>
      <c r="S189" s="31"/>
    </row>
    <row r="190" spans="1:19" ht="21" hidden="1" customHeight="1" x14ac:dyDescent="0.2">
      <c r="A190" s="31"/>
      <c r="B190" s="31"/>
      <c r="C190" s="31"/>
      <c r="D190" s="31"/>
      <c r="E190" s="31"/>
      <c r="F190" s="31"/>
      <c r="G190" s="31"/>
      <c r="H190" s="31"/>
      <c r="I190" s="31"/>
      <c r="J190" s="31"/>
      <c r="K190" s="31"/>
      <c r="L190" s="31"/>
      <c r="M190" s="31"/>
      <c r="N190" s="31"/>
      <c r="O190" s="31"/>
      <c r="P190" s="31"/>
      <c r="Q190" s="31"/>
      <c r="R190" s="31"/>
      <c r="S190" s="31"/>
    </row>
    <row r="191" spans="1:19" ht="21" hidden="1" customHeight="1" x14ac:dyDescent="0.2">
      <c r="A191" s="31"/>
      <c r="B191" s="31"/>
      <c r="C191" s="31"/>
      <c r="D191" s="31"/>
      <c r="E191" s="31"/>
      <c r="F191" s="31"/>
      <c r="G191" s="31"/>
      <c r="H191" s="31"/>
      <c r="I191" s="31"/>
      <c r="J191" s="31"/>
      <c r="K191" s="31"/>
      <c r="L191" s="31"/>
      <c r="M191" s="31"/>
      <c r="N191" s="31"/>
      <c r="O191" s="31"/>
      <c r="P191" s="31"/>
      <c r="Q191" s="31"/>
      <c r="R191" s="31"/>
      <c r="S191" s="31"/>
    </row>
    <row r="192" spans="1:19" ht="21" hidden="1" customHeight="1" x14ac:dyDescent="0.2">
      <c r="A192" s="31"/>
      <c r="B192" s="31"/>
      <c r="C192" s="31"/>
      <c r="D192" s="31"/>
      <c r="E192" s="31"/>
      <c r="F192" s="31"/>
      <c r="G192" s="31"/>
      <c r="H192" s="31"/>
      <c r="I192" s="31"/>
      <c r="J192" s="31"/>
      <c r="K192" s="31"/>
      <c r="L192" s="31"/>
      <c r="M192" s="31"/>
      <c r="N192" s="31"/>
      <c r="O192" s="31"/>
      <c r="P192" s="31"/>
      <c r="Q192" s="31"/>
      <c r="R192" s="31"/>
      <c r="S192" s="31"/>
    </row>
    <row r="193" spans="1:19" ht="21" hidden="1" customHeight="1" x14ac:dyDescent="0.2">
      <c r="A193" s="31"/>
      <c r="B193" s="31"/>
      <c r="C193" s="31"/>
      <c r="D193" s="31"/>
      <c r="E193" s="31"/>
      <c r="F193" s="31"/>
      <c r="G193" s="31"/>
      <c r="H193" s="31"/>
      <c r="I193" s="31"/>
      <c r="J193" s="31"/>
      <c r="K193" s="31"/>
      <c r="L193" s="31"/>
      <c r="M193" s="31"/>
      <c r="N193" s="31"/>
      <c r="O193" s="31"/>
      <c r="P193" s="31"/>
      <c r="Q193" s="31"/>
      <c r="R193" s="31"/>
      <c r="S193" s="31"/>
    </row>
    <row r="194" spans="1:19" ht="21" hidden="1" customHeight="1" x14ac:dyDescent="0.2">
      <c r="A194" s="31"/>
      <c r="B194" s="31"/>
      <c r="C194" s="31"/>
      <c r="D194" s="31"/>
      <c r="E194" s="31"/>
      <c r="F194" s="31"/>
      <c r="G194" s="31"/>
      <c r="H194" s="31"/>
      <c r="I194" s="31"/>
      <c r="J194" s="31"/>
      <c r="K194" s="31"/>
      <c r="L194" s="31"/>
      <c r="M194" s="31"/>
      <c r="N194" s="31"/>
      <c r="O194" s="31"/>
      <c r="P194" s="31"/>
      <c r="Q194" s="31"/>
      <c r="R194" s="31"/>
      <c r="S194" s="31"/>
    </row>
    <row r="195" spans="1:19" ht="21" hidden="1" customHeight="1" x14ac:dyDescent="0.2">
      <c r="A195" s="31"/>
      <c r="B195" s="31"/>
      <c r="C195" s="31"/>
      <c r="D195" s="31"/>
      <c r="E195" s="31"/>
      <c r="F195" s="31"/>
      <c r="G195" s="31"/>
      <c r="H195" s="31"/>
      <c r="I195" s="31"/>
      <c r="J195" s="31"/>
      <c r="K195" s="31"/>
      <c r="L195" s="31"/>
      <c r="M195" s="31"/>
      <c r="N195" s="31"/>
      <c r="O195" s="31"/>
      <c r="P195" s="31"/>
      <c r="Q195" s="31"/>
      <c r="R195" s="31"/>
      <c r="S195" s="31"/>
    </row>
    <row r="196" spans="1:19" ht="21" hidden="1" customHeight="1" x14ac:dyDescent="0.2">
      <c r="A196" s="31"/>
      <c r="B196" s="31"/>
      <c r="C196" s="31"/>
      <c r="D196" s="31"/>
      <c r="E196" s="31"/>
      <c r="F196" s="31"/>
      <c r="G196" s="31"/>
      <c r="H196" s="31"/>
      <c r="I196" s="31"/>
      <c r="J196" s="31"/>
      <c r="K196" s="31"/>
      <c r="L196" s="31"/>
      <c r="M196" s="31"/>
      <c r="N196" s="31"/>
      <c r="O196" s="31"/>
      <c r="P196" s="31"/>
      <c r="Q196" s="31"/>
      <c r="R196" s="31"/>
      <c r="S196" s="31"/>
    </row>
    <row r="197" spans="1:19" ht="21" hidden="1" customHeight="1" x14ac:dyDescent="0.2">
      <c r="A197" s="31"/>
      <c r="B197" s="31"/>
      <c r="C197" s="31"/>
      <c r="D197" s="31"/>
      <c r="E197" s="31"/>
      <c r="F197" s="31"/>
      <c r="G197" s="31"/>
      <c r="H197" s="31"/>
      <c r="I197" s="31"/>
      <c r="J197" s="31"/>
      <c r="K197" s="31"/>
      <c r="L197" s="31"/>
      <c r="M197" s="31"/>
      <c r="N197" s="31"/>
      <c r="O197" s="31"/>
      <c r="P197" s="31"/>
      <c r="Q197" s="31"/>
      <c r="R197" s="31"/>
      <c r="S197" s="31"/>
    </row>
    <row r="198" spans="1:19" ht="21" hidden="1" customHeight="1" x14ac:dyDescent="0.2">
      <c r="A198" s="31"/>
      <c r="B198" s="31"/>
      <c r="C198" s="31"/>
      <c r="D198" s="31"/>
      <c r="E198" s="31"/>
      <c r="F198" s="31"/>
      <c r="G198" s="31"/>
      <c r="H198" s="31"/>
      <c r="I198" s="31"/>
      <c r="J198" s="31"/>
      <c r="K198" s="31"/>
      <c r="L198" s="31"/>
      <c r="M198" s="31"/>
      <c r="N198" s="31"/>
      <c r="O198" s="31"/>
      <c r="P198" s="31"/>
      <c r="Q198" s="31"/>
      <c r="R198" s="31"/>
      <c r="S198" s="31"/>
    </row>
    <row r="199" spans="1:19" ht="21" hidden="1" customHeight="1" x14ac:dyDescent="0.2">
      <c r="A199" s="31"/>
      <c r="B199" s="31"/>
      <c r="C199" s="31"/>
      <c r="D199" s="31"/>
      <c r="E199" s="31"/>
      <c r="F199" s="31"/>
      <c r="G199" s="31"/>
      <c r="H199" s="31"/>
      <c r="I199" s="31"/>
      <c r="J199" s="31"/>
      <c r="K199" s="31"/>
      <c r="L199" s="31"/>
      <c r="M199" s="31"/>
      <c r="N199" s="31"/>
      <c r="O199" s="31"/>
      <c r="P199" s="31"/>
      <c r="Q199" s="31"/>
      <c r="R199" s="31"/>
      <c r="S199" s="31"/>
    </row>
    <row r="200" spans="1:19" ht="21" hidden="1" customHeight="1" x14ac:dyDescent="0.2">
      <c r="A200" s="31"/>
      <c r="B200" s="31"/>
      <c r="C200" s="31"/>
      <c r="D200" s="31"/>
      <c r="E200" s="31"/>
      <c r="F200" s="31"/>
      <c r="G200" s="31"/>
      <c r="H200" s="31"/>
      <c r="I200" s="31"/>
      <c r="J200" s="31"/>
      <c r="K200" s="31"/>
      <c r="L200" s="31"/>
      <c r="M200" s="31"/>
      <c r="N200" s="31"/>
      <c r="O200" s="31"/>
      <c r="P200" s="31"/>
      <c r="Q200" s="31"/>
      <c r="R200" s="31"/>
      <c r="S200" s="31"/>
    </row>
    <row r="201" spans="1:19" ht="21" hidden="1" customHeight="1" x14ac:dyDescent="0.2">
      <c r="A201" s="31"/>
      <c r="B201" s="31"/>
      <c r="C201" s="31"/>
      <c r="D201" s="31"/>
      <c r="E201" s="31"/>
      <c r="F201" s="31"/>
      <c r="G201" s="31"/>
      <c r="H201" s="31"/>
      <c r="I201" s="31"/>
      <c r="J201" s="31"/>
      <c r="K201" s="31"/>
      <c r="L201" s="31"/>
      <c r="M201" s="31"/>
      <c r="N201" s="31"/>
      <c r="O201" s="31"/>
      <c r="P201" s="31"/>
      <c r="Q201" s="31"/>
      <c r="R201" s="31"/>
      <c r="S201" s="31"/>
    </row>
    <row r="202" spans="1:19" ht="21" hidden="1" customHeight="1" x14ac:dyDescent="0.2">
      <c r="A202" s="31"/>
      <c r="B202" s="31"/>
      <c r="C202" s="31"/>
      <c r="D202" s="31"/>
      <c r="E202" s="31"/>
      <c r="F202" s="31"/>
      <c r="G202" s="31"/>
      <c r="H202" s="31"/>
      <c r="I202" s="31"/>
      <c r="J202" s="31"/>
      <c r="K202" s="31"/>
      <c r="L202" s="31"/>
      <c r="M202" s="31"/>
      <c r="N202" s="31"/>
      <c r="O202" s="31"/>
      <c r="P202" s="31"/>
      <c r="Q202" s="31"/>
      <c r="R202" s="31"/>
      <c r="S202" s="31"/>
    </row>
    <row r="203" spans="1:19" ht="21" hidden="1" customHeight="1" x14ac:dyDescent="0.2">
      <c r="A203" s="31"/>
      <c r="B203" s="31"/>
      <c r="C203" s="31"/>
      <c r="D203" s="31"/>
      <c r="E203" s="31"/>
      <c r="F203" s="31"/>
      <c r="G203" s="31"/>
      <c r="H203" s="31"/>
      <c r="I203" s="31"/>
      <c r="J203" s="31"/>
      <c r="K203" s="31"/>
      <c r="L203" s="31"/>
      <c r="M203" s="31"/>
      <c r="N203" s="31"/>
      <c r="O203" s="31"/>
      <c r="P203" s="31"/>
      <c r="Q203" s="31"/>
      <c r="R203" s="31"/>
      <c r="S203" s="31"/>
    </row>
    <row r="204" spans="1:19" ht="21" hidden="1" customHeight="1" x14ac:dyDescent="0.2">
      <c r="A204" s="31"/>
      <c r="B204" s="31"/>
      <c r="C204" s="31"/>
      <c r="D204" s="31"/>
      <c r="E204" s="31"/>
      <c r="F204" s="31"/>
      <c r="G204" s="31"/>
      <c r="H204" s="31"/>
      <c r="I204" s="31"/>
      <c r="J204" s="31"/>
      <c r="K204" s="31"/>
      <c r="L204" s="31"/>
      <c r="M204" s="31"/>
      <c r="N204" s="31"/>
      <c r="O204" s="31"/>
      <c r="P204" s="31"/>
      <c r="Q204" s="31"/>
      <c r="R204" s="31"/>
      <c r="S204" s="31"/>
    </row>
    <row r="205" spans="1:19" ht="21" hidden="1" customHeight="1" x14ac:dyDescent="0.2">
      <c r="A205" s="31"/>
      <c r="B205" s="31"/>
      <c r="C205" s="31"/>
      <c r="D205" s="31"/>
      <c r="E205" s="31"/>
      <c r="F205" s="31"/>
      <c r="G205" s="31"/>
      <c r="H205" s="31"/>
      <c r="I205" s="31"/>
      <c r="J205" s="31"/>
      <c r="K205" s="31"/>
      <c r="L205" s="31"/>
      <c r="M205" s="31"/>
      <c r="N205" s="31"/>
      <c r="O205" s="31"/>
      <c r="P205" s="31"/>
      <c r="Q205" s="31"/>
      <c r="R205" s="31"/>
      <c r="S205" s="31"/>
    </row>
    <row r="206" spans="1:19" ht="21" hidden="1" customHeight="1" x14ac:dyDescent="0.2">
      <c r="A206" s="31"/>
      <c r="B206" s="31"/>
      <c r="C206" s="31"/>
      <c r="D206" s="31"/>
      <c r="E206" s="31"/>
      <c r="F206" s="31"/>
      <c r="G206" s="31"/>
      <c r="H206" s="31"/>
      <c r="I206" s="31"/>
      <c r="J206" s="31"/>
      <c r="K206" s="31"/>
      <c r="L206" s="31"/>
      <c r="M206" s="31"/>
      <c r="N206" s="31"/>
      <c r="O206" s="31"/>
      <c r="P206" s="31"/>
      <c r="Q206" s="31"/>
      <c r="R206" s="31"/>
      <c r="S206" s="31"/>
    </row>
    <row r="207" spans="1:19" ht="21" hidden="1" customHeight="1" x14ac:dyDescent="0.2">
      <c r="A207" s="31"/>
      <c r="B207" s="31"/>
      <c r="C207" s="31"/>
      <c r="D207" s="31"/>
      <c r="E207" s="31"/>
      <c r="F207" s="31"/>
      <c r="G207" s="31"/>
      <c r="H207" s="31"/>
      <c r="I207" s="31"/>
      <c r="J207" s="31"/>
      <c r="K207" s="31"/>
      <c r="L207" s="31"/>
      <c r="M207" s="31"/>
      <c r="N207" s="31"/>
      <c r="O207" s="31"/>
      <c r="P207" s="31"/>
      <c r="Q207" s="31"/>
      <c r="R207" s="31"/>
      <c r="S207" s="31"/>
    </row>
    <row r="208" spans="1:19" ht="21" hidden="1" customHeight="1" x14ac:dyDescent="0.2">
      <c r="A208" s="31"/>
      <c r="B208" s="31"/>
      <c r="C208" s="31"/>
      <c r="D208" s="31"/>
      <c r="E208" s="31"/>
      <c r="F208" s="31"/>
      <c r="G208" s="31"/>
      <c r="H208" s="31"/>
      <c r="I208" s="31"/>
      <c r="J208" s="31"/>
      <c r="K208" s="31"/>
      <c r="L208" s="31"/>
      <c r="M208" s="31"/>
      <c r="N208" s="31"/>
      <c r="O208" s="31"/>
      <c r="P208" s="31"/>
      <c r="Q208" s="31"/>
      <c r="R208" s="31"/>
      <c r="S208" s="31"/>
    </row>
    <row r="209" spans="1:19" ht="21" hidden="1" customHeight="1" x14ac:dyDescent="0.2">
      <c r="A209" s="31"/>
      <c r="B209" s="31"/>
      <c r="C209" s="31"/>
      <c r="D209" s="31"/>
      <c r="E209" s="31"/>
      <c r="F209" s="31"/>
      <c r="G209" s="31"/>
      <c r="H209" s="31"/>
      <c r="I209" s="31"/>
      <c r="J209" s="31"/>
      <c r="K209" s="31"/>
      <c r="L209" s="31"/>
      <c r="M209" s="31"/>
      <c r="N209" s="31"/>
      <c r="O209" s="31"/>
      <c r="P209" s="31"/>
      <c r="Q209" s="31"/>
      <c r="R209" s="31"/>
      <c r="S209" s="31"/>
    </row>
    <row r="210" spans="1:19" ht="21" hidden="1" customHeight="1" x14ac:dyDescent="0.2">
      <c r="A210" s="31"/>
      <c r="B210" s="31"/>
      <c r="C210" s="31"/>
      <c r="D210" s="31"/>
      <c r="E210" s="31"/>
      <c r="F210" s="31"/>
      <c r="G210" s="31"/>
      <c r="H210" s="31"/>
      <c r="I210" s="31"/>
      <c r="J210" s="31"/>
      <c r="K210" s="31"/>
      <c r="L210" s="31"/>
      <c r="M210" s="31"/>
      <c r="N210" s="31"/>
      <c r="O210" s="31"/>
      <c r="P210" s="31"/>
      <c r="Q210" s="31"/>
      <c r="R210" s="31"/>
      <c r="S210" s="31"/>
    </row>
    <row r="211" spans="1:19" ht="21" hidden="1" customHeight="1" x14ac:dyDescent="0.2">
      <c r="A211" s="31"/>
      <c r="B211" s="31"/>
      <c r="C211" s="31"/>
      <c r="D211" s="31"/>
      <c r="E211" s="31"/>
      <c r="F211" s="31"/>
      <c r="G211" s="31"/>
      <c r="H211" s="31"/>
      <c r="I211" s="31"/>
      <c r="J211" s="31"/>
      <c r="K211" s="31"/>
      <c r="L211" s="31"/>
      <c r="M211" s="31"/>
      <c r="N211" s="31"/>
      <c r="O211" s="31"/>
      <c r="P211" s="31"/>
      <c r="Q211" s="31"/>
      <c r="R211" s="31"/>
      <c r="S211" s="31"/>
    </row>
    <row r="212" spans="1:19" ht="21" hidden="1" customHeight="1" x14ac:dyDescent="0.2">
      <c r="A212" s="31"/>
      <c r="B212" s="31"/>
      <c r="C212" s="31"/>
      <c r="D212" s="31"/>
      <c r="E212" s="31"/>
      <c r="F212" s="31"/>
      <c r="G212" s="31"/>
      <c r="H212" s="31"/>
      <c r="I212" s="31"/>
      <c r="J212" s="31"/>
      <c r="K212" s="31"/>
      <c r="L212" s="31"/>
      <c r="M212" s="31"/>
      <c r="N212" s="31"/>
      <c r="O212" s="31"/>
      <c r="P212" s="31"/>
      <c r="Q212" s="31"/>
      <c r="R212" s="31"/>
      <c r="S212" s="31"/>
    </row>
    <row r="213" spans="1:19" ht="21" hidden="1" customHeight="1" x14ac:dyDescent="0.2">
      <c r="A213" s="31"/>
      <c r="B213" s="31"/>
      <c r="C213" s="31"/>
      <c r="D213" s="31"/>
      <c r="E213" s="31"/>
      <c r="F213" s="31"/>
      <c r="G213" s="31"/>
      <c r="H213" s="31"/>
      <c r="I213" s="31"/>
      <c r="J213" s="31"/>
      <c r="K213" s="31"/>
      <c r="L213" s="31"/>
      <c r="M213" s="31"/>
      <c r="N213" s="31"/>
      <c r="O213" s="31"/>
      <c r="P213" s="31"/>
      <c r="Q213" s="31"/>
      <c r="R213" s="31"/>
      <c r="S213" s="31"/>
    </row>
    <row r="214" spans="1:19" ht="21" hidden="1" customHeight="1" x14ac:dyDescent="0.2">
      <c r="A214" s="31"/>
      <c r="B214" s="31"/>
      <c r="C214" s="31"/>
      <c r="D214" s="31"/>
      <c r="E214" s="31"/>
      <c r="F214" s="31"/>
      <c r="G214" s="31"/>
      <c r="H214" s="31"/>
      <c r="I214" s="31"/>
      <c r="J214" s="31"/>
      <c r="K214" s="31"/>
      <c r="L214" s="31"/>
      <c r="M214" s="31"/>
      <c r="N214" s="31"/>
      <c r="O214" s="31"/>
      <c r="P214" s="31"/>
      <c r="Q214" s="31"/>
      <c r="R214" s="31"/>
      <c r="S214" s="31"/>
    </row>
    <row r="215" spans="1:19" ht="21" hidden="1" customHeight="1" x14ac:dyDescent="0.2">
      <c r="A215" s="31"/>
      <c r="B215" s="31"/>
      <c r="C215" s="31"/>
      <c r="D215" s="31"/>
      <c r="E215" s="31"/>
      <c r="F215" s="31"/>
      <c r="G215" s="31"/>
      <c r="H215" s="31"/>
      <c r="I215" s="31"/>
      <c r="J215" s="31"/>
      <c r="K215" s="31"/>
      <c r="L215" s="31"/>
      <c r="M215" s="31"/>
      <c r="N215" s="31"/>
      <c r="O215" s="31"/>
      <c r="P215" s="31"/>
      <c r="Q215" s="31"/>
      <c r="R215" s="31"/>
      <c r="S215" s="31"/>
    </row>
    <row r="216" spans="1:19" ht="21" hidden="1" customHeight="1" x14ac:dyDescent="0.2">
      <c r="A216" s="31"/>
      <c r="B216" s="31"/>
      <c r="C216" s="31"/>
      <c r="D216" s="31"/>
      <c r="E216" s="31"/>
      <c r="F216" s="31"/>
      <c r="G216" s="31"/>
      <c r="H216" s="31"/>
      <c r="I216" s="31"/>
      <c r="J216" s="31"/>
      <c r="K216" s="31"/>
      <c r="L216" s="31"/>
      <c r="M216" s="31"/>
      <c r="N216" s="31"/>
      <c r="O216" s="31"/>
      <c r="P216" s="31"/>
      <c r="Q216" s="31"/>
      <c r="R216" s="31"/>
      <c r="S216" s="31"/>
    </row>
    <row r="217" spans="1:19" ht="21" hidden="1" customHeight="1" x14ac:dyDescent="0.2">
      <c r="A217" s="31"/>
      <c r="B217" s="31"/>
      <c r="C217" s="31"/>
      <c r="D217" s="31"/>
      <c r="E217" s="31"/>
      <c r="F217" s="31"/>
      <c r="G217" s="31"/>
      <c r="H217" s="31"/>
      <c r="I217" s="31"/>
      <c r="J217" s="31"/>
      <c r="K217" s="31"/>
      <c r="L217" s="31"/>
      <c r="M217" s="31"/>
      <c r="N217" s="31"/>
      <c r="O217" s="31"/>
      <c r="P217" s="31"/>
      <c r="Q217" s="31"/>
      <c r="R217" s="31"/>
      <c r="S217" s="31"/>
    </row>
    <row r="218" spans="1:19" ht="21" hidden="1" customHeight="1" x14ac:dyDescent="0.2">
      <c r="A218" s="31"/>
      <c r="B218" s="31"/>
      <c r="C218" s="31"/>
      <c r="D218" s="31"/>
      <c r="E218" s="31"/>
      <c r="F218" s="31"/>
      <c r="G218" s="31"/>
      <c r="H218" s="31"/>
      <c r="I218" s="31"/>
      <c r="J218" s="31"/>
      <c r="K218" s="31"/>
      <c r="L218" s="31"/>
      <c r="M218" s="31"/>
      <c r="N218" s="31"/>
      <c r="O218" s="31"/>
      <c r="P218" s="31"/>
      <c r="Q218" s="31"/>
      <c r="R218" s="31"/>
      <c r="S218" s="31"/>
    </row>
    <row r="219" spans="1:19" ht="21" hidden="1" customHeight="1" x14ac:dyDescent="0.2">
      <c r="A219" s="31"/>
      <c r="B219" s="31"/>
      <c r="C219" s="31"/>
      <c r="D219" s="31"/>
      <c r="E219" s="31"/>
      <c r="F219" s="31"/>
      <c r="G219" s="31"/>
      <c r="H219" s="31"/>
      <c r="I219" s="31"/>
      <c r="J219" s="31"/>
      <c r="K219" s="31"/>
      <c r="L219" s="31"/>
      <c r="M219" s="31"/>
      <c r="N219" s="31"/>
      <c r="O219" s="31"/>
      <c r="P219" s="31"/>
      <c r="Q219" s="31"/>
      <c r="R219" s="31"/>
      <c r="S219" s="31"/>
    </row>
    <row r="220" spans="1:19" ht="21" hidden="1" customHeight="1" x14ac:dyDescent="0.2">
      <c r="A220" s="31"/>
      <c r="B220" s="31"/>
      <c r="C220" s="31"/>
      <c r="D220" s="31"/>
      <c r="E220" s="31"/>
      <c r="F220" s="31"/>
      <c r="G220" s="31"/>
      <c r="H220" s="31"/>
      <c r="I220" s="31"/>
      <c r="J220" s="31"/>
      <c r="K220" s="31"/>
      <c r="L220" s="31"/>
      <c r="M220" s="31"/>
      <c r="N220" s="31"/>
      <c r="O220" s="31"/>
      <c r="P220" s="31"/>
      <c r="Q220" s="31"/>
      <c r="R220" s="31"/>
      <c r="S220" s="31"/>
    </row>
    <row r="221" spans="1:19" ht="21" hidden="1" customHeight="1" x14ac:dyDescent="0.2">
      <c r="A221" s="31"/>
      <c r="B221" s="31"/>
      <c r="C221" s="31"/>
      <c r="D221" s="31"/>
      <c r="E221" s="31"/>
      <c r="F221" s="31"/>
      <c r="G221" s="31"/>
      <c r="H221" s="31"/>
      <c r="I221" s="31"/>
      <c r="J221" s="31"/>
      <c r="K221" s="31"/>
      <c r="L221" s="31"/>
      <c r="M221" s="31"/>
      <c r="N221" s="31"/>
      <c r="O221" s="31"/>
      <c r="P221" s="31"/>
      <c r="Q221" s="31"/>
      <c r="R221" s="31"/>
      <c r="S221" s="31"/>
    </row>
    <row r="222" spans="1:19" ht="21" hidden="1" customHeight="1" x14ac:dyDescent="0.2">
      <c r="A222" s="31"/>
      <c r="B222" s="31"/>
      <c r="C222" s="31"/>
      <c r="D222" s="31"/>
      <c r="E222" s="31"/>
      <c r="F222" s="31"/>
      <c r="G222" s="31"/>
      <c r="H222" s="31"/>
      <c r="I222" s="31"/>
      <c r="J222" s="31"/>
      <c r="K222" s="31"/>
      <c r="L222" s="31"/>
      <c r="M222" s="31"/>
      <c r="N222" s="31"/>
      <c r="O222" s="31"/>
      <c r="P222" s="31"/>
      <c r="Q222" s="31"/>
      <c r="R222" s="31"/>
      <c r="S222" s="31"/>
    </row>
    <row r="223" spans="1:19" ht="21" hidden="1" customHeight="1" x14ac:dyDescent="0.2">
      <c r="A223" s="31"/>
      <c r="B223" s="31"/>
      <c r="C223" s="31"/>
      <c r="D223" s="31"/>
      <c r="E223" s="31"/>
      <c r="F223" s="31"/>
      <c r="G223" s="31"/>
      <c r="H223" s="31"/>
      <c r="I223" s="31"/>
      <c r="J223" s="31"/>
      <c r="K223" s="31"/>
      <c r="L223" s="31"/>
      <c r="M223" s="31"/>
      <c r="N223" s="31"/>
      <c r="O223" s="31"/>
      <c r="P223" s="31"/>
      <c r="Q223" s="31"/>
      <c r="R223" s="31"/>
      <c r="S223" s="31"/>
    </row>
    <row r="224" spans="1:19" ht="21" hidden="1" customHeight="1" x14ac:dyDescent="0.2">
      <c r="A224" s="31"/>
      <c r="B224" s="31"/>
      <c r="C224" s="31"/>
      <c r="D224" s="31"/>
      <c r="E224" s="31"/>
      <c r="F224" s="31"/>
      <c r="G224" s="31"/>
      <c r="H224" s="31"/>
      <c r="I224" s="31"/>
      <c r="J224" s="31"/>
      <c r="K224" s="31"/>
      <c r="L224" s="31"/>
      <c r="M224" s="31"/>
      <c r="N224" s="31"/>
      <c r="O224" s="31"/>
      <c r="P224" s="31"/>
      <c r="Q224" s="31"/>
      <c r="R224" s="31"/>
      <c r="S224" s="31"/>
    </row>
    <row r="225" spans="1:19" ht="21" hidden="1" customHeight="1" x14ac:dyDescent="0.2">
      <c r="A225" s="31"/>
      <c r="B225" s="31"/>
      <c r="C225" s="31"/>
      <c r="D225" s="31"/>
      <c r="E225" s="31"/>
      <c r="F225" s="31"/>
      <c r="G225" s="31"/>
      <c r="H225" s="31"/>
      <c r="I225" s="31"/>
      <c r="J225" s="31"/>
      <c r="K225" s="31"/>
      <c r="L225" s="31"/>
      <c r="M225" s="31"/>
      <c r="N225" s="31"/>
      <c r="O225" s="31"/>
      <c r="P225" s="31"/>
      <c r="Q225" s="31"/>
      <c r="R225" s="31"/>
      <c r="S225" s="31"/>
    </row>
    <row r="226" spans="1:19" ht="21" hidden="1" customHeight="1" x14ac:dyDescent="0.2">
      <c r="A226" s="31"/>
      <c r="B226" s="31"/>
      <c r="C226" s="31"/>
      <c r="D226" s="31"/>
      <c r="E226" s="31"/>
      <c r="F226" s="31"/>
      <c r="G226" s="31"/>
      <c r="H226" s="31"/>
      <c r="I226" s="31"/>
      <c r="J226" s="31"/>
      <c r="K226" s="31"/>
      <c r="L226" s="31"/>
      <c r="M226" s="31"/>
      <c r="N226" s="31"/>
      <c r="O226" s="31"/>
      <c r="P226" s="31"/>
      <c r="Q226" s="31"/>
      <c r="R226" s="31"/>
      <c r="S226" s="31"/>
    </row>
    <row r="227" spans="1:19" ht="21" hidden="1" customHeight="1" x14ac:dyDescent="0.2">
      <c r="A227" s="31"/>
      <c r="B227" s="31"/>
      <c r="C227" s="31"/>
      <c r="D227" s="31"/>
      <c r="E227" s="31"/>
      <c r="F227" s="31"/>
      <c r="G227" s="31"/>
      <c r="H227" s="31"/>
      <c r="I227" s="31"/>
      <c r="J227" s="31"/>
      <c r="K227" s="31"/>
      <c r="L227" s="31"/>
      <c r="M227" s="31"/>
      <c r="N227" s="31"/>
      <c r="O227" s="31"/>
      <c r="P227" s="31"/>
      <c r="Q227" s="31"/>
      <c r="R227" s="31"/>
      <c r="S227" s="31"/>
    </row>
    <row r="228" spans="1:19" ht="21" hidden="1" customHeight="1" x14ac:dyDescent="0.2">
      <c r="A228" s="31"/>
      <c r="B228" s="31"/>
      <c r="C228" s="31"/>
      <c r="D228" s="31"/>
      <c r="E228" s="31"/>
      <c r="F228" s="31"/>
      <c r="G228" s="31"/>
      <c r="H228" s="31"/>
      <c r="I228" s="31"/>
      <c r="J228" s="31"/>
      <c r="K228" s="31"/>
      <c r="L228" s="31"/>
      <c r="M228" s="31"/>
      <c r="N228" s="31"/>
      <c r="O228" s="31"/>
      <c r="P228" s="31"/>
      <c r="Q228" s="31"/>
      <c r="R228" s="31"/>
      <c r="S228" s="31"/>
    </row>
    <row r="229" spans="1:19" ht="21" hidden="1" customHeight="1" x14ac:dyDescent="0.2">
      <c r="A229" s="31"/>
      <c r="B229" s="31"/>
      <c r="C229" s="31"/>
      <c r="D229" s="31"/>
      <c r="E229" s="31"/>
      <c r="F229" s="31"/>
      <c r="G229" s="31"/>
      <c r="H229" s="31"/>
      <c r="I229" s="31"/>
      <c r="J229" s="31"/>
      <c r="K229" s="31"/>
      <c r="L229" s="31"/>
      <c r="M229" s="31"/>
      <c r="N229" s="31"/>
      <c r="O229" s="31"/>
      <c r="P229" s="31"/>
      <c r="Q229" s="31"/>
      <c r="R229" s="31"/>
      <c r="S229" s="31"/>
    </row>
    <row r="230" spans="1:19" ht="21" hidden="1" customHeight="1" x14ac:dyDescent="0.2">
      <c r="A230" s="31"/>
      <c r="B230" s="31"/>
      <c r="C230" s="31"/>
      <c r="D230" s="31"/>
      <c r="E230" s="31"/>
      <c r="F230" s="31"/>
      <c r="G230" s="31"/>
      <c r="H230" s="31"/>
      <c r="I230" s="31"/>
      <c r="J230" s="31"/>
      <c r="K230" s="31"/>
      <c r="L230" s="31"/>
      <c r="M230" s="31"/>
      <c r="N230" s="31"/>
      <c r="O230" s="31"/>
      <c r="P230" s="31"/>
      <c r="Q230" s="31"/>
      <c r="R230" s="31"/>
      <c r="S230" s="31"/>
    </row>
    <row r="231" spans="1:19" ht="21" hidden="1" customHeight="1" x14ac:dyDescent="0.2">
      <c r="A231" s="31"/>
      <c r="B231" s="31"/>
      <c r="C231" s="31"/>
      <c r="D231" s="31"/>
      <c r="E231" s="31"/>
      <c r="F231" s="31"/>
      <c r="G231" s="31"/>
      <c r="H231" s="31"/>
      <c r="I231" s="31"/>
      <c r="J231" s="31"/>
      <c r="K231" s="31"/>
      <c r="L231" s="31"/>
      <c r="M231" s="31"/>
      <c r="N231" s="31"/>
      <c r="O231" s="31"/>
      <c r="P231" s="31"/>
      <c r="Q231" s="31"/>
      <c r="R231" s="31"/>
      <c r="S231" s="31"/>
    </row>
    <row r="232" spans="1:19" ht="21" hidden="1" customHeight="1" x14ac:dyDescent="0.2">
      <c r="A232" s="31"/>
      <c r="B232" s="31"/>
      <c r="C232" s="31"/>
      <c r="D232" s="31"/>
      <c r="E232" s="31"/>
      <c r="F232" s="31"/>
      <c r="G232" s="31"/>
      <c r="H232" s="31"/>
      <c r="I232" s="31"/>
      <c r="J232" s="31"/>
      <c r="K232" s="31"/>
      <c r="L232" s="31"/>
      <c r="M232" s="31"/>
      <c r="N232" s="31"/>
      <c r="O232" s="31"/>
      <c r="P232" s="31"/>
      <c r="Q232" s="31"/>
      <c r="R232" s="31"/>
      <c r="S232" s="31"/>
    </row>
    <row r="233" spans="1:19" ht="21" hidden="1" customHeight="1" x14ac:dyDescent="0.2">
      <c r="A233" s="31"/>
      <c r="B233" s="31"/>
      <c r="C233" s="31"/>
      <c r="D233" s="31"/>
      <c r="E233" s="31"/>
      <c r="F233" s="31"/>
      <c r="G233" s="31"/>
      <c r="H233" s="31"/>
      <c r="I233" s="31"/>
      <c r="J233" s="31"/>
      <c r="K233" s="31"/>
      <c r="L233" s="31"/>
      <c r="M233" s="31"/>
      <c r="N233" s="31"/>
      <c r="O233" s="31"/>
      <c r="P233" s="31"/>
      <c r="Q233" s="31"/>
      <c r="R233" s="31"/>
      <c r="S233" s="31"/>
    </row>
    <row r="234" spans="1:19" ht="21" hidden="1" customHeight="1" x14ac:dyDescent="0.2">
      <c r="A234" s="31"/>
      <c r="B234" s="31"/>
      <c r="C234" s="31"/>
      <c r="D234" s="31"/>
      <c r="E234" s="31"/>
      <c r="F234" s="31"/>
      <c r="G234" s="31"/>
      <c r="H234" s="31"/>
      <c r="I234" s="31"/>
      <c r="J234" s="31"/>
      <c r="K234" s="31"/>
      <c r="L234" s="31"/>
      <c r="M234" s="31"/>
      <c r="N234" s="31"/>
      <c r="O234" s="31"/>
      <c r="P234" s="31"/>
      <c r="Q234" s="31"/>
      <c r="R234" s="31"/>
      <c r="S234" s="31"/>
    </row>
    <row r="235" spans="1:19" ht="21" hidden="1" customHeight="1" x14ac:dyDescent="0.2">
      <c r="A235" s="31"/>
      <c r="B235" s="31"/>
      <c r="C235" s="31"/>
      <c r="D235" s="31"/>
      <c r="E235" s="31"/>
      <c r="F235" s="31"/>
      <c r="G235" s="31"/>
      <c r="H235" s="31"/>
      <c r="I235" s="31"/>
      <c r="J235" s="31"/>
      <c r="K235" s="31"/>
      <c r="L235" s="31"/>
      <c r="M235" s="31"/>
      <c r="N235" s="31"/>
      <c r="O235" s="31"/>
      <c r="P235" s="31"/>
      <c r="Q235" s="31"/>
      <c r="R235" s="31"/>
      <c r="S235" s="31"/>
    </row>
    <row r="236" spans="1:19" ht="21" hidden="1" customHeight="1" x14ac:dyDescent="0.2">
      <c r="A236" s="31"/>
      <c r="B236" s="31"/>
      <c r="C236" s="31"/>
      <c r="D236" s="31"/>
      <c r="E236" s="31"/>
      <c r="F236" s="31"/>
      <c r="G236" s="31"/>
      <c r="H236" s="31"/>
      <c r="I236" s="31"/>
      <c r="J236" s="31"/>
      <c r="K236" s="31"/>
      <c r="L236" s="31"/>
      <c r="M236" s="31"/>
      <c r="N236" s="31"/>
      <c r="O236" s="31"/>
      <c r="P236" s="31"/>
      <c r="Q236" s="31"/>
      <c r="R236" s="31"/>
      <c r="S236" s="31"/>
    </row>
    <row r="237" spans="1:19" ht="21" hidden="1" customHeight="1" x14ac:dyDescent="0.2">
      <c r="A237" s="31"/>
      <c r="B237" s="31"/>
      <c r="C237" s="31"/>
      <c r="D237" s="31"/>
      <c r="E237" s="31"/>
      <c r="F237" s="31"/>
      <c r="G237" s="31"/>
      <c r="H237" s="31"/>
      <c r="I237" s="31"/>
      <c r="J237" s="31"/>
      <c r="K237" s="31"/>
      <c r="L237" s="31"/>
      <c r="M237" s="31"/>
      <c r="N237" s="31"/>
      <c r="O237" s="31"/>
      <c r="P237" s="31"/>
      <c r="Q237" s="31"/>
      <c r="R237" s="31"/>
      <c r="S237" s="31"/>
    </row>
    <row r="238" spans="1:19" ht="21" hidden="1" customHeight="1" x14ac:dyDescent="0.2">
      <c r="A238" s="31"/>
      <c r="B238" s="31"/>
      <c r="C238" s="31"/>
      <c r="D238" s="31"/>
      <c r="E238" s="31"/>
      <c r="F238" s="31"/>
      <c r="G238" s="31"/>
      <c r="H238" s="31"/>
      <c r="I238" s="31"/>
      <c r="J238" s="31"/>
      <c r="K238" s="31"/>
      <c r="L238" s="31"/>
      <c r="M238" s="31"/>
      <c r="N238" s="31"/>
      <c r="O238" s="31"/>
      <c r="P238" s="31"/>
      <c r="Q238" s="31"/>
      <c r="R238" s="31"/>
      <c r="S238" s="31"/>
    </row>
    <row r="239" spans="1:19" ht="21" hidden="1" customHeight="1" x14ac:dyDescent="0.2">
      <c r="A239" s="31"/>
      <c r="B239" s="31"/>
      <c r="C239" s="31"/>
      <c r="D239" s="31"/>
      <c r="E239" s="31"/>
      <c r="F239" s="31"/>
      <c r="G239" s="31"/>
      <c r="H239" s="31"/>
      <c r="I239" s="31"/>
      <c r="J239" s="31"/>
      <c r="K239" s="31"/>
      <c r="L239" s="31"/>
      <c r="M239" s="31"/>
      <c r="N239" s="31"/>
      <c r="O239" s="31"/>
      <c r="P239" s="31"/>
      <c r="Q239" s="31"/>
      <c r="R239" s="31"/>
      <c r="S239" s="31"/>
    </row>
    <row r="240" spans="1:19" ht="21" hidden="1" customHeight="1" x14ac:dyDescent="0.2">
      <c r="A240" s="31"/>
      <c r="B240" s="31"/>
      <c r="C240" s="31"/>
      <c r="D240" s="31"/>
      <c r="E240" s="31"/>
      <c r="F240" s="31"/>
      <c r="G240" s="31"/>
      <c r="H240" s="31"/>
      <c r="I240" s="31"/>
      <c r="J240" s="31"/>
      <c r="K240" s="31"/>
      <c r="L240" s="31"/>
      <c r="M240" s="31"/>
      <c r="N240" s="31"/>
      <c r="O240" s="31"/>
      <c r="P240" s="31"/>
      <c r="Q240" s="31"/>
      <c r="R240" s="31"/>
      <c r="S240" s="31"/>
    </row>
    <row r="241" spans="1:19" ht="21" hidden="1" customHeight="1" x14ac:dyDescent="0.2">
      <c r="A241" s="31"/>
      <c r="B241" s="31"/>
      <c r="C241" s="31"/>
      <c r="D241" s="31"/>
      <c r="E241" s="31"/>
      <c r="F241" s="31"/>
      <c r="G241" s="31"/>
      <c r="H241" s="31"/>
      <c r="I241" s="31"/>
      <c r="J241" s="31"/>
      <c r="K241" s="31"/>
      <c r="L241" s="31"/>
      <c r="M241" s="31"/>
      <c r="N241" s="31"/>
      <c r="O241" s="31"/>
      <c r="P241" s="31"/>
      <c r="Q241" s="31"/>
      <c r="R241" s="31"/>
      <c r="S241" s="31"/>
    </row>
    <row r="242" spans="1:19" ht="21" hidden="1" customHeight="1" x14ac:dyDescent="0.2">
      <c r="A242" s="31"/>
      <c r="B242" s="31"/>
      <c r="C242" s="31"/>
      <c r="D242" s="31"/>
      <c r="E242" s="31"/>
      <c r="F242" s="31"/>
      <c r="G242" s="31"/>
      <c r="H242" s="31"/>
      <c r="I242" s="31"/>
      <c r="J242" s="31"/>
      <c r="K242" s="31"/>
      <c r="L242" s="31"/>
      <c r="M242" s="31"/>
      <c r="N242" s="31"/>
      <c r="O242" s="31"/>
      <c r="P242" s="31"/>
      <c r="Q242" s="31"/>
      <c r="R242" s="31"/>
      <c r="S242" s="31"/>
    </row>
    <row r="243" spans="1:19" ht="21" hidden="1" customHeight="1" x14ac:dyDescent="0.2">
      <c r="A243" s="31"/>
      <c r="B243" s="31"/>
      <c r="C243" s="31"/>
      <c r="D243" s="31"/>
      <c r="E243" s="31"/>
      <c r="F243" s="31"/>
      <c r="G243" s="31"/>
      <c r="H243" s="31"/>
      <c r="I243" s="31"/>
      <c r="J243" s="31"/>
      <c r="K243" s="31"/>
      <c r="L243" s="31"/>
      <c r="M243" s="31"/>
      <c r="N243" s="31"/>
      <c r="O243" s="31"/>
      <c r="P243" s="31"/>
      <c r="Q243" s="31"/>
      <c r="R243" s="31"/>
      <c r="S243" s="31"/>
    </row>
    <row r="244" spans="1:19" ht="21" hidden="1" customHeight="1" x14ac:dyDescent="0.2">
      <c r="A244" s="31"/>
      <c r="B244" s="31"/>
      <c r="C244" s="31"/>
      <c r="D244" s="31"/>
      <c r="E244" s="31"/>
      <c r="F244" s="31"/>
      <c r="G244" s="31"/>
      <c r="H244" s="31"/>
      <c r="I244" s="31"/>
      <c r="J244" s="31"/>
      <c r="K244" s="31"/>
      <c r="L244" s="31"/>
      <c r="M244" s="31"/>
      <c r="N244" s="31"/>
      <c r="O244" s="31"/>
      <c r="P244" s="31"/>
      <c r="Q244" s="31"/>
      <c r="R244" s="31"/>
      <c r="S244" s="31"/>
    </row>
    <row r="245" spans="1:19" ht="21" hidden="1" customHeight="1" x14ac:dyDescent="0.2">
      <c r="A245" s="31"/>
      <c r="B245" s="31"/>
      <c r="C245" s="31"/>
      <c r="D245" s="31"/>
      <c r="E245" s="31"/>
      <c r="F245" s="31"/>
      <c r="G245" s="31"/>
      <c r="H245" s="31"/>
      <c r="I245" s="31"/>
      <c r="J245" s="31"/>
      <c r="K245" s="31"/>
      <c r="L245" s="31"/>
      <c r="M245" s="31"/>
      <c r="N245" s="31"/>
      <c r="O245" s="31"/>
      <c r="P245" s="31"/>
      <c r="Q245" s="31"/>
      <c r="R245" s="31"/>
      <c r="S245" s="31"/>
    </row>
    <row r="246" spans="1:19" ht="21" hidden="1" customHeight="1" x14ac:dyDescent="0.2">
      <c r="A246" s="31"/>
      <c r="B246" s="31"/>
      <c r="C246" s="31"/>
      <c r="D246" s="31"/>
      <c r="E246" s="31"/>
      <c r="F246" s="31"/>
      <c r="G246" s="31"/>
      <c r="H246" s="31"/>
      <c r="I246" s="31"/>
      <c r="J246" s="31"/>
      <c r="K246" s="31"/>
      <c r="L246" s="31"/>
      <c r="M246" s="31"/>
      <c r="N246" s="31"/>
      <c r="O246" s="31"/>
      <c r="P246" s="31"/>
      <c r="Q246" s="31"/>
      <c r="R246" s="31"/>
      <c r="S246" s="31"/>
    </row>
    <row r="247" spans="1:19" ht="21" hidden="1" customHeight="1" x14ac:dyDescent="0.2">
      <c r="A247" s="31"/>
      <c r="B247" s="31"/>
      <c r="C247" s="31"/>
      <c r="D247" s="31"/>
      <c r="E247" s="31"/>
      <c r="F247" s="31"/>
      <c r="G247" s="31"/>
      <c r="H247" s="31"/>
      <c r="I247" s="31"/>
      <c r="J247" s="31"/>
      <c r="K247" s="31"/>
      <c r="L247" s="31"/>
      <c r="M247" s="31"/>
      <c r="N247" s="31"/>
      <c r="O247" s="31"/>
      <c r="P247" s="31"/>
      <c r="Q247" s="31"/>
      <c r="R247" s="31"/>
      <c r="S247" s="31"/>
    </row>
    <row r="248" spans="1:19" ht="21" hidden="1" customHeight="1" x14ac:dyDescent="0.2">
      <c r="A248" s="31"/>
      <c r="B248" s="31"/>
      <c r="C248" s="31"/>
      <c r="D248" s="31"/>
      <c r="E248" s="31"/>
      <c r="F248" s="31"/>
      <c r="G248" s="31"/>
      <c r="H248" s="31"/>
      <c r="I248" s="31"/>
      <c r="J248" s="31"/>
      <c r="K248" s="31"/>
      <c r="L248" s="31"/>
      <c r="M248" s="31"/>
      <c r="N248" s="31"/>
      <c r="O248" s="31"/>
      <c r="P248" s="31"/>
      <c r="Q248" s="31"/>
      <c r="R248" s="31"/>
      <c r="S248" s="31"/>
    </row>
    <row r="249" spans="1:19" ht="21" hidden="1" customHeight="1" x14ac:dyDescent="0.2">
      <c r="A249" s="31"/>
      <c r="B249" s="31"/>
      <c r="C249" s="31"/>
      <c r="D249" s="31"/>
      <c r="E249" s="31"/>
      <c r="F249" s="31"/>
      <c r="G249" s="31"/>
      <c r="H249" s="31"/>
      <c r="I249" s="31"/>
      <c r="J249" s="31"/>
      <c r="K249" s="31"/>
      <c r="L249" s="31"/>
      <c r="M249" s="31"/>
      <c r="N249" s="31"/>
      <c r="O249" s="31"/>
      <c r="P249" s="31"/>
      <c r="Q249" s="31"/>
      <c r="R249" s="31"/>
      <c r="S249" s="31"/>
    </row>
    <row r="250" spans="1:19" ht="21" hidden="1" customHeight="1" x14ac:dyDescent="0.2">
      <c r="A250" s="31"/>
      <c r="B250" s="31"/>
      <c r="C250" s="31"/>
      <c r="D250" s="31"/>
      <c r="E250" s="31"/>
      <c r="F250" s="31"/>
      <c r="G250" s="31"/>
      <c r="H250" s="31"/>
      <c r="I250" s="31"/>
      <c r="J250" s="31"/>
      <c r="K250" s="31"/>
      <c r="L250" s="31"/>
      <c r="M250" s="31"/>
      <c r="N250" s="31"/>
      <c r="O250" s="31"/>
      <c r="P250" s="31"/>
      <c r="Q250" s="31"/>
      <c r="R250" s="31"/>
      <c r="S250" s="31"/>
    </row>
    <row r="251" spans="1:19" ht="21" hidden="1" customHeight="1" x14ac:dyDescent="0.2">
      <c r="A251" s="31"/>
      <c r="B251" s="31"/>
      <c r="C251" s="31"/>
      <c r="D251" s="31"/>
      <c r="E251" s="31"/>
      <c r="F251" s="31"/>
      <c r="G251" s="31"/>
      <c r="H251" s="31"/>
      <c r="I251" s="31"/>
      <c r="J251" s="31"/>
      <c r="K251" s="31"/>
      <c r="L251" s="31"/>
      <c r="M251" s="31"/>
      <c r="N251" s="31"/>
      <c r="O251" s="31"/>
      <c r="P251" s="31"/>
      <c r="Q251" s="31"/>
      <c r="R251" s="31"/>
      <c r="S251" s="31"/>
    </row>
    <row r="252" spans="1:19" ht="21" hidden="1" customHeight="1" x14ac:dyDescent="0.2">
      <c r="A252" s="31"/>
      <c r="B252" s="31"/>
      <c r="C252" s="31"/>
      <c r="D252" s="31"/>
      <c r="E252" s="31"/>
      <c r="F252" s="31"/>
      <c r="G252" s="31"/>
      <c r="H252" s="31"/>
      <c r="I252" s="31"/>
      <c r="J252" s="31"/>
      <c r="K252" s="31"/>
      <c r="L252" s="31"/>
      <c r="M252" s="31"/>
      <c r="N252" s="31"/>
      <c r="O252" s="31"/>
      <c r="P252" s="31"/>
      <c r="Q252" s="31"/>
      <c r="R252" s="31"/>
      <c r="S252" s="31"/>
    </row>
    <row r="253" spans="1:19" ht="21" hidden="1" customHeight="1" x14ac:dyDescent="0.2">
      <c r="A253" s="31"/>
      <c r="B253" s="31"/>
      <c r="C253" s="31"/>
      <c r="D253" s="31"/>
      <c r="E253" s="31"/>
      <c r="F253" s="31"/>
      <c r="G253" s="31"/>
      <c r="H253" s="31"/>
      <c r="I253" s="31"/>
      <c r="J253" s="31"/>
      <c r="K253" s="31"/>
      <c r="L253" s="31"/>
      <c r="M253" s="31"/>
      <c r="N253" s="31"/>
      <c r="O253" s="31"/>
      <c r="P253" s="31"/>
      <c r="Q253" s="31"/>
      <c r="R253" s="31"/>
      <c r="S253" s="31"/>
    </row>
    <row r="254" spans="1:19" ht="21" hidden="1" customHeight="1" x14ac:dyDescent="0.2">
      <c r="A254" s="31"/>
      <c r="B254" s="31"/>
      <c r="C254" s="31"/>
      <c r="D254" s="31"/>
      <c r="E254" s="31"/>
      <c r="F254" s="31"/>
      <c r="G254" s="31"/>
      <c r="H254" s="31"/>
      <c r="I254" s="31"/>
      <c r="J254" s="31"/>
      <c r="K254" s="31"/>
      <c r="L254" s="31"/>
      <c r="M254" s="31"/>
      <c r="N254" s="31"/>
      <c r="O254" s="31"/>
      <c r="P254" s="31"/>
      <c r="Q254" s="31"/>
      <c r="R254" s="31"/>
      <c r="S254" s="31"/>
    </row>
    <row r="255" spans="1:19" ht="21" hidden="1" customHeight="1" x14ac:dyDescent="0.2">
      <c r="A255" s="31"/>
      <c r="B255" s="31"/>
      <c r="C255" s="31"/>
      <c r="D255" s="31"/>
      <c r="E255" s="31"/>
      <c r="F255" s="31"/>
      <c r="G255" s="31"/>
      <c r="H255" s="31"/>
      <c r="I255" s="31"/>
      <c r="J255" s="31"/>
      <c r="K255" s="31"/>
      <c r="L255" s="31"/>
      <c r="M255" s="31"/>
      <c r="N255" s="31"/>
      <c r="O255" s="31"/>
      <c r="P255" s="31"/>
      <c r="Q255" s="31"/>
      <c r="R255" s="31"/>
      <c r="S255" s="31"/>
    </row>
    <row r="256" spans="1:19" ht="21" hidden="1" customHeight="1" x14ac:dyDescent="0.2">
      <c r="A256" s="31"/>
      <c r="B256" s="31"/>
      <c r="C256" s="31"/>
      <c r="D256" s="31"/>
      <c r="E256" s="31"/>
      <c r="F256" s="31"/>
      <c r="G256" s="31"/>
      <c r="H256" s="31"/>
      <c r="I256" s="31"/>
      <c r="J256" s="31"/>
      <c r="K256" s="31"/>
      <c r="L256" s="31"/>
      <c r="M256" s="31"/>
      <c r="N256" s="31"/>
      <c r="O256" s="31"/>
      <c r="P256" s="31"/>
      <c r="Q256" s="31"/>
      <c r="R256" s="31"/>
      <c r="S256" s="31"/>
    </row>
    <row r="257" spans="1:19" ht="21" hidden="1" customHeight="1" x14ac:dyDescent="0.2">
      <c r="A257" s="31"/>
      <c r="B257" s="31"/>
      <c r="C257" s="31"/>
      <c r="D257" s="31"/>
      <c r="E257" s="31"/>
      <c r="F257" s="31"/>
      <c r="G257" s="31"/>
      <c r="H257" s="31"/>
      <c r="I257" s="31"/>
      <c r="J257" s="31"/>
      <c r="K257" s="31"/>
      <c r="L257" s="31"/>
      <c r="M257" s="31"/>
      <c r="N257" s="31"/>
      <c r="O257" s="31"/>
      <c r="P257" s="31"/>
      <c r="Q257" s="31"/>
      <c r="R257" s="31"/>
      <c r="S257" s="31"/>
    </row>
    <row r="258" spans="1:19" ht="21" hidden="1" customHeight="1" x14ac:dyDescent="0.2">
      <c r="A258" s="31"/>
      <c r="B258" s="31"/>
      <c r="C258" s="31"/>
      <c r="D258" s="31"/>
      <c r="E258" s="31"/>
      <c r="F258" s="31"/>
      <c r="G258" s="31"/>
      <c r="H258" s="31"/>
      <c r="I258" s="31"/>
      <c r="J258" s="31"/>
      <c r="K258" s="31"/>
      <c r="L258" s="31"/>
      <c r="M258" s="31"/>
      <c r="N258" s="31"/>
      <c r="O258" s="31"/>
      <c r="P258" s="31"/>
      <c r="Q258" s="31"/>
      <c r="R258" s="31"/>
      <c r="S258" s="31"/>
    </row>
    <row r="259" spans="1:19" ht="21" hidden="1" customHeight="1" x14ac:dyDescent="0.2">
      <c r="A259" s="31"/>
      <c r="B259" s="31"/>
      <c r="C259" s="31"/>
      <c r="D259" s="31"/>
      <c r="E259" s="31"/>
      <c r="F259" s="31"/>
      <c r="G259" s="31"/>
      <c r="H259" s="31"/>
      <c r="I259" s="31"/>
      <c r="J259" s="31"/>
      <c r="K259" s="31"/>
      <c r="L259" s="31"/>
      <c r="M259" s="31"/>
      <c r="N259" s="31"/>
      <c r="O259" s="31"/>
      <c r="P259" s="31"/>
      <c r="Q259" s="31"/>
      <c r="R259" s="31"/>
      <c r="S259" s="31"/>
    </row>
    <row r="260" spans="1:19" ht="21" hidden="1" customHeight="1" x14ac:dyDescent="0.2">
      <c r="A260" s="31"/>
      <c r="B260" s="31"/>
      <c r="C260" s="31"/>
      <c r="D260" s="31"/>
      <c r="E260" s="31"/>
      <c r="F260" s="31"/>
      <c r="G260" s="31"/>
      <c r="H260" s="31"/>
      <c r="I260" s="31"/>
      <c r="J260" s="31"/>
      <c r="K260" s="31"/>
      <c r="L260" s="31"/>
      <c r="M260" s="31"/>
      <c r="N260" s="31"/>
      <c r="O260" s="31"/>
      <c r="P260" s="31"/>
      <c r="Q260" s="31"/>
      <c r="R260" s="31"/>
      <c r="S260" s="31"/>
    </row>
    <row r="261" spans="1:19" ht="21" hidden="1" customHeight="1" x14ac:dyDescent="0.2">
      <c r="A261" s="31"/>
      <c r="B261" s="31"/>
      <c r="C261" s="31"/>
      <c r="D261" s="31"/>
      <c r="E261" s="31"/>
      <c r="F261" s="31"/>
      <c r="G261" s="31"/>
      <c r="H261" s="31"/>
      <c r="I261" s="31"/>
      <c r="J261" s="31"/>
      <c r="K261" s="31"/>
      <c r="L261" s="31"/>
      <c r="M261" s="31"/>
      <c r="N261" s="31"/>
      <c r="O261" s="31"/>
      <c r="P261" s="31"/>
      <c r="Q261" s="31"/>
      <c r="R261" s="31"/>
      <c r="S261" s="31"/>
    </row>
    <row r="262" spans="1:19" ht="21" hidden="1" customHeight="1" x14ac:dyDescent="0.2">
      <c r="A262" s="31"/>
      <c r="B262" s="31"/>
      <c r="C262" s="31"/>
      <c r="D262" s="31"/>
      <c r="E262" s="31"/>
      <c r="F262" s="31"/>
      <c r="G262" s="31"/>
      <c r="H262" s="31"/>
      <c r="I262" s="31"/>
      <c r="J262" s="31"/>
      <c r="K262" s="31"/>
      <c r="L262" s="31"/>
      <c r="M262" s="31"/>
      <c r="N262" s="31"/>
      <c r="O262" s="31"/>
      <c r="P262" s="31"/>
      <c r="Q262" s="31"/>
      <c r="R262" s="31"/>
      <c r="S262" s="31"/>
    </row>
    <row r="263" spans="1:19" ht="21" hidden="1" customHeight="1" x14ac:dyDescent="0.2">
      <c r="A263" s="31"/>
      <c r="B263" s="31"/>
      <c r="C263" s="31"/>
      <c r="D263" s="31"/>
      <c r="E263" s="31"/>
      <c r="F263" s="31"/>
      <c r="G263" s="31"/>
      <c r="H263" s="31"/>
      <c r="I263" s="31"/>
      <c r="J263" s="31"/>
      <c r="K263" s="31"/>
      <c r="L263" s="31"/>
      <c r="M263" s="31"/>
      <c r="N263" s="31"/>
      <c r="O263" s="31"/>
      <c r="P263" s="31"/>
      <c r="Q263" s="31"/>
      <c r="R263" s="31"/>
      <c r="S263" s="31"/>
    </row>
    <row r="264" spans="1:19" ht="21" hidden="1" customHeight="1" x14ac:dyDescent="0.2">
      <c r="A264" s="31"/>
      <c r="B264" s="31"/>
      <c r="C264" s="31"/>
      <c r="D264" s="31"/>
      <c r="E264" s="31"/>
      <c r="F264" s="31"/>
      <c r="G264" s="31"/>
      <c r="H264" s="31"/>
      <c r="I264" s="31"/>
      <c r="J264" s="31"/>
      <c r="K264" s="31"/>
      <c r="L264" s="31"/>
      <c r="M264" s="31"/>
      <c r="N264" s="31"/>
      <c r="O264" s="31"/>
      <c r="P264" s="31"/>
      <c r="Q264" s="31"/>
      <c r="R264" s="31"/>
      <c r="S264" s="31"/>
    </row>
    <row r="265" spans="1:19" ht="21" hidden="1" customHeight="1" x14ac:dyDescent="0.2">
      <c r="A265" s="31"/>
      <c r="B265" s="31"/>
      <c r="C265" s="31"/>
      <c r="D265" s="31"/>
      <c r="E265" s="31"/>
      <c r="F265" s="31"/>
      <c r="G265" s="31"/>
      <c r="H265" s="31"/>
      <c r="I265" s="31"/>
      <c r="J265" s="31"/>
      <c r="K265" s="31"/>
      <c r="L265" s="31"/>
      <c r="M265" s="31"/>
      <c r="N265" s="31"/>
      <c r="O265" s="31"/>
      <c r="P265" s="31"/>
      <c r="Q265" s="31"/>
      <c r="R265" s="31"/>
      <c r="S265" s="31"/>
    </row>
    <row r="266" spans="1:19" ht="21" hidden="1" customHeight="1" x14ac:dyDescent="0.2">
      <c r="A266" s="31"/>
      <c r="B266" s="31"/>
      <c r="C266" s="31"/>
      <c r="D266" s="31"/>
      <c r="E266" s="31"/>
      <c r="F266" s="31"/>
      <c r="G266" s="31"/>
      <c r="H266" s="31"/>
      <c r="I266" s="31"/>
      <c r="J266" s="31"/>
      <c r="K266" s="31"/>
      <c r="L266" s="31"/>
      <c r="M266" s="31"/>
      <c r="N266" s="31"/>
      <c r="O266" s="31"/>
      <c r="P266" s="31"/>
      <c r="Q266" s="31"/>
      <c r="R266" s="31"/>
      <c r="S266" s="31"/>
    </row>
    <row r="267" spans="1:19" ht="21" hidden="1" customHeight="1" x14ac:dyDescent="0.2">
      <c r="A267" s="31"/>
      <c r="B267" s="31"/>
      <c r="C267" s="31"/>
      <c r="D267" s="31"/>
      <c r="E267" s="31"/>
      <c r="F267" s="31"/>
      <c r="G267" s="31"/>
      <c r="H267" s="31"/>
      <c r="I267" s="31"/>
      <c r="J267" s="31"/>
      <c r="K267" s="31"/>
      <c r="L267" s="31"/>
      <c r="M267" s="31"/>
      <c r="N267" s="31"/>
      <c r="O267" s="31"/>
      <c r="P267" s="31"/>
      <c r="Q267" s="31"/>
      <c r="R267" s="31"/>
      <c r="S267" s="31"/>
    </row>
    <row r="268" spans="1:19" ht="21" hidden="1" customHeight="1" x14ac:dyDescent="0.2">
      <c r="A268" s="31"/>
      <c r="B268" s="31"/>
      <c r="C268" s="31"/>
      <c r="D268" s="31"/>
      <c r="E268" s="31"/>
      <c r="F268" s="31"/>
      <c r="G268" s="31"/>
      <c r="H268" s="31"/>
      <c r="I268" s="31"/>
      <c r="J268" s="31"/>
      <c r="K268" s="31"/>
      <c r="L268" s="31"/>
      <c r="M268" s="31"/>
      <c r="N268" s="31"/>
      <c r="O268" s="31"/>
      <c r="P268" s="31"/>
      <c r="Q268" s="31"/>
      <c r="R268" s="31"/>
      <c r="S268" s="31"/>
    </row>
    <row r="269" spans="1:19" ht="21" hidden="1" customHeight="1" x14ac:dyDescent="0.2">
      <c r="A269" s="31"/>
      <c r="B269" s="31"/>
      <c r="C269" s="31"/>
      <c r="D269" s="31"/>
      <c r="E269" s="31"/>
      <c r="F269" s="31"/>
      <c r="G269" s="31"/>
      <c r="H269" s="31"/>
      <c r="I269" s="31"/>
      <c r="J269" s="31"/>
      <c r="K269" s="31"/>
      <c r="L269" s="31"/>
      <c r="M269" s="31"/>
      <c r="N269" s="31"/>
      <c r="O269" s="31"/>
      <c r="P269" s="31"/>
      <c r="Q269" s="31"/>
      <c r="R269" s="31"/>
      <c r="S269" s="31"/>
    </row>
    <row r="270" spans="1:19" ht="21" hidden="1" customHeight="1" x14ac:dyDescent="0.2">
      <c r="A270" s="31"/>
      <c r="B270" s="31"/>
      <c r="C270" s="31"/>
      <c r="D270" s="31"/>
      <c r="E270" s="31"/>
      <c r="F270" s="31"/>
      <c r="G270" s="31"/>
      <c r="H270" s="31"/>
      <c r="I270" s="31"/>
      <c r="J270" s="31"/>
      <c r="K270" s="31"/>
      <c r="L270" s="31"/>
      <c r="M270" s="31"/>
      <c r="N270" s="31"/>
      <c r="O270" s="31"/>
      <c r="P270" s="31"/>
      <c r="Q270" s="31"/>
      <c r="R270" s="31"/>
      <c r="S270" s="31"/>
    </row>
    <row r="271" spans="1:19" ht="21" hidden="1" customHeight="1" x14ac:dyDescent="0.2">
      <c r="A271" s="31"/>
      <c r="B271" s="31"/>
      <c r="C271" s="31"/>
      <c r="D271" s="31"/>
      <c r="E271" s="31"/>
      <c r="F271" s="31"/>
      <c r="G271" s="31"/>
      <c r="H271" s="31"/>
      <c r="I271" s="31"/>
      <c r="J271" s="31"/>
      <c r="K271" s="31"/>
      <c r="L271" s="31"/>
      <c r="M271" s="31"/>
      <c r="N271" s="31"/>
      <c r="O271" s="31"/>
      <c r="P271" s="31"/>
      <c r="Q271" s="31"/>
      <c r="R271" s="31"/>
      <c r="S271" s="31"/>
    </row>
    <row r="272" spans="1:19" ht="21" hidden="1" customHeight="1" x14ac:dyDescent="0.2">
      <c r="A272" s="31"/>
      <c r="B272" s="31"/>
      <c r="C272" s="31"/>
      <c r="D272" s="31"/>
      <c r="E272" s="31"/>
      <c r="F272" s="31"/>
      <c r="G272" s="31"/>
      <c r="H272" s="31"/>
      <c r="I272" s="31"/>
      <c r="J272" s="31"/>
      <c r="K272" s="31"/>
      <c r="L272" s="31"/>
      <c r="M272" s="31"/>
      <c r="N272" s="31"/>
      <c r="O272" s="31"/>
      <c r="P272" s="31"/>
      <c r="Q272" s="31"/>
      <c r="R272" s="31"/>
      <c r="S272" s="31"/>
    </row>
    <row r="273" spans="1:19" ht="21" hidden="1" customHeight="1" x14ac:dyDescent="0.2">
      <c r="A273" s="31"/>
      <c r="B273" s="31"/>
      <c r="C273" s="31"/>
      <c r="D273" s="31"/>
      <c r="E273" s="31"/>
      <c r="F273" s="31"/>
      <c r="G273" s="31"/>
      <c r="H273" s="31"/>
      <c r="I273" s="31"/>
      <c r="J273" s="31"/>
      <c r="K273" s="31"/>
      <c r="L273" s="31"/>
      <c r="M273" s="31"/>
      <c r="N273" s="31"/>
      <c r="O273" s="31"/>
      <c r="P273" s="31"/>
      <c r="Q273" s="31"/>
      <c r="R273" s="31"/>
      <c r="S273" s="31"/>
    </row>
    <row r="274" spans="1:19" ht="21" hidden="1" customHeight="1" x14ac:dyDescent="0.2">
      <c r="A274" s="31"/>
      <c r="B274" s="31"/>
      <c r="C274" s="31"/>
      <c r="D274" s="31"/>
      <c r="E274" s="31"/>
      <c r="F274" s="31"/>
      <c r="G274" s="31"/>
      <c r="H274" s="31"/>
      <c r="I274" s="31"/>
      <c r="J274" s="31"/>
      <c r="K274" s="31"/>
      <c r="L274" s="31"/>
      <c r="M274" s="31"/>
      <c r="N274" s="31"/>
      <c r="O274" s="31"/>
      <c r="P274" s="31"/>
      <c r="Q274" s="31"/>
      <c r="R274" s="31"/>
      <c r="S274" s="31"/>
    </row>
  </sheetData>
  <sheetProtection selectLockedCells="1"/>
  <mergeCells count="10">
    <mergeCell ref="A1:S2"/>
    <mergeCell ref="A104:T104"/>
    <mergeCell ref="Q114:R114"/>
    <mergeCell ref="Q115:R115"/>
    <mergeCell ref="C4:S4"/>
    <mergeCell ref="C5:J5"/>
    <mergeCell ref="L5:S5"/>
    <mergeCell ref="C6:J6"/>
    <mergeCell ref="L6:S6"/>
    <mergeCell ref="A107:T107"/>
  </mergeCells>
  <phoneticPr fontId="4" type="noConversion"/>
  <conditionalFormatting sqref="C9:J9 L9:S9 C13:J13 L13:S13 C28:J28 L28:S28 C43:J43 L43:S43 C58:J58 L58:S58 C73:J73 L73:S73 C88:J88 L88:S88">
    <cfRule type="cellIs" dxfId="3" priority="2" stopIfTrue="1" operator="lessThan">
      <formula>0</formula>
    </cfRule>
    <cfRule type="cellIs" dxfId="2" priority="3" stopIfTrue="1" operator="greaterThan">
      <formula>100</formula>
    </cfRule>
  </conditionalFormatting>
  <conditionalFormatting sqref="J88 S88 S73 J73 J58 S58 S43 J43 J28 S28 J13 S13 S9 J9">
    <cfRule type="cellIs" dxfId="1" priority="1" stopIfTrue="1" operator="notEqual">
      <formula>100</formula>
    </cfRule>
  </conditionalFormatting>
  <pageMargins left="0.26" right="0.23" top="0.41" bottom="0.33" header="0.28999999999999998" footer="0.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944"/>
  <sheetViews>
    <sheetView topLeftCell="A106" zoomScaleNormal="100" zoomScaleSheetLayoutView="100" workbookViewId="0">
      <selection activeCell="R122" sqref="R122"/>
    </sheetView>
  </sheetViews>
  <sheetFormatPr defaultColWidth="0" defaultRowHeight="12.75" zeroHeight="1" x14ac:dyDescent="0.2"/>
  <cols>
    <col min="1" max="1" width="14.5703125" style="3" customWidth="1"/>
    <col min="2" max="2" width="7" customWidth="1"/>
    <col min="3" max="5" width="7.140625" customWidth="1"/>
    <col min="6" max="6" width="7.42578125" customWidth="1"/>
    <col min="7" max="7" width="7.28515625" customWidth="1"/>
    <col min="8" max="8" width="6.7109375" customWidth="1"/>
    <col min="9" max="9" width="8.140625" customWidth="1"/>
    <col min="10" max="10" width="7.28515625" customWidth="1"/>
    <col min="11" max="11" width="9" customWidth="1"/>
    <col min="12" max="12" width="8.140625" customWidth="1"/>
    <col min="13" max="13" width="8" customWidth="1"/>
    <col min="14" max="14" width="7.5703125" customWidth="1"/>
    <col min="15" max="15" width="7.28515625" customWidth="1"/>
    <col min="16" max="16" width="7" customWidth="1"/>
    <col min="17" max="17" width="7.42578125" customWidth="1"/>
    <col min="18" max="18" width="8" customWidth="1"/>
    <col min="19" max="19" width="8.7109375" style="223" hidden="1" customWidth="1"/>
    <col min="20" max="20" width="8.7109375" hidden="1" customWidth="1"/>
    <col min="21" max="22" width="17.7109375" style="4" hidden="1" customWidth="1"/>
    <col min="23" max="36" width="17.7109375" hidden="1" customWidth="1"/>
    <col min="37" max="100" width="17.7109375" style="3" hidden="1" customWidth="1"/>
    <col min="101" max="256" width="0" hidden="1" customWidth="1"/>
    <col min="257" max="16384" width="17.7109375" hidden="1"/>
  </cols>
  <sheetData>
    <row r="1" spans="1:126" s="3" customFormat="1" ht="15.75" x14ac:dyDescent="0.25">
      <c r="A1" s="142" t="s">
        <v>44</v>
      </c>
      <c r="B1" s="130"/>
      <c r="C1" s="131"/>
      <c r="D1" s="130"/>
      <c r="E1" s="130"/>
      <c r="F1" s="130"/>
      <c r="G1" s="130"/>
      <c r="H1" s="130"/>
      <c r="I1" s="130"/>
      <c r="J1" s="130"/>
      <c r="K1" s="130"/>
      <c r="L1" s="130"/>
      <c r="M1" s="130"/>
      <c r="N1" s="130"/>
      <c r="O1" s="130"/>
      <c r="P1" s="132"/>
      <c r="Q1" s="132"/>
      <c r="R1" s="133"/>
      <c r="S1" s="220" t="s">
        <v>582</v>
      </c>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row>
    <row r="2" spans="1:126" s="5" customFormat="1" ht="15.75" x14ac:dyDescent="0.25">
      <c r="A2" s="134" t="s">
        <v>8</v>
      </c>
      <c r="B2" s="135"/>
      <c r="C2" s="136"/>
      <c r="D2" s="137"/>
      <c r="E2" s="137"/>
      <c r="F2" s="137"/>
      <c r="G2" s="137"/>
      <c r="H2" s="137"/>
      <c r="I2" s="137"/>
      <c r="J2" s="137"/>
      <c r="K2" s="137"/>
      <c r="L2" s="137"/>
      <c r="M2" s="138"/>
      <c r="N2" s="138"/>
      <c r="O2" s="138"/>
      <c r="P2" s="139"/>
      <c r="Q2" s="139"/>
      <c r="R2" s="140"/>
      <c r="S2" s="220"/>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row>
    <row r="3" spans="1:126" x14ac:dyDescent="0.2">
      <c r="A3" s="106"/>
      <c r="C3" s="107"/>
      <c r="D3" s="107"/>
      <c r="E3" s="114"/>
      <c r="F3" s="114"/>
      <c r="G3" s="114"/>
      <c r="H3" s="114"/>
      <c r="I3" s="114"/>
      <c r="J3" s="114"/>
      <c r="K3" s="114"/>
      <c r="L3" s="114"/>
      <c r="M3" s="114"/>
      <c r="N3" s="114"/>
      <c r="O3" s="114"/>
      <c r="P3" s="114"/>
      <c r="Q3" s="114"/>
      <c r="R3" s="114"/>
      <c r="S3" s="220"/>
      <c r="T3" s="13"/>
      <c r="U3" s="125"/>
      <c r="V3" s="125"/>
      <c r="W3" s="13"/>
      <c r="X3" s="13"/>
      <c r="Y3" s="13"/>
      <c r="Z3" s="13"/>
      <c r="AA3" s="13"/>
      <c r="AB3" s="13"/>
      <c r="AC3" s="13"/>
      <c r="AD3" s="13"/>
      <c r="AE3" s="13"/>
      <c r="AF3" s="13"/>
      <c r="AG3" s="13"/>
      <c r="AH3" s="13"/>
      <c r="AI3" s="13"/>
      <c r="AJ3" s="13"/>
      <c r="AK3" s="13"/>
      <c r="AL3" s="13"/>
      <c r="AM3" s="13"/>
      <c r="AN3" s="13"/>
      <c r="AO3" s="13"/>
      <c r="AP3" s="13"/>
      <c r="AQ3" s="13"/>
      <c r="AR3" s="13"/>
      <c r="AS3" s="13"/>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126" ht="12.75" customHeight="1" x14ac:dyDescent="0.2">
      <c r="A4" s="34" t="s">
        <v>11</v>
      </c>
      <c r="B4" s="247" t="s">
        <v>6</v>
      </c>
      <c r="C4" s="106"/>
      <c r="E4" s="115"/>
      <c r="F4" s="115"/>
      <c r="G4" s="115"/>
      <c r="H4" s="115"/>
      <c r="I4" s="115"/>
      <c r="J4" s="115"/>
      <c r="K4" s="114" t="s">
        <v>0</v>
      </c>
      <c r="L4" s="115"/>
      <c r="M4" s="115"/>
      <c r="N4" s="115"/>
      <c r="O4" s="115"/>
      <c r="P4" s="115"/>
      <c r="Q4" s="115"/>
      <c r="R4" s="115"/>
      <c r="S4" s="220"/>
      <c r="T4" s="13"/>
      <c r="U4" s="125"/>
      <c r="V4" s="125"/>
      <c r="W4" s="13"/>
      <c r="X4" s="13"/>
      <c r="Y4" s="13"/>
      <c r="Z4" s="13"/>
      <c r="AA4" s="13"/>
      <c r="AB4" s="13"/>
      <c r="AC4" s="13"/>
      <c r="AD4" s="13"/>
      <c r="AE4" s="13"/>
      <c r="AF4" s="13"/>
      <c r="AG4" s="13"/>
      <c r="AH4" s="13"/>
      <c r="AI4" s="13"/>
      <c r="AJ4" s="13"/>
      <c r="AK4" s="13"/>
      <c r="AL4" s="13"/>
      <c r="AM4" s="13"/>
      <c r="AN4" s="13"/>
      <c r="AO4" s="13"/>
      <c r="AP4" s="13"/>
      <c r="AQ4" s="13"/>
      <c r="AR4" s="13"/>
      <c r="AS4" s="13"/>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row>
    <row r="5" spans="1:126" ht="13.5" customHeight="1" x14ac:dyDescent="0.2">
      <c r="A5" s="106"/>
      <c r="B5" s="247"/>
      <c r="C5" s="247" t="s">
        <v>9</v>
      </c>
      <c r="D5" s="247" t="s">
        <v>40</v>
      </c>
      <c r="E5" s="115"/>
      <c r="F5" s="115"/>
      <c r="G5" s="115"/>
      <c r="H5" s="115"/>
      <c r="I5" s="115"/>
      <c r="J5" s="115"/>
      <c r="K5" s="21" t="s">
        <v>37</v>
      </c>
      <c r="L5" s="115"/>
      <c r="M5" s="115"/>
      <c r="N5" s="115"/>
      <c r="O5" s="115"/>
      <c r="P5" s="115"/>
      <c r="Q5" s="115"/>
      <c r="R5" s="115"/>
      <c r="S5" s="220"/>
      <c r="T5" s="13"/>
      <c r="U5" s="125"/>
      <c r="V5" s="125"/>
      <c r="W5" s="13"/>
      <c r="X5" s="13"/>
      <c r="Y5" s="13"/>
      <c r="Z5" s="13"/>
      <c r="AA5" s="13"/>
      <c r="AB5" s="13"/>
      <c r="AC5" s="13"/>
      <c r="AD5" s="13"/>
      <c r="AE5" s="13"/>
      <c r="AF5" s="13"/>
      <c r="AG5" s="13"/>
      <c r="AH5" s="13"/>
      <c r="AI5" s="13"/>
      <c r="AJ5" s="13"/>
      <c r="AK5" s="13"/>
      <c r="AL5" s="13"/>
      <c r="AM5" s="13"/>
      <c r="AN5" s="13"/>
      <c r="AO5" s="13"/>
      <c r="AP5" s="13"/>
      <c r="AQ5" s="13"/>
      <c r="AR5" s="13"/>
      <c r="AS5" s="13"/>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row>
    <row r="6" spans="1:126" ht="13.5" customHeight="1" x14ac:dyDescent="0.2">
      <c r="A6" s="106"/>
      <c r="B6" s="247"/>
      <c r="C6" s="247"/>
      <c r="D6" s="247"/>
      <c r="E6" s="246">
        <v>0</v>
      </c>
      <c r="F6" s="246"/>
      <c r="G6" s="246">
        <v>1</v>
      </c>
      <c r="H6" s="246"/>
      <c r="I6" s="246">
        <v>2</v>
      </c>
      <c r="J6" s="246"/>
      <c r="K6" s="246">
        <v>3</v>
      </c>
      <c r="L6" s="246"/>
      <c r="M6" s="246">
        <v>4</v>
      </c>
      <c r="N6" s="246"/>
      <c r="O6" s="246">
        <v>5</v>
      </c>
      <c r="P6" s="246"/>
      <c r="Q6" s="246">
        <v>6</v>
      </c>
      <c r="R6" s="246"/>
      <c r="S6" s="220"/>
      <c r="T6" s="13"/>
      <c r="U6" s="125"/>
      <c r="V6" s="125"/>
      <c r="W6" s="13"/>
      <c r="X6" s="13"/>
      <c r="Y6" s="13"/>
      <c r="Z6" s="13"/>
      <c r="AA6" s="13"/>
      <c r="AB6" s="13"/>
      <c r="AC6" s="13"/>
      <c r="AD6" s="13"/>
      <c r="AE6" s="13"/>
      <c r="AF6" s="13"/>
      <c r="AG6" s="13"/>
      <c r="AH6" s="13"/>
      <c r="AI6" s="13"/>
      <c r="AJ6" s="13"/>
      <c r="AK6" s="13"/>
      <c r="AL6" s="13"/>
      <c r="AM6" s="13"/>
      <c r="AN6" s="13"/>
      <c r="AO6" s="13"/>
      <c r="AP6" s="13"/>
      <c r="AQ6" s="13"/>
      <c r="AR6" s="13"/>
      <c r="AS6" s="13"/>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row>
    <row r="7" spans="1:126" x14ac:dyDescent="0.2">
      <c r="A7" s="111"/>
      <c r="B7" s="248"/>
      <c r="C7" s="248"/>
      <c r="D7" s="248"/>
      <c r="E7" s="112" t="s">
        <v>2</v>
      </c>
      <c r="F7" s="112" t="s">
        <v>36</v>
      </c>
      <c r="G7" s="112" t="s">
        <v>2</v>
      </c>
      <c r="H7" s="112" t="s">
        <v>36</v>
      </c>
      <c r="I7" s="112" t="s">
        <v>2</v>
      </c>
      <c r="J7" s="112" t="s">
        <v>36</v>
      </c>
      <c r="K7" s="112" t="s">
        <v>2</v>
      </c>
      <c r="L7" s="112" t="s">
        <v>36</v>
      </c>
      <c r="M7" s="112" t="s">
        <v>2</v>
      </c>
      <c r="N7" s="112" t="s">
        <v>36</v>
      </c>
      <c r="O7" s="112" t="s">
        <v>2</v>
      </c>
      <c r="P7" s="112" t="s">
        <v>36</v>
      </c>
      <c r="Q7" s="112" t="s">
        <v>2</v>
      </c>
      <c r="R7" s="112" t="s">
        <v>36</v>
      </c>
      <c r="S7" s="220"/>
      <c r="T7" s="13"/>
      <c r="U7" s="125"/>
      <c r="V7" s="125"/>
      <c r="W7" s="13"/>
      <c r="X7" s="13"/>
      <c r="Y7" s="13"/>
      <c r="Z7" s="13"/>
      <c r="AA7" s="13"/>
      <c r="AB7" s="13"/>
      <c r="AC7" s="13"/>
      <c r="AD7" s="13"/>
      <c r="AE7" s="13"/>
      <c r="AF7" s="13"/>
      <c r="AG7" s="13"/>
      <c r="AH7" s="13"/>
      <c r="AI7" s="13"/>
      <c r="AJ7" s="13"/>
      <c r="AK7" s="13"/>
      <c r="AL7" s="13"/>
      <c r="AM7" s="13"/>
      <c r="AN7" s="13"/>
      <c r="AO7" s="13"/>
      <c r="AP7" s="13"/>
      <c r="AQ7" s="13"/>
      <c r="AR7" s="13"/>
      <c r="AS7" s="13"/>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row>
    <row r="8" spans="1:126" x14ac:dyDescent="0.2">
      <c r="A8" s="7" t="s">
        <v>17</v>
      </c>
      <c r="B8" s="7">
        <f>SUM(B11:B59)</f>
        <v>238569</v>
      </c>
      <c r="C8" s="7">
        <f>SUM(C11:C59)</f>
        <v>99558</v>
      </c>
      <c r="D8" s="7">
        <f>SUM(D11:D59)</f>
        <v>139011</v>
      </c>
      <c r="E8" s="64">
        <f>SUM(E11:E59)</f>
        <v>239</v>
      </c>
      <c r="F8" s="64">
        <f t="shared" ref="F8:R8" si="0">SUM(F11:F59)</f>
        <v>1719</v>
      </c>
      <c r="G8" s="64">
        <f t="shared" si="0"/>
        <v>396</v>
      </c>
      <c r="H8" s="64">
        <f t="shared" si="0"/>
        <v>190</v>
      </c>
      <c r="I8" s="64">
        <f t="shared" si="0"/>
        <v>1070</v>
      </c>
      <c r="J8" s="64">
        <f t="shared" si="0"/>
        <v>496</v>
      </c>
      <c r="K8" s="64">
        <f t="shared" si="0"/>
        <v>69234</v>
      </c>
      <c r="L8" s="64">
        <f t="shared" si="0"/>
        <v>105345</v>
      </c>
      <c r="M8" s="64">
        <f t="shared" si="0"/>
        <v>28216</v>
      </c>
      <c r="N8" s="64">
        <f t="shared" si="0"/>
        <v>30540</v>
      </c>
      <c r="O8" s="64">
        <f t="shared" si="0"/>
        <v>135</v>
      </c>
      <c r="P8" s="64">
        <f t="shared" si="0"/>
        <v>565</v>
      </c>
      <c r="Q8" s="64">
        <f t="shared" si="0"/>
        <v>268</v>
      </c>
      <c r="R8" s="64">
        <f t="shared" si="0"/>
        <v>156</v>
      </c>
      <c r="S8" s="220"/>
      <c r="T8" s="13"/>
      <c r="U8" s="125"/>
      <c r="V8" s="125"/>
      <c r="W8" s="13"/>
      <c r="X8" s="13"/>
      <c r="Y8" s="13"/>
      <c r="Z8" s="13"/>
      <c r="AA8" s="13"/>
      <c r="AB8" s="13"/>
      <c r="AC8" s="13"/>
      <c r="AD8" s="13"/>
      <c r="AE8" s="13"/>
      <c r="AF8" s="13"/>
      <c r="AG8" s="13"/>
      <c r="AH8" s="13"/>
      <c r="AI8" s="13"/>
      <c r="AJ8" s="13"/>
      <c r="AK8" s="13"/>
      <c r="AL8" s="13"/>
      <c r="AM8" s="13"/>
      <c r="AN8" s="13"/>
      <c r="AO8" s="13"/>
      <c r="AP8" s="13"/>
      <c r="AQ8" s="13"/>
      <c r="AR8" s="13"/>
      <c r="AS8" s="13"/>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row>
    <row r="9" spans="1:126" ht="38.25" x14ac:dyDescent="0.2">
      <c r="A9" s="42" t="s">
        <v>39</v>
      </c>
      <c r="B9" s="124">
        <f>SUM(E9:R9)</f>
        <v>100</v>
      </c>
      <c r="C9" s="41">
        <f>SUM(E9+G9+I9+K9+M9+O9+Q9)</f>
        <v>41.731323013467801</v>
      </c>
      <c r="D9" s="41">
        <f>SUM(F9+H9+J9+L9+N9+P9+R9)</f>
        <v>58.268676986532192</v>
      </c>
      <c r="E9" s="43">
        <f>E8/(B8)*100</f>
        <v>0.10018066052169393</v>
      </c>
      <c r="F9" s="43">
        <f>F8/(B8)*100</f>
        <v>0.72054625705770659</v>
      </c>
      <c r="G9" s="43">
        <f>G8/(B8)*100</f>
        <v>0.16598971366774393</v>
      </c>
      <c r="H9" s="43">
        <f>H8/(B8)*100</f>
        <v>7.9641529285028656E-2</v>
      </c>
      <c r="I9" s="43">
        <f>I8/(B8)*100</f>
        <v>0.44850755965779293</v>
      </c>
      <c r="J9" s="43">
        <f>J8/(B8)*100</f>
        <v>0.20790630802828533</v>
      </c>
      <c r="K9" s="43">
        <f>K8/(B8)*100</f>
        <v>29.020534939577232</v>
      </c>
      <c r="L9" s="43">
        <f>L8/(B8)*100</f>
        <v>44.15703632911233</v>
      </c>
      <c r="M9" s="43">
        <f>M8/(B8)*100</f>
        <v>11.82718626477036</v>
      </c>
      <c r="N9" s="43">
        <f>N8/(B8)*100</f>
        <v>12.801327917709344</v>
      </c>
      <c r="O9" s="43">
        <f>O8/(B8)*100</f>
        <v>5.6587402386730878E-2</v>
      </c>
      <c r="P9" s="43">
        <f>P8/(B8)*100</f>
        <v>0.23682875813705889</v>
      </c>
      <c r="Q9" s="43">
        <f>Q8/(B8)*100</f>
        <v>0.11233647288625094</v>
      </c>
      <c r="R9" s="43">
        <f>R8/(B8)*100</f>
        <v>6.5389887202444583E-2</v>
      </c>
      <c r="S9" s="198"/>
      <c r="T9" s="13"/>
      <c r="U9" s="125"/>
      <c r="V9" s="125"/>
      <c r="W9" s="13"/>
      <c r="X9" s="13"/>
      <c r="Y9" s="13"/>
      <c r="Z9" s="13"/>
      <c r="AA9" s="13"/>
      <c r="AB9" s="13"/>
      <c r="AC9" s="13"/>
      <c r="AD9" s="13"/>
      <c r="AE9" s="13"/>
      <c r="AF9" s="13"/>
      <c r="AG9" s="13"/>
      <c r="AH9" s="13"/>
      <c r="AI9" s="13"/>
      <c r="AJ9" s="13"/>
      <c r="AK9" s="13"/>
      <c r="AL9" s="13"/>
      <c r="AM9" s="13"/>
      <c r="AN9" s="13"/>
      <c r="AO9" s="13"/>
      <c r="AP9" s="13"/>
      <c r="AQ9" s="13"/>
      <c r="AR9" s="13"/>
      <c r="AS9" s="13"/>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row>
    <row r="10" spans="1:126" ht="12" customHeight="1" x14ac:dyDescent="0.2">
      <c r="A10" s="112"/>
      <c r="B10" s="112"/>
      <c r="C10" s="112"/>
      <c r="D10" s="112"/>
      <c r="E10" s="119"/>
      <c r="F10" s="119"/>
      <c r="G10" s="119"/>
      <c r="H10" s="119"/>
      <c r="I10" s="119"/>
      <c r="J10" s="119"/>
      <c r="K10" s="119"/>
      <c r="L10" s="119"/>
      <c r="M10" s="119"/>
      <c r="N10" s="119"/>
      <c r="O10" s="119"/>
      <c r="P10" s="119"/>
      <c r="Q10" s="119"/>
      <c r="R10" s="119"/>
      <c r="S10" s="220"/>
      <c r="T10" s="13"/>
      <c r="U10" s="125"/>
      <c r="V10" s="125"/>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row>
    <row r="11" spans="1:126" x14ac:dyDescent="0.2">
      <c r="A11" s="110" t="s">
        <v>41</v>
      </c>
      <c r="B11" s="7">
        <f t="shared" ref="B11:B17" si="1">SUM(C11:D11)</f>
        <v>17399</v>
      </c>
      <c r="C11" s="7">
        <f>SUM(E11,G11,I11,K11,M11,O11,Q11)</f>
        <v>3237</v>
      </c>
      <c r="D11" s="7">
        <f>SUM(F11,H11,J11,L11,N11,P11,R11)</f>
        <v>14162</v>
      </c>
      <c r="E11" s="108">
        <v>16</v>
      </c>
      <c r="F11" s="108">
        <v>158</v>
      </c>
      <c r="G11" s="108">
        <v>55</v>
      </c>
      <c r="H11" s="108">
        <v>41</v>
      </c>
      <c r="I11" s="108">
        <v>265</v>
      </c>
      <c r="J11" s="108">
        <v>54</v>
      </c>
      <c r="K11" s="108">
        <v>2450</v>
      </c>
      <c r="L11" s="108">
        <v>12981</v>
      </c>
      <c r="M11" s="108">
        <v>314</v>
      </c>
      <c r="N11" s="108">
        <v>857</v>
      </c>
      <c r="O11" s="108">
        <v>43</v>
      </c>
      <c r="P11" s="108">
        <v>61</v>
      </c>
      <c r="Q11" s="108">
        <v>94</v>
      </c>
      <c r="R11" s="108">
        <v>10</v>
      </c>
      <c r="S11" s="220" t="str">
        <f t="shared" ref="S11:S32" si="2">IF(R11="", "Hide", "")</f>
        <v/>
      </c>
      <c r="T11" s="13"/>
      <c r="U11" s="125"/>
      <c r="V11" s="125"/>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row>
    <row r="12" spans="1:126" x14ac:dyDescent="0.2">
      <c r="A12" s="109">
        <v>40269</v>
      </c>
      <c r="B12" s="7">
        <f t="shared" si="1"/>
        <v>3055</v>
      </c>
      <c r="C12" s="7">
        <f t="shared" ref="C12:D17" si="3">SUM(E12,G12,I12,K12,M12,O12,Q12)</f>
        <v>998</v>
      </c>
      <c r="D12" s="7">
        <f t="shared" si="3"/>
        <v>2057</v>
      </c>
      <c r="E12" s="108">
        <v>0</v>
      </c>
      <c r="F12" s="108">
        <v>0</v>
      </c>
      <c r="G12" s="108">
        <v>0</v>
      </c>
      <c r="H12" s="108">
        <v>0</v>
      </c>
      <c r="I12" s="108">
        <v>0</v>
      </c>
      <c r="J12" s="108">
        <v>18</v>
      </c>
      <c r="K12" s="108">
        <v>995</v>
      </c>
      <c r="L12" s="108">
        <v>1997</v>
      </c>
      <c r="M12" s="108">
        <v>2</v>
      </c>
      <c r="N12" s="108">
        <v>42</v>
      </c>
      <c r="O12" s="108">
        <v>0</v>
      </c>
      <c r="P12" s="108">
        <v>0</v>
      </c>
      <c r="Q12" s="108">
        <v>1</v>
      </c>
      <c r="R12" s="108">
        <v>0</v>
      </c>
      <c r="S12" s="220" t="str">
        <f t="shared" si="2"/>
        <v/>
      </c>
      <c r="T12" s="13"/>
      <c r="U12" s="125"/>
      <c r="V12" s="125"/>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row>
    <row r="13" spans="1:126" x14ac:dyDescent="0.2">
      <c r="A13" s="74">
        <v>40299</v>
      </c>
      <c r="B13" s="7">
        <f t="shared" si="1"/>
        <v>3041</v>
      </c>
      <c r="C13" s="7">
        <f t="shared" si="3"/>
        <v>854</v>
      </c>
      <c r="D13" s="7">
        <f t="shared" si="3"/>
        <v>2187</v>
      </c>
      <c r="E13" s="6">
        <v>0</v>
      </c>
      <c r="F13" s="6">
        <v>0</v>
      </c>
      <c r="G13" s="6">
        <v>55</v>
      </c>
      <c r="H13" s="6">
        <v>0</v>
      </c>
      <c r="I13" s="6">
        <v>2</v>
      </c>
      <c r="J13" s="6">
        <v>0</v>
      </c>
      <c r="K13" s="6">
        <v>784</v>
      </c>
      <c r="L13" s="6">
        <v>2019</v>
      </c>
      <c r="M13" s="6">
        <v>10</v>
      </c>
      <c r="N13" s="6">
        <v>158</v>
      </c>
      <c r="O13" s="6">
        <v>3</v>
      </c>
      <c r="P13" s="6">
        <v>0</v>
      </c>
      <c r="Q13" s="6">
        <v>0</v>
      </c>
      <c r="R13" s="6">
        <v>10</v>
      </c>
      <c r="S13" s="220" t="str">
        <f t="shared" si="2"/>
        <v/>
      </c>
      <c r="T13" s="13"/>
      <c r="U13" s="125"/>
      <c r="V13" s="125"/>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row>
    <row r="14" spans="1:126" x14ac:dyDescent="0.2">
      <c r="A14" s="74">
        <v>40330</v>
      </c>
      <c r="B14" s="7">
        <f t="shared" si="1"/>
        <v>3634</v>
      </c>
      <c r="C14" s="7">
        <f t="shared" si="3"/>
        <v>955</v>
      </c>
      <c r="D14" s="7">
        <f t="shared" si="3"/>
        <v>2679</v>
      </c>
      <c r="E14" s="6">
        <v>0</v>
      </c>
      <c r="F14" s="6">
        <v>6</v>
      </c>
      <c r="G14" s="6">
        <v>3</v>
      </c>
      <c r="H14" s="6">
        <v>0</v>
      </c>
      <c r="I14" s="6">
        <v>0</v>
      </c>
      <c r="J14" s="6">
        <v>6</v>
      </c>
      <c r="K14" s="6">
        <v>803</v>
      </c>
      <c r="L14" s="6">
        <v>2156</v>
      </c>
      <c r="M14" s="6">
        <v>41</v>
      </c>
      <c r="N14" s="6">
        <v>443</v>
      </c>
      <c r="O14" s="6">
        <v>1</v>
      </c>
      <c r="P14" s="6">
        <v>3</v>
      </c>
      <c r="Q14" s="6">
        <v>107</v>
      </c>
      <c r="R14" s="6">
        <v>65</v>
      </c>
      <c r="S14" s="220" t="str">
        <f t="shared" si="2"/>
        <v/>
      </c>
      <c r="T14" s="13"/>
      <c r="U14" s="125"/>
      <c r="V14" s="125"/>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row>
    <row r="15" spans="1:126" x14ac:dyDescent="0.2">
      <c r="A15" s="74">
        <v>40360</v>
      </c>
      <c r="B15" s="7">
        <f t="shared" si="1"/>
        <v>3475</v>
      </c>
      <c r="C15" s="7">
        <f t="shared" si="3"/>
        <v>884</v>
      </c>
      <c r="D15" s="7">
        <f t="shared" si="3"/>
        <v>2591</v>
      </c>
      <c r="E15" s="6">
        <v>0</v>
      </c>
      <c r="F15" s="6">
        <v>0</v>
      </c>
      <c r="G15" s="6">
        <v>0</v>
      </c>
      <c r="H15" s="6">
        <v>35</v>
      </c>
      <c r="I15" s="6">
        <v>4</v>
      </c>
      <c r="J15" s="6">
        <v>9</v>
      </c>
      <c r="K15" s="6">
        <v>589</v>
      </c>
      <c r="L15" s="6">
        <v>2076</v>
      </c>
      <c r="M15" s="6">
        <v>291</v>
      </c>
      <c r="N15" s="6">
        <v>466</v>
      </c>
      <c r="O15" s="6">
        <v>0</v>
      </c>
      <c r="P15" s="6">
        <v>5</v>
      </c>
      <c r="Q15" s="6">
        <v>0</v>
      </c>
      <c r="R15" s="6">
        <v>0</v>
      </c>
      <c r="S15" s="220" t="str">
        <f t="shared" si="2"/>
        <v/>
      </c>
      <c r="T15" s="13"/>
      <c r="U15" s="125"/>
      <c r="V15" s="125"/>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row>
    <row r="16" spans="1:126" x14ac:dyDescent="0.2">
      <c r="A16" s="74">
        <v>40391</v>
      </c>
      <c r="B16" s="7">
        <f t="shared" si="1"/>
        <v>2295</v>
      </c>
      <c r="C16" s="7">
        <f t="shared" si="3"/>
        <v>289</v>
      </c>
      <c r="D16" s="7">
        <f t="shared" si="3"/>
        <v>2006</v>
      </c>
      <c r="E16" s="6">
        <v>0</v>
      </c>
      <c r="F16" s="6">
        <v>2</v>
      </c>
      <c r="G16" s="6">
        <v>2</v>
      </c>
      <c r="H16" s="6">
        <v>0</v>
      </c>
      <c r="I16" s="6">
        <v>9</v>
      </c>
      <c r="J16" s="6">
        <v>2</v>
      </c>
      <c r="K16" s="6">
        <v>245</v>
      </c>
      <c r="L16" s="6">
        <v>1593</v>
      </c>
      <c r="M16" s="6">
        <v>33</v>
      </c>
      <c r="N16" s="6">
        <v>313</v>
      </c>
      <c r="O16" s="6">
        <v>0</v>
      </c>
      <c r="P16" s="6">
        <v>96</v>
      </c>
      <c r="Q16" s="6">
        <v>0</v>
      </c>
      <c r="R16" s="6">
        <v>0</v>
      </c>
      <c r="S16" s="220" t="str">
        <f t="shared" si="2"/>
        <v/>
      </c>
      <c r="T16" s="13"/>
      <c r="U16" s="125"/>
      <c r="V16" s="125"/>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row>
    <row r="17" spans="1:126" x14ac:dyDescent="0.2">
      <c r="A17" s="74">
        <v>40422</v>
      </c>
      <c r="B17" s="7">
        <f t="shared" si="1"/>
        <v>3200</v>
      </c>
      <c r="C17" s="7">
        <f t="shared" si="3"/>
        <v>653</v>
      </c>
      <c r="D17" s="7">
        <f t="shared" si="3"/>
        <v>2547</v>
      </c>
      <c r="E17" s="6">
        <v>15</v>
      </c>
      <c r="F17" s="6">
        <v>17</v>
      </c>
      <c r="G17" s="6">
        <v>8</v>
      </c>
      <c r="H17" s="6">
        <v>0</v>
      </c>
      <c r="I17" s="6">
        <v>2</v>
      </c>
      <c r="J17" s="6">
        <v>0</v>
      </c>
      <c r="K17" s="6">
        <v>560</v>
      </c>
      <c r="L17" s="6">
        <v>2220</v>
      </c>
      <c r="M17" s="6">
        <v>68</v>
      </c>
      <c r="N17" s="6">
        <v>299</v>
      </c>
      <c r="O17" s="6">
        <v>0</v>
      </c>
      <c r="P17" s="6">
        <v>11</v>
      </c>
      <c r="Q17" s="6">
        <v>0</v>
      </c>
      <c r="R17" s="6">
        <v>0</v>
      </c>
      <c r="S17" s="220" t="str">
        <f t="shared" si="2"/>
        <v/>
      </c>
      <c r="T17" s="13"/>
      <c r="U17" s="125"/>
      <c r="V17" s="125"/>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row>
    <row r="18" spans="1:126" x14ac:dyDescent="0.2">
      <c r="A18" s="74">
        <v>40452</v>
      </c>
      <c r="B18" s="7">
        <f t="shared" ref="B18:B23" si="4">SUM(C18:D18)</f>
        <v>4301</v>
      </c>
      <c r="C18" s="7">
        <f t="shared" ref="C18:D23" si="5">SUM(E18,G18,I18,K18,M18,O18,Q18)</f>
        <v>882</v>
      </c>
      <c r="D18" s="7">
        <f t="shared" si="5"/>
        <v>3419</v>
      </c>
      <c r="E18" s="6">
        <v>8</v>
      </c>
      <c r="F18" s="6">
        <v>25</v>
      </c>
      <c r="G18" s="6">
        <v>1</v>
      </c>
      <c r="H18" s="6">
        <v>0</v>
      </c>
      <c r="I18" s="6">
        <v>2</v>
      </c>
      <c r="J18" s="6">
        <v>0</v>
      </c>
      <c r="K18" s="6">
        <v>687</v>
      </c>
      <c r="L18" s="6">
        <v>2835</v>
      </c>
      <c r="M18" s="6">
        <v>184</v>
      </c>
      <c r="N18" s="6">
        <v>551</v>
      </c>
      <c r="O18" s="6">
        <v>0</v>
      </c>
      <c r="P18" s="6">
        <v>6</v>
      </c>
      <c r="Q18" s="6">
        <v>0</v>
      </c>
      <c r="R18" s="6">
        <v>2</v>
      </c>
      <c r="S18" s="220" t="str">
        <f t="shared" si="2"/>
        <v/>
      </c>
      <c r="T18" s="13"/>
      <c r="U18" s="125"/>
      <c r="V18" s="125"/>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row>
    <row r="19" spans="1:126" x14ac:dyDescent="0.2">
      <c r="A19" s="74">
        <v>40483</v>
      </c>
      <c r="B19" s="7">
        <f t="shared" si="4"/>
        <v>3992</v>
      </c>
      <c r="C19" s="7">
        <f t="shared" si="5"/>
        <v>633</v>
      </c>
      <c r="D19" s="7">
        <f t="shared" si="5"/>
        <v>3359</v>
      </c>
      <c r="E19" s="6">
        <v>0</v>
      </c>
      <c r="F19" s="6">
        <v>0</v>
      </c>
      <c r="G19" s="6">
        <v>23</v>
      </c>
      <c r="H19" s="6">
        <v>0</v>
      </c>
      <c r="I19" s="6">
        <v>8</v>
      </c>
      <c r="J19" s="6">
        <v>0</v>
      </c>
      <c r="K19" s="6">
        <v>601</v>
      </c>
      <c r="L19" s="6">
        <v>2803</v>
      </c>
      <c r="M19" s="6">
        <v>1</v>
      </c>
      <c r="N19" s="6">
        <v>556</v>
      </c>
      <c r="O19" s="6">
        <v>0</v>
      </c>
      <c r="P19" s="6">
        <v>0</v>
      </c>
      <c r="Q19" s="6">
        <v>0</v>
      </c>
      <c r="R19" s="6">
        <v>0</v>
      </c>
      <c r="S19" s="220" t="str">
        <f t="shared" si="2"/>
        <v/>
      </c>
      <c r="T19" s="13"/>
      <c r="U19" s="125"/>
      <c r="V19" s="125"/>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row>
    <row r="20" spans="1:126" x14ac:dyDescent="0.2">
      <c r="A20" s="74">
        <v>40513</v>
      </c>
      <c r="B20" s="7">
        <f t="shared" si="4"/>
        <v>2122</v>
      </c>
      <c r="C20" s="7">
        <f t="shared" si="5"/>
        <v>264</v>
      </c>
      <c r="D20" s="7">
        <f t="shared" si="5"/>
        <v>1858</v>
      </c>
      <c r="E20" s="6">
        <v>0</v>
      </c>
      <c r="F20" s="6">
        <v>34</v>
      </c>
      <c r="G20" s="6">
        <v>34</v>
      </c>
      <c r="H20" s="6">
        <v>0</v>
      </c>
      <c r="I20" s="6">
        <v>7</v>
      </c>
      <c r="J20" s="6">
        <v>0</v>
      </c>
      <c r="K20" s="6">
        <v>176</v>
      </c>
      <c r="L20" s="6">
        <v>1441</v>
      </c>
      <c r="M20" s="6">
        <v>47</v>
      </c>
      <c r="N20" s="6">
        <v>383</v>
      </c>
      <c r="O20" s="6">
        <v>0</v>
      </c>
      <c r="P20" s="6">
        <v>0</v>
      </c>
      <c r="Q20" s="6">
        <v>0</v>
      </c>
      <c r="R20" s="6">
        <v>0</v>
      </c>
      <c r="S20" s="220" t="str">
        <f t="shared" si="2"/>
        <v/>
      </c>
      <c r="T20" s="13"/>
      <c r="U20" s="125"/>
      <c r="V20" s="125"/>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row>
    <row r="21" spans="1:126" x14ac:dyDescent="0.2">
      <c r="A21" s="74">
        <v>40544</v>
      </c>
      <c r="B21" s="7">
        <f t="shared" si="4"/>
        <v>2951</v>
      </c>
      <c r="C21" s="7">
        <f t="shared" si="5"/>
        <v>590</v>
      </c>
      <c r="D21" s="7">
        <f t="shared" si="5"/>
        <v>2361</v>
      </c>
      <c r="E21" s="6">
        <v>0</v>
      </c>
      <c r="F21" s="6">
        <v>20</v>
      </c>
      <c r="G21" s="6">
        <v>0</v>
      </c>
      <c r="H21" s="6">
        <v>0</v>
      </c>
      <c r="I21" s="6">
        <v>71</v>
      </c>
      <c r="J21" s="6">
        <v>0</v>
      </c>
      <c r="K21" s="6">
        <v>463</v>
      </c>
      <c r="L21" s="6">
        <v>1856</v>
      </c>
      <c r="M21" s="6">
        <v>56</v>
      </c>
      <c r="N21" s="6">
        <v>384</v>
      </c>
      <c r="O21" s="6">
        <v>0</v>
      </c>
      <c r="P21" s="6">
        <v>101</v>
      </c>
      <c r="Q21" s="6">
        <v>0</v>
      </c>
      <c r="R21" s="6">
        <v>0</v>
      </c>
      <c r="S21" s="220" t="str">
        <f t="shared" si="2"/>
        <v/>
      </c>
      <c r="T21" s="13"/>
      <c r="U21" s="125"/>
      <c r="V21" s="125"/>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row>
    <row r="22" spans="1:126" s="10" customFormat="1" x14ac:dyDescent="0.2">
      <c r="A22" s="74">
        <v>40575</v>
      </c>
      <c r="B22" s="7">
        <f t="shared" si="4"/>
        <v>4192</v>
      </c>
      <c r="C22" s="7">
        <f t="shared" si="5"/>
        <v>1266</v>
      </c>
      <c r="D22" s="7">
        <f t="shared" si="5"/>
        <v>2926</v>
      </c>
      <c r="E22" s="6">
        <v>2</v>
      </c>
      <c r="F22" s="6">
        <v>0</v>
      </c>
      <c r="G22" s="6">
        <v>36</v>
      </c>
      <c r="H22" s="6">
        <v>56</v>
      </c>
      <c r="I22" s="6">
        <v>11</v>
      </c>
      <c r="J22" s="6">
        <v>0</v>
      </c>
      <c r="K22" s="6">
        <v>1155</v>
      </c>
      <c r="L22" s="6">
        <v>2515</v>
      </c>
      <c r="M22" s="6">
        <v>59</v>
      </c>
      <c r="N22" s="6">
        <v>316</v>
      </c>
      <c r="O22" s="6">
        <v>2</v>
      </c>
      <c r="P22" s="6">
        <v>39</v>
      </c>
      <c r="Q22" s="6">
        <v>1</v>
      </c>
      <c r="R22" s="6">
        <v>0</v>
      </c>
      <c r="S22" s="220" t="str">
        <f t="shared" si="2"/>
        <v/>
      </c>
      <c r="T22" s="125"/>
      <c r="U22" s="125"/>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row>
    <row r="23" spans="1:126" s="10" customFormat="1" x14ac:dyDescent="0.2">
      <c r="A23" s="74">
        <v>40603</v>
      </c>
      <c r="B23" s="7">
        <f t="shared" si="4"/>
        <v>5021</v>
      </c>
      <c r="C23" s="7">
        <f t="shared" si="5"/>
        <v>1123</v>
      </c>
      <c r="D23" s="7">
        <f t="shared" si="5"/>
        <v>3898</v>
      </c>
      <c r="E23" s="6">
        <v>5</v>
      </c>
      <c r="F23" s="6">
        <v>22</v>
      </c>
      <c r="G23" s="6">
        <v>13</v>
      </c>
      <c r="H23" s="6">
        <v>0</v>
      </c>
      <c r="I23" s="6">
        <v>1</v>
      </c>
      <c r="J23" s="6">
        <v>139</v>
      </c>
      <c r="K23" s="6">
        <v>1082</v>
      </c>
      <c r="L23" s="6">
        <v>2871</v>
      </c>
      <c r="M23" s="6">
        <v>21</v>
      </c>
      <c r="N23" s="6">
        <v>837</v>
      </c>
      <c r="O23" s="6">
        <v>1</v>
      </c>
      <c r="P23" s="6">
        <v>28</v>
      </c>
      <c r="Q23" s="6">
        <v>0</v>
      </c>
      <c r="R23" s="6">
        <v>1</v>
      </c>
      <c r="S23" s="220" t="str">
        <f t="shared" si="2"/>
        <v/>
      </c>
      <c r="T23" s="125"/>
      <c r="U23" s="125"/>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row>
    <row r="24" spans="1:126" s="10" customFormat="1" x14ac:dyDescent="0.2">
      <c r="A24" s="74">
        <v>40634</v>
      </c>
      <c r="B24" s="7">
        <f t="shared" ref="B24:B29" si="6">SUM(C24:D24)</f>
        <v>4497</v>
      </c>
      <c r="C24" s="7">
        <f t="shared" ref="C24:D29" si="7">SUM(E24,G24,I24,K24,M24,O24,Q24)</f>
        <v>1390</v>
      </c>
      <c r="D24" s="7">
        <f t="shared" si="7"/>
        <v>3107</v>
      </c>
      <c r="E24" s="197">
        <v>29</v>
      </c>
      <c r="F24" s="197">
        <v>192</v>
      </c>
      <c r="G24" s="197">
        <v>15</v>
      </c>
      <c r="H24" s="197">
        <v>0</v>
      </c>
      <c r="I24" s="197">
        <v>25</v>
      </c>
      <c r="J24" s="197">
        <v>0</v>
      </c>
      <c r="K24" s="197">
        <v>967</v>
      </c>
      <c r="L24" s="197">
        <v>2376</v>
      </c>
      <c r="M24" s="197">
        <v>352</v>
      </c>
      <c r="N24" s="197">
        <v>527</v>
      </c>
      <c r="O24" s="197">
        <v>0</v>
      </c>
      <c r="P24" s="197">
        <v>11</v>
      </c>
      <c r="Q24" s="197">
        <v>2</v>
      </c>
      <c r="R24" s="197">
        <v>1</v>
      </c>
      <c r="S24" s="220" t="str">
        <f t="shared" si="2"/>
        <v/>
      </c>
      <c r="T24" s="125"/>
      <c r="U24" s="125"/>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row>
    <row r="25" spans="1:126" s="10" customFormat="1" x14ac:dyDescent="0.2">
      <c r="A25" s="74">
        <v>40664</v>
      </c>
      <c r="B25" s="7">
        <f t="shared" si="6"/>
        <v>4815</v>
      </c>
      <c r="C25" s="7">
        <f t="shared" si="7"/>
        <v>1390</v>
      </c>
      <c r="D25" s="7">
        <f t="shared" si="7"/>
        <v>3425</v>
      </c>
      <c r="E25" s="197">
        <v>0</v>
      </c>
      <c r="F25" s="197">
        <v>7</v>
      </c>
      <c r="G25" s="197">
        <v>0</v>
      </c>
      <c r="H25" s="197">
        <v>0</v>
      </c>
      <c r="I25" s="197">
        <v>24</v>
      </c>
      <c r="J25" s="197">
        <v>55</v>
      </c>
      <c r="K25" s="197">
        <v>917</v>
      </c>
      <c r="L25" s="197">
        <v>2695</v>
      </c>
      <c r="M25" s="197">
        <v>443</v>
      </c>
      <c r="N25" s="197">
        <v>663</v>
      </c>
      <c r="O25" s="197">
        <v>2</v>
      </c>
      <c r="P25" s="197">
        <v>3</v>
      </c>
      <c r="Q25" s="197">
        <v>4</v>
      </c>
      <c r="R25" s="197">
        <v>2</v>
      </c>
      <c r="S25" s="220" t="str">
        <f t="shared" si="2"/>
        <v/>
      </c>
      <c r="T25" s="125"/>
      <c r="U25" s="125"/>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row>
    <row r="26" spans="1:126" s="10" customFormat="1" x14ac:dyDescent="0.2">
      <c r="A26" s="74">
        <v>40695</v>
      </c>
      <c r="B26" s="7">
        <f t="shared" si="6"/>
        <v>4979</v>
      </c>
      <c r="C26" s="7">
        <f t="shared" si="7"/>
        <v>1410</v>
      </c>
      <c r="D26" s="7">
        <f t="shared" si="7"/>
        <v>3569</v>
      </c>
      <c r="E26" s="197">
        <v>0</v>
      </c>
      <c r="F26" s="197">
        <v>0</v>
      </c>
      <c r="G26" s="197">
        <v>0</v>
      </c>
      <c r="H26" s="197">
        <v>0</v>
      </c>
      <c r="I26" s="197">
        <v>27</v>
      </c>
      <c r="J26" s="197">
        <v>4</v>
      </c>
      <c r="K26" s="197">
        <v>683</v>
      </c>
      <c r="L26" s="197">
        <v>2403</v>
      </c>
      <c r="M26" s="197">
        <v>699</v>
      </c>
      <c r="N26" s="197">
        <v>1132</v>
      </c>
      <c r="O26" s="197">
        <v>0</v>
      </c>
      <c r="P26" s="197">
        <v>15</v>
      </c>
      <c r="Q26" s="197">
        <v>1</v>
      </c>
      <c r="R26" s="197">
        <v>15</v>
      </c>
      <c r="S26" s="220" t="str">
        <f t="shared" si="2"/>
        <v/>
      </c>
      <c r="T26" s="125"/>
      <c r="U26" s="125"/>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row>
    <row r="27" spans="1:126" s="10" customFormat="1" x14ac:dyDescent="0.2">
      <c r="A27" s="74">
        <v>40725</v>
      </c>
      <c r="B27" s="7">
        <f t="shared" si="6"/>
        <v>4514</v>
      </c>
      <c r="C27" s="7">
        <f t="shared" si="7"/>
        <v>1366</v>
      </c>
      <c r="D27" s="7">
        <f t="shared" si="7"/>
        <v>3148</v>
      </c>
      <c r="E27" s="197">
        <v>0</v>
      </c>
      <c r="F27" s="197">
        <v>8</v>
      </c>
      <c r="G27" s="197">
        <v>0</v>
      </c>
      <c r="H27" s="197">
        <v>17</v>
      </c>
      <c r="I27" s="197">
        <v>1</v>
      </c>
      <c r="J27" s="197">
        <v>3</v>
      </c>
      <c r="K27" s="197">
        <v>870</v>
      </c>
      <c r="L27" s="197">
        <v>2320</v>
      </c>
      <c r="M27" s="197">
        <v>494</v>
      </c>
      <c r="N27" s="197">
        <v>800</v>
      </c>
      <c r="O27" s="197">
        <v>1</v>
      </c>
      <c r="P27" s="197">
        <v>0</v>
      </c>
      <c r="Q27" s="197">
        <v>0</v>
      </c>
      <c r="R27" s="197">
        <v>0</v>
      </c>
      <c r="S27" s="220" t="str">
        <f t="shared" si="2"/>
        <v/>
      </c>
      <c r="T27" s="125"/>
      <c r="U27" s="125"/>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row>
    <row r="28" spans="1:126" s="10" customFormat="1" x14ac:dyDescent="0.2">
      <c r="A28" s="74">
        <v>40756</v>
      </c>
      <c r="B28" s="7">
        <f t="shared" si="6"/>
        <v>4363</v>
      </c>
      <c r="C28" s="7">
        <f t="shared" si="7"/>
        <v>1447</v>
      </c>
      <c r="D28" s="7">
        <f t="shared" si="7"/>
        <v>2916</v>
      </c>
      <c r="E28" s="197">
        <v>0</v>
      </c>
      <c r="F28" s="197">
        <v>31</v>
      </c>
      <c r="G28" s="197">
        <v>2</v>
      </c>
      <c r="H28" s="197">
        <v>0</v>
      </c>
      <c r="I28" s="197">
        <v>130</v>
      </c>
      <c r="J28" s="197">
        <v>23</v>
      </c>
      <c r="K28" s="197">
        <v>961</v>
      </c>
      <c r="L28" s="197">
        <v>1902</v>
      </c>
      <c r="M28" s="197">
        <v>354</v>
      </c>
      <c r="N28" s="197">
        <v>960</v>
      </c>
      <c r="O28" s="197">
        <v>0</v>
      </c>
      <c r="P28" s="197">
        <v>0</v>
      </c>
      <c r="Q28" s="197">
        <v>0</v>
      </c>
      <c r="R28" s="197">
        <v>0</v>
      </c>
      <c r="S28" s="220" t="str">
        <f t="shared" si="2"/>
        <v/>
      </c>
      <c r="T28" s="125"/>
      <c r="U28" s="125"/>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row>
    <row r="29" spans="1:126" s="10" customFormat="1" x14ac:dyDescent="0.2">
      <c r="A29" s="74">
        <v>40787</v>
      </c>
      <c r="B29" s="7">
        <f t="shared" si="6"/>
        <v>4813</v>
      </c>
      <c r="C29" s="7">
        <f t="shared" si="7"/>
        <v>1658</v>
      </c>
      <c r="D29" s="7">
        <f t="shared" si="7"/>
        <v>3155</v>
      </c>
      <c r="E29" s="197">
        <v>0</v>
      </c>
      <c r="F29" s="197">
        <v>18</v>
      </c>
      <c r="G29" s="197">
        <v>9</v>
      </c>
      <c r="H29" s="197">
        <v>1</v>
      </c>
      <c r="I29" s="197">
        <v>66</v>
      </c>
      <c r="J29" s="197">
        <v>30</v>
      </c>
      <c r="K29" s="197">
        <v>901</v>
      </c>
      <c r="L29" s="197">
        <v>1995</v>
      </c>
      <c r="M29" s="197">
        <v>672</v>
      </c>
      <c r="N29" s="197">
        <v>1087</v>
      </c>
      <c r="O29" s="197">
        <v>10</v>
      </c>
      <c r="P29" s="197">
        <v>12</v>
      </c>
      <c r="Q29" s="197">
        <v>0</v>
      </c>
      <c r="R29" s="197">
        <v>12</v>
      </c>
      <c r="S29" s="220" t="str">
        <f t="shared" si="2"/>
        <v/>
      </c>
      <c r="T29" s="125"/>
      <c r="U29" s="125"/>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row>
    <row r="30" spans="1:126" s="10" customFormat="1" x14ac:dyDescent="0.2">
      <c r="A30" s="74">
        <v>40817</v>
      </c>
      <c r="B30" s="7">
        <f>SUM(C30:D30)</f>
        <v>4628</v>
      </c>
      <c r="C30" s="7">
        <f t="shared" ref="C30:D45" si="8">SUM(E30,G30,I30,K30,M30,O30,Q30)</f>
        <v>1437</v>
      </c>
      <c r="D30" s="7">
        <f t="shared" si="8"/>
        <v>3191</v>
      </c>
      <c r="E30" s="197">
        <v>1</v>
      </c>
      <c r="F30" s="197">
        <v>29</v>
      </c>
      <c r="G30" s="197">
        <v>0</v>
      </c>
      <c r="H30" s="197">
        <v>0</v>
      </c>
      <c r="I30" s="197">
        <v>87</v>
      </c>
      <c r="J30" s="197">
        <v>13</v>
      </c>
      <c r="K30" s="197">
        <v>1163</v>
      </c>
      <c r="L30" s="197">
        <v>2443</v>
      </c>
      <c r="M30" s="197">
        <v>182</v>
      </c>
      <c r="N30" s="197">
        <v>676</v>
      </c>
      <c r="O30" s="197">
        <v>3</v>
      </c>
      <c r="P30" s="197">
        <v>8</v>
      </c>
      <c r="Q30" s="197">
        <v>1</v>
      </c>
      <c r="R30" s="197">
        <v>22</v>
      </c>
      <c r="S30" s="220" t="str">
        <f t="shared" si="2"/>
        <v/>
      </c>
      <c r="T30" s="125"/>
      <c r="U30" s="125"/>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row>
    <row r="31" spans="1:126" s="10" customFormat="1" x14ac:dyDescent="0.2">
      <c r="A31" s="74">
        <v>40848</v>
      </c>
      <c r="B31" s="7">
        <f>SUM(C31:D31)</f>
        <v>5205</v>
      </c>
      <c r="C31" s="7">
        <f t="shared" si="8"/>
        <v>1520</v>
      </c>
      <c r="D31" s="7">
        <f t="shared" si="8"/>
        <v>3685</v>
      </c>
      <c r="E31" s="197">
        <v>0</v>
      </c>
      <c r="F31" s="197">
        <v>0</v>
      </c>
      <c r="G31" s="197">
        <v>65</v>
      </c>
      <c r="H31" s="197">
        <v>0</v>
      </c>
      <c r="I31" s="197">
        <v>3</v>
      </c>
      <c r="J31" s="197">
        <v>93</v>
      </c>
      <c r="K31" s="197">
        <v>870</v>
      </c>
      <c r="L31" s="197">
        <v>2159</v>
      </c>
      <c r="M31" s="197">
        <v>582</v>
      </c>
      <c r="N31" s="197">
        <v>1433</v>
      </c>
      <c r="O31" s="197">
        <v>0</v>
      </c>
      <c r="P31" s="197">
        <v>0</v>
      </c>
      <c r="Q31" s="197">
        <v>0</v>
      </c>
      <c r="R31" s="197">
        <v>0</v>
      </c>
      <c r="S31" s="220" t="str">
        <f t="shared" si="2"/>
        <v/>
      </c>
      <c r="T31" s="125"/>
      <c r="U31" s="125"/>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row>
    <row r="32" spans="1:126" s="10" customFormat="1" x14ac:dyDescent="0.2">
      <c r="A32" s="74">
        <v>40878</v>
      </c>
      <c r="B32" s="7">
        <f>SUM(C32:D32)</f>
        <v>4354</v>
      </c>
      <c r="C32" s="7">
        <f t="shared" si="8"/>
        <v>2010</v>
      </c>
      <c r="D32" s="7">
        <f t="shared" si="8"/>
        <v>2344</v>
      </c>
      <c r="E32" s="197">
        <v>0</v>
      </c>
      <c r="F32" s="197">
        <v>4</v>
      </c>
      <c r="G32" s="197">
        <v>0</v>
      </c>
      <c r="H32" s="197">
        <v>0</v>
      </c>
      <c r="I32" s="197">
        <v>99</v>
      </c>
      <c r="J32" s="197">
        <v>8</v>
      </c>
      <c r="K32" s="197">
        <v>1349</v>
      </c>
      <c r="L32" s="197">
        <v>1699</v>
      </c>
      <c r="M32" s="197">
        <v>562</v>
      </c>
      <c r="N32" s="197">
        <v>633</v>
      </c>
      <c r="O32" s="197">
        <v>0</v>
      </c>
      <c r="P32" s="197">
        <v>0</v>
      </c>
      <c r="Q32" s="197">
        <v>0</v>
      </c>
      <c r="R32" s="197">
        <v>0</v>
      </c>
      <c r="S32" s="220" t="str">
        <f t="shared" si="2"/>
        <v/>
      </c>
      <c r="T32" s="125"/>
      <c r="U32" s="125"/>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row>
    <row r="33" spans="1:126" x14ac:dyDescent="0.2">
      <c r="A33" s="74">
        <v>40909</v>
      </c>
      <c r="B33" s="7">
        <f t="shared" ref="B33:B50" si="9">SUM(C33:D33)</f>
        <v>4102</v>
      </c>
      <c r="C33" s="7">
        <f t="shared" si="8"/>
        <v>1329</v>
      </c>
      <c r="D33" s="7">
        <f t="shared" si="8"/>
        <v>2773</v>
      </c>
      <c r="E33" s="224">
        <v>12</v>
      </c>
      <c r="F33" s="224">
        <v>31</v>
      </c>
      <c r="G33" s="224">
        <v>4</v>
      </c>
      <c r="H33" s="224">
        <v>0</v>
      </c>
      <c r="I33" s="224">
        <v>1</v>
      </c>
      <c r="J33" s="224">
        <v>12</v>
      </c>
      <c r="K33" s="224">
        <v>818</v>
      </c>
      <c r="L33" s="224">
        <v>1963</v>
      </c>
      <c r="M33" s="224">
        <v>493</v>
      </c>
      <c r="N33" s="224">
        <v>753</v>
      </c>
      <c r="O33" s="224">
        <v>0</v>
      </c>
      <c r="P33" s="224">
        <v>14</v>
      </c>
      <c r="Q33" s="224">
        <v>1</v>
      </c>
      <c r="R33" s="224">
        <v>0</v>
      </c>
      <c r="S33" s="220" t="str">
        <f t="shared" ref="S33:S35" si="10">IF(R33="", "Hide", "")</f>
        <v/>
      </c>
      <c r="T33" s="13"/>
      <c r="U33" s="125"/>
      <c r="V33" s="125"/>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row>
    <row r="34" spans="1:126" x14ac:dyDescent="0.2">
      <c r="A34" s="74">
        <v>40940</v>
      </c>
      <c r="B34" s="7">
        <f t="shared" si="9"/>
        <v>4068</v>
      </c>
      <c r="C34" s="7">
        <f t="shared" si="8"/>
        <v>1833</v>
      </c>
      <c r="D34" s="7">
        <f t="shared" si="8"/>
        <v>2235</v>
      </c>
      <c r="E34" s="225">
        <v>0</v>
      </c>
      <c r="F34" s="225">
        <v>33</v>
      </c>
      <c r="G34" s="225">
        <v>0</v>
      </c>
      <c r="H34" s="225">
        <v>0</v>
      </c>
      <c r="I34" s="225">
        <v>2</v>
      </c>
      <c r="J34" s="225">
        <v>1</v>
      </c>
      <c r="K34" s="225">
        <v>1364</v>
      </c>
      <c r="L34" s="225">
        <v>1303</v>
      </c>
      <c r="M34" s="225">
        <v>467</v>
      </c>
      <c r="N34" s="225">
        <v>895</v>
      </c>
      <c r="O34" s="225">
        <v>0</v>
      </c>
      <c r="P34" s="225">
        <v>3</v>
      </c>
      <c r="Q34" s="225">
        <v>0</v>
      </c>
      <c r="R34" s="225">
        <v>0</v>
      </c>
      <c r="S34" s="220" t="str">
        <f t="shared" si="10"/>
        <v/>
      </c>
      <c r="T34" s="13"/>
      <c r="U34" s="125"/>
      <c r="V34" s="125"/>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row>
    <row r="35" spans="1:126" x14ac:dyDescent="0.2">
      <c r="A35" s="74">
        <v>40969</v>
      </c>
      <c r="B35" s="7">
        <f t="shared" si="9"/>
        <v>4220</v>
      </c>
      <c r="C35" s="7">
        <f t="shared" si="8"/>
        <v>1779</v>
      </c>
      <c r="D35" s="7">
        <f t="shared" si="8"/>
        <v>2441</v>
      </c>
      <c r="E35" s="225">
        <v>0</v>
      </c>
      <c r="F35" s="225">
        <v>19</v>
      </c>
      <c r="G35" s="225">
        <v>0</v>
      </c>
      <c r="H35" s="225">
        <v>0</v>
      </c>
      <c r="I35" s="225">
        <v>0</v>
      </c>
      <c r="J35" s="225">
        <v>0</v>
      </c>
      <c r="K35" s="225">
        <v>1119</v>
      </c>
      <c r="L35" s="225">
        <v>1685</v>
      </c>
      <c r="M35" s="225">
        <v>657</v>
      </c>
      <c r="N35" s="225">
        <v>715</v>
      </c>
      <c r="O35" s="225">
        <v>3</v>
      </c>
      <c r="P35" s="225">
        <v>20</v>
      </c>
      <c r="Q35" s="225">
        <v>0</v>
      </c>
      <c r="R35" s="225">
        <v>2</v>
      </c>
      <c r="S35" s="220" t="str">
        <f t="shared" si="10"/>
        <v/>
      </c>
      <c r="T35" s="13"/>
      <c r="U35" s="125"/>
      <c r="V35" s="125"/>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row>
    <row r="36" spans="1:126" x14ac:dyDescent="0.2">
      <c r="A36" s="74">
        <v>41000</v>
      </c>
      <c r="B36" s="7">
        <f t="shared" si="9"/>
        <v>3576</v>
      </c>
      <c r="C36" s="7">
        <f t="shared" si="8"/>
        <v>1750</v>
      </c>
      <c r="D36" s="7">
        <f t="shared" si="8"/>
        <v>1826</v>
      </c>
      <c r="E36" s="225">
        <v>0</v>
      </c>
      <c r="F36" s="225">
        <v>38</v>
      </c>
      <c r="G36" s="225">
        <v>21</v>
      </c>
      <c r="H36" s="225">
        <v>0</v>
      </c>
      <c r="I36" s="225">
        <v>2</v>
      </c>
      <c r="J36" s="225">
        <v>0</v>
      </c>
      <c r="K36" s="225">
        <v>1426</v>
      </c>
      <c r="L36" s="225">
        <v>1360</v>
      </c>
      <c r="M36" s="225">
        <v>301</v>
      </c>
      <c r="N36" s="225">
        <v>424</v>
      </c>
      <c r="O36" s="225">
        <v>0</v>
      </c>
      <c r="P36" s="225">
        <v>0</v>
      </c>
      <c r="Q36" s="225">
        <v>0</v>
      </c>
      <c r="R36" s="225">
        <v>4</v>
      </c>
      <c r="S36" s="220" t="str">
        <f>IF(R36="", "Hide", "")</f>
        <v/>
      </c>
      <c r="T36" s="13"/>
      <c r="U36" s="125"/>
      <c r="V36" s="125"/>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row>
    <row r="37" spans="1:126" x14ac:dyDescent="0.2">
      <c r="A37" s="74">
        <v>41030</v>
      </c>
      <c r="B37" s="7">
        <f t="shared" si="9"/>
        <v>4086</v>
      </c>
      <c r="C37" s="7">
        <f t="shared" si="8"/>
        <v>1871</v>
      </c>
      <c r="D37" s="7">
        <f t="shared" si="8"/>
        <v>2215</v>
      </c>
      <c r="E37" s="225">
        <v>6</v>
      </c>
      <c r="F37" s="225">
        <v>38</v>
      </c>
      <c r="G37" s="225">
        <v>0</v>
      </c>
      <c r="H37" s="225">
        <v>40</v>
      </c>
      <c r="I37" s="225">
        <v>2</v>
      </c>
      <c r="J37" s="225">
        <v>0</v>
      </c>
      <c r="K37" s="225">
        <v>1631</v>
      </c>
      <c r="L37" s="225">
        <v>1722</v>
      </c>
      <c r="M37" s="225">
        <v>232</v>
      </c>
      <c r="N37" s="225">
        <v>415</v>
      </c>
      <c r="O37" s="225">
        <v>0</v>
      </c>
      <c r="P37" s="225">
        <v>0</v>
      </c>
      <c r="Q37" s="225">
        <v>0</v>
      </c>
      <c r="R37" s="225">
        <v>0</v>
      </c>
      <c r="S37" s="220" t="str">
        <f t="shared" ref="S37:S89" si="11">IF(R37="", "Hide", "")</f>
        <v/>
      </c>
      <c r="T37" s="13"/>
      <c r="U37" s="125"/>
      <c r="V37" s="125"/>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row>
    <row r="38" spans="1:126" x14ac:dyDescent="0.2">
      <c r="A38" s="74">
        <v>41061</v>
      </c>
      <c r="B38" s="7">
        <f t="shared" si="9"/>
        <v>4346</v>
      </c>
      <c r="C38" s="7">
        <f t="shared" si="8"/>
        <v>2106</v>
      </c>
      <c r="D38" s="7">
        <f t="shared" si="8"/>
        <v>2240</v>
      </c>
      <c r="E38" s="225">
        <v>0</v>
      </c>
      <c r="F38" s="225">
        <v>4</v>
      </c>
      <c r="G38" s="225">
        <v>14</v>
      </c>
      <c r="H38" s="225">
        <v>0</v>
      </c>
      <c r="I38" s="225">
        <v>5</v>
      </c>
      <c r="J38" s="225">
        <v>8</v>
      </c>
      <c r="K38" s="225">
        <v>1514</v>
      </c>
      <c r="L38" s="225">
        <v>1429</v>
      </c>
      <c r="M38" s="225">
        <v>570</v>
      </c>
      <c r="N38" s="225">
        <v>769</v>
      </c>
      <c r="O38" s="225">
        <v>3</v>
      </c>
      <c r="P38" s="225">
        <v>28</v>
      </c>
      <c r="Q38" s="225">
        <v>0</v>
      </c>
      <c r="R38" s="225">
        <v>2</v>
      </c>
      <c r="S38" s="220" t="str">
        <f t="shared" si="11"/>
        <v/>
      </c>
      <c r="T38" s="13"/>
      <c r="U38" s="125"/>
      <c r="V38" s="125"/>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row>
    <row r="39" spans="1:126" x14ac:dyDescent="0.2">
      <c r="A39" s="74">
        <v>41091</v>
      </c>
      <c r="B39" s="7">
        <f t="shared" si="9"/>
        <v>4015</v>
      </c>
      <c r="C39" s="7">
        <f t="shared" si="8"/>
        <v>1727</v>
      </c>
      <c r="D39" s="7">
        <f t="shared" si="8"/>
        <v>2288</v>
      </c>
      <c r="E39" s="225">
        <v>0</v>
      </c>
      <c r="F39" s="225">
        <v>99</v>
      </c>
      <c r="G39" s="225">
        <v>0</v>
      </c>
      <c r="H39" s="225">
        <v>0</v>
      </c>
      <c r="I39" s="225">
        <v>3</v>
      </c>
      <c r="J39" s="225">
        <v>1</v>
      </c>
      <c r="K39" s="225">
        <v>1385</v>
      </c>
      <c r="L39" s="225">
        <v>1638</v>
      </c>
      <c r="M39" s="225">
        <v>339</v>
      </c>
      <c r="N39" s="225">
        <v>549</v>
      </c>
      <c r="O39" s="225">
        <v>0</v>
      </c>
      <c r="P39" s="225">
        <v>1</v>
      </c>
      <c r="Q39" s="225">
        <v>0</v>
      </c>
      <c r="R39" s="225">
        <v>0</v>
      </c>
      <c r="S39" s="220" t="str">
        <f t="shared" si="11"/>
        <v/>
      </c>
      <c r="T39" s="13"/>
      <c r="U39" s="125"/>
      <c r="V39" s="125"/>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row>
    <row r="40" spans="1:126" x14ac:dyDescent="0.2">
      <c r="A40" s="74">
        <v>41122</v>
      </c>
      <c r="B40" s="7">
        <f t="shared" si="9"/>
        <v>4241</v>
      </c>
      <c r="C40" s="7">
        <f t="shared" si="8"/>
        <v>2264</v>
      </c>
      <c r="D40" s="7">
        <f t="shared" si="8"/>
        <v>1977</v>
      </c>
      <c r="E40" s="225">
        <v>0</v>
      </c>
      <c r="F40" s="225">
        <v>0</v>
      </c>
      <c r="G40" s="225">
        <v>1</v>
      </c>
      <c r="H40" s="225">
        <v>0</v>
      </c>
      <c r="I40" s="225">
        <v>33</v>
      </c>
      <c r="J40" s="225">
        <v>0</v>
      </c>
      <c r="K40" s="225">
        <v>1995</v>
      </c>
      <c r="L40" s="225">
        <v>1461</v>
      </c>
      <c r="M40" s="225">
        <v>232</v>
      </c>
      <c r="N40" s="225">
        <v>491</v>
      </c>
      <c r="O40" s="225">
        <v>1</v>
      </c>
      <c r="P40" s="225">
        <v>25</v>
      </c>
      <c r="Q40" s="225">
        <v>2</v>
      </c>
      <c r="R40" s="225">
        <v>0</v>
      </c>
      <c r="S40" s="220" t="str">
        <f t="shared" si="11"/>
        <v/>
      </c>
      <c r="T40" s="13"/>
      <c r="U40" s="125"/>
      <c r="V40" s="125"/>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row>
    <row r="41" spans="1:126" x14ac:dyDescent="0.2">
      <c r="A41" s="74">
        <v>41153</v>
      </c>
      <c r="B41" s="7">
        <f t="shared" si="9"/>
        <v>4541</v>
      </c>
      <c r="C41" s="7">
        <f t="shared" si="8"/>
        <v>2285</v>
      </c>
      <c r="D41" s="7">
        <f t="shared" si="8"/>
        <v>2256</v>
      </c>
      <c r="E41" s="225">
        <v>0</v>
      </c>
      <c r="F41" s="225">
        <v>0</v>
      </c>
      <c r="G41" s="225">
        <v>1</v>
      </c>
      <c r="H41" s="225">
        <v>0</v>
      </c>
      <c r="I41" s="225">
        <v>0</v>
      </c>
      <c r="J41" s="225">
        <v>0</v>
      </c>
      <c r="K41" s="225">
        <v>1628</v>
      </c>
      <c r="L41" s="225">
        <v>1667</v>
      </c>
      <c r="M41" s="225">
        <v>631</v>
      </c>
      <c r="N41" s="225">
        <v>589</v>
      </c>
      <c r="O41" s="225">
        <v>25</v>
      </c>
      <c r="P41" s="225">
        <v>0</v>
      </c>
      <c r="Q41" s="225">
        <v>0</v>
      </c>
      <c r="R41" s="225">
        <v>0</v>
      </c>
      <c r="S41" s="220" t="str">
        <f t="shared" si="11"/>
        <v/>
      </c>
      <c r="T41" s="13"/>
      <c r="U41" s="125"/>
      <c r="V41" s="125"/>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row>
    <row r="42" spans="1:126" x14ac:dyDescent="0.2">
      <c r="A42" s="74">
        <v>41183</v>
      </c>
      <c r="B42" s="7">
        <f t="shared" si="9"/>
        <v>4422</v>
      </c>
      <c r="C42" s="7">
        <f t="shared" si="8"/>
        <v>2093</v>
      </c>
      <c r="D42" s="7">
        <f t="shared" si="8"/>
        <v>2329</v>
      </c>
      <c r="E42" s="225">
        <v>18</v>
      </c>
      <c r="F42" s="225">
        <v>64</v>
      </c>
      <c r="G42" s="225">
        <v>0</v>
      </c>
      <c r="H42" s="225">
        <v>0</v>
      </c>
      <c r="I42" s="225">
        <v>2</v>
      </c>
      <c r="J42" s="225">
        <v>0</v>
      </c>
      <c r="K42" s="225">
        <v>1416</v>
      </c>
      <c r="L42" s="225">
        <v>1940</v>
      </c>
      <c r="M42" s="225">
        <v>654</v>
      </c>
      <c r="N42" s="225">
        <v>325</v>
      </c>
      <c r="O42" s="225">
        <v>0</v>
      </c>
      <c r="P42" s="225">
        <v>0</v>
      </c>
      <c r="Q42" s="225">
        <v>3</v>
      </c>
      <c r="R42" s="225">
        <v>0</v>
      </c>
      <c r="S42" s="220" t="str">
        <f t="shared" si="11"/>
        <v/>
      </c>
      <c r="T42" s="13"/>
      <c r="U42" s="125"/>
      <c r="V42" s="125"/>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row>
    <row r="43" spans="1:126" s="10" customFormat="1" x14ac:dyDescent="0.2">
      <c r="A43" s="74">
        <v>41214</v>
      </c>
      <c r="B43" s="7">
        <f t="shared" si="9"/>
        <v>5345</v>
      </c>
      <c r="C43" s="7">
        <f t="shared" si="8"/>
        <v>2669</v>
      </c>
      <c r="D43" s="7">
        <f t="shared" si="8"/>
        <v>2676</v>
      </c>
      <c r="E43" s="225">
        <v>5</v>
      </c>
      <c r="F43" s="225">
        <v>125</v>
      </c>
      <c r="G43" s="225">
        <v>0</v>
      </c>
      <c r="H43" s="225">
        <v>0</v>
      </c>
      <c r="I43" s="225">
        <v>66</v>
      </c>
      <c r="J43" s="225">
        <v>1</v>
      </c>
      <c r="K43" s="225">
        <v>1847</v>
      </c>
      <c r="L43" s="225">
        <v>1768</v>
      </c>
      <c r="M43" s="225">
        <v>750</v>
      </c>
      <c r="N43" s="225">
        <v>726</v>
      </c>
      <c r="O43" s="225">
        <v>0</v>
      </c>
      <c r="P43" s="225">
        <v>54</v>
      </c>
      <c r="Q43" s="225">
        <v>1</v>
      </c>
      <c r="R43" s="225">
        <v>2</v>
      </c>
      <c r="S43" s="220" t="str">
        <f t="shared" si="11"/>
        <v/>
      </c>
      <c r="T43" s="125"/>
      <c r="U43" s="125"/>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126" s="10" customFormat="1" x14ac:dyDescent="0.2">
      <c r="A44" s="74">
        <v>41244</v>
      </c>
      <c r="B44" s="7">
        <f t="shared" si="9"/>
        <v>3877</v>
      </c>
      <c r="C44" s="7">
        <f t="shared" si="8"/>
        <v>2521</v>
      </c>
      <c r="D44" s="7">
        <f t="shared" si="8"/>
        <v>1356</v>
      </c>
      <c r="E44" s="225">
        <v>0</v>
      </c>
      <c r="F44" s="225">
        <v>43</v>
      </c>
      <c r="G44" s="225">
        <v>0</v>
      </c>
      <c r="H44" s="225">
        <v>0</v>
      </c>
      <c r="I44" s="225">
        <v>51</v>
      </c>
      <c r="J44" s="225">
        <v>1</v>
      </c>
      <c r="K44" s="225">
        <v>1514</v>
      </c>
      <c r="L44" s="225">
        <v>984</v>
      </c>
      <c r="M44" s="225">
        <v>954</v>
      </c>
      <c r="N44" s="225">
        <v>328</v>
      </c>
      <c r="O44" s="225">
        <v>2</v>
      </c>
      <c r="P44" s="225">
        <v>0</v>
      </c>
      <c r="Q44" s="225">
        <v>0</v>
      </c>
      <c r="R44" s="225">
        <v>0</v>
      </c>
      <c r="S44" s="220" t="str">
        <f t="shared" si="11"/>
        <v/>
      </c>
      <c r="T44" s="125"/>
      <c r="U44" s="125"/>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spans="1:126" s="10" customFormat="1" x14ac:dyDescent="0.2">
      <c r="A45" s="74">
        <v>41275</v>
      </c>
      <c r="B45" s="7">
        <f t="shared" si="9"/>
        <v>5215</v>
      </c>
      <c r="C45" s="7">
        <f t="shared" si="8"/>
        <v>3006</v>
      </c>
      <c r="D45" s="7">
        <f t="shared" si="8"/>
        <v>2209</v>
      </c>
      <c r="E45" s="226">
        <v>0</v>
      </c>
      <c r="F45" s="226">
        <v>0</v>
      </c>
      <c r="G45" s="226">
        <v>0</v>
      </c>
      <c r="H45" s="226">
        <v>0</v>
      </c>
      <c r="I45" s="226">
        <v>2</v>
      </c>
      <c r="J45" s="226">
        <v>0</v>
      </c>
      <c r="K45" s="226">
        <v>1806</v>
      </c>
      <c r="L45" s="226">
        <v>1921</v>
      </c>
      <c r="M45" s="226">
        <v>1155</v>
      </c>
      <c r="N45" s="226">
        <v>288</v>
      </c>
      <c r="O45" s="226">
        <v>1</v>
      </c>
      <c r="P45" s="226">
        <v>0</v>
      </c>
      <c r="Q45" s="226">
        <v>42</v>
      </c>
      <c r="R45" s="226">
        <v>0</v>
      </c>
      <c r="S45" s="220" t="str">
        <f t="shared" si="11"/>
        <v/>
      </c>
      <c r="T45" s="125"/>
      <c r="U45" s="125"/>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spans="1:126" s="10" customFormat="1" x14ac:dyDescent="0.2">
      <c r="A46" s="74">
        <v>41306</v>
      </c>
      <c r="B46" s="7">
        <f t="shared" si="9"/>
        <v>6474</v>
      </c>
      <c r="C46" s="7">
        <f t="shared" ref="C46:C53" si="12">SUM(E46,G46,I46,K46,M46,O46,Q46)</f>
        <v>3519</v>
      </c>
      <c r="D46" s="7">
        <f t="shared" ref="D46:D53" si="13">SUM(F46,H46,J46,L46,N46,P46,R46)</f>
        <v>2955</v>
      </c>
      <c r="E46" s="226">
        <v>1</v>
      </c>
      <c r="F46" s="226">
        <v>0</v>
      </c>
      <c r="G46" s="226">
        <v>0</v>
      </c>
      <c r="H46" s="226">
        <v>0</v>
      </c>
      <c r="I46" s="226">
        <v>1</v>
      </c>
      <c r="J46" s="226">
        <v>1</v>
      </c>
      <c r="K46" s="226">
        <v>2146</v>
      </c>
      <c r="L46" s="226">
        <v>2041</v>
      </c>
      <c r="M46" s="226">
        <v>1370</v>
      </c>
      <c r="N46" s="226">
        <v>913</v>
      </c>
      <c r="O46" s="226">
        <v>0</v>
      </c>
      <c r="P46" s="226">
        <v>0</v>
      </c>
      <c r="Q46" s="226">
        <v>1</v>
      </c>
      <c r="R46" s="226">
        <v>0</v>
      </c>
      <c r="S46" s="220" t="str">
        <f t="shared" si="11"/>
        <v/>
      </c>
      <c r="T46" s="125"/>
      <c r="U46" s="125"/>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row>
    <row r="47" spans="1:126" s="10" customFormat="1" x14ac:dyDescent="0.2">
      <c r="A47" s="74">
        <v>41334</v>
      </c>
      <c r="B47" s="7">
        <f t="shared" si="9"/>
        <v>3646</v>
      </c>
      <c r="C47" s="7">
        <f t="shared" si="12"/>
        <v>1827</v>
      </c>
      <c r="D47" s="7">
        <f t="shared" si="13"/>
        <v>1819</v>
      </c>
      <c r="E47" s="226">
        <v>10</v>
      </c>
      <c r="F47" s="226">
        <v>0</v>
      </c>
      <c r="G47" s="226">
        <v>0</v>
      </c>
      <c r="H47" s="226">
        <v>0</v>
      </c>
      <c r="I47" s="226">
        <v>0</v>
      </c>
      <c r="J47" s="226">
        <v>0</v>
      </c>
      <c r="K47" s="226">
        <v>1101</v>
      </c>
      <c r="L47" s="226">
        <v>1101</v>
      </c>
      <c r="M47" s="226">
        <v>713</v>
      </c>
      <c r="N47" s="226">
        <v>715</v>
      </c>
      <c r="O47" s="226">
        <v>0</v>
      </c>
      <c r="P47" s="226">
        <v>0</v>
      </c>
      <c r="Q47" s="226">
        <v>3</v>
      </c>
      <c r="R47" s="226">
        <v>3</v>
      </c>
      <c r="S47" s="220" t="str">
        <f t="shared" si="11"/>
        <v/>
      </c>
      <c r="T47" s="125"/>
      <c r="U47" s="125"/>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row>
    <row r="48" spans="1:126" s="10" customFormat="1" x14ac:dyDescent="0.2">
      <c r="A48" s="74">
        <v>41365</v>
      </c>
      <c r="B48" s="7">
        <f t="shared" si="9"/>
        <v>5143</v>
      </c>
      <c r="C48" s="7">
        <f t="shared" si="12"/>
        <v>3172</v>
      </c>
      <c r="D48" s="7">
        <f t="shared" si="13"/>
        <v>1971</v>
      </c>
      <c r="E48" s="226">
        <v>0</v>
      </c>
      <c r="F48" s="226">
        <v>42</v>
      </c>
      <c r="G48" s="226">
        <v>0</v>
      </c>
      <c r="H48" s="226">
        <v>0</v>
      </c>
      <c r="I48" s="226">
        <v>6</v>
      </c>
      <c r="J48" s="226">
        <v>0</v>
      </c>
      <c r="K48" s="226">
        <v>2042</v>
      </c>
      <c r="L48" s="226">
        <v>1501</v>
      </c>
      <c r="M48" s="226">
        <v>1124</v>
      </c>
      <c r="N48" s="226">
        <v>426</v>
      </c>
      <c r="O48" s="226">
        <v>0</v>
      </c>
      <c r="P48" s="226">
        <v>0</v>
      </c>
      <c r="Q48" s="226">
        <v>0</v>
      </c>
      <c r="R48" s="226">
        <v>2</v>
      </c>
      <c r="S48" s="220" t="str">
        <f t="shared" si="11"/>
        <v/>
      </c>
      <c r="T48" s="125"/>
      <c r="U48" s="125"/>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row>
    <row r="49" spans="1:45" s="10" customFormat="1" x14ac:dyDescent="0.2">
      <c r="A49" s="74">
        <v>41395</v>
      </c>
      <c r="B49" s="7">
        <f t="shared" si="9"/>
        <v>6536</v>
      </c>
      <c r="C49" s="7">
        <f t="shared" si="12"/>
        <v>4012</v>
      </c>
      <c r="D49" s="7">
        <f t="shared" si="13"/>
        <v>2524</v>
      </c>
      <c r="E49" s="226">
        <v>0</v>
      </c>
      <c r="F49" s="226">
        <v>104</v>
      </c>
      <c r="G49" s="226">
        <v>0</v>
      </c>
      <c r="H49" s="226">
        <v>0</v>
      </c>
      <c r="I49" s="226">
        <v>3</v>
      </c>
      <c r="J49" s="226">
        <v>10</v>
      </c>
      <c r="K49" s="226">
        <v>2798</v>
      </c>
      <c r="L49" s="226">
        <v>1748</v>
      </c>
      <c r="M49" s="226">
        <v>1210</v>
      </c>
      <c r="N49" s="226">
        <v>662</v>
      </c>
      <c r="O49" s="226">
        <v>1</v>
      </c>
      <c r="P49" s="226">
        <v>0</v>
      </c>
      <c r="Q49" s="226">
        <v>0</v>
      </c>
      <c r="R49" s="226">
        <v>0</v>
      </c>
      <c r="S49" s="220" t="str">
        <f t="shared" si="11"/>
        <v/>
      </c>
      <c r="T49" s="125"/>
      <c r="U49" s="125"/>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row>
    <row r="50" spans="1:45" s="10" customFormat="1" x14ac:dyDescent="0.2">
      <c r="A50" s="74">
        <v>41426</v>
      </c>
      <c r="B50" s="7">
        <f t="shared" si="9"/>
        <v>4839</v>
      </c>
      <c r="C50" s="7">
        <f t="shared" si="12"/>
        <v>2778</v>
      </c>
      <c r="D50" s="7">
        <f t="shared" si="13"/>
        <v>2061</v>
      </c>
      <c r="E50" s="226">
        <v>0</v>
      </c>
      <c r="F50" s="226">
        <v>18</v>
      </c>
      <c r="G50" s="226">
        <v>0</v>
      </c>
      <c r="H50" s="226">
        <v>0</v>
      </c>
      <c r="I50" s="226">
        <v>6</v>
      </c>
      <c r="J50" s="226">
        <v>0</v>
      </c>
      <c r="K50" s="226">
        <v>1970</v>
      </c>
      <c r="L50" s="226">
        <v>1370</v>
      </c>
      <c r="M50" s="226">
        <v>800</v>
      </c>
      <c r="N50" s="226">
        <v>672</v>
      </c>
      <c r="O50" s="226">
        <v>2</v>
      </c>
      <c r="P50" s="226">
        <v>0</v>
      </c>
      <c r="Q50" s="226">
        <v>0</v>
      </c>
      <c r="R50" s="226">
        <v>1</v>
      </c>
      <c r="S50" s="220" t="str">
        <f t="shared" si="11"/>
        <v/>
      </c>
      <c r="T50" s="125"/>
      <c r="U50" s="125"/>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row>
    <row r="51" spans="1:45" s="10" customFormat="1" x14ac:dyDescent="0.2">
      <c r="A51" s="74">
        <v>41456</v>
      </c>
      <c r="B51" s="7">
        <f>SUM(C51:D51)</f>
        <v>4998</v>
      </c>
      <c r="C51" s="7">
        <f t="shared" si="12"/>
        <v>2782</v>
      </c>
      <c r="D51" s="7">
        <f t="shared" si="13"/>
        <v>2216</v>
      </c>
      <c r="E51" s="226">
        <v>0</v>
      </c>
      <c r="F51" s="226">
        <v>14</v>
      </c>
      <c r="G51" s="226">
        <v>0</v>
      </c>
      <c r="H51" s="226">
        <v>0</v>
      </c>
      <c r="I51" s="226">
        <v>0</v>
      </c>
      <c r="J51" s="226">
        <v>0</v>
      </c>
      <c r="K51" s="226">
        <v>1832</v>
      </c>
      <c r="L51" s="226">
        <v>1651</v>
      </c>
      <c r="M51" s="226">
        <v>948</v>
      </c>
      <c r="N51" s="226">
        <v>540</v>
      </c>
      <c r="O51" s="226">
        <v>1</v>
      </c>
      <c r="P51" s="226">
        <v>11</v>
      </c>
      <c r="Q51" s="226">
        <v>1</v>
      </c>
      <c r="R51" s="226">
        <v>0</v>
      </c>
      <c r="S51" s="220" t="str">
        <f t="shared" si="11"/>
        <v/>
      </c>
      <c r="T51" s="125"/>
      <c r="U51" s="125"/>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row>
    <row r="52" spans="1:45" s="10" customFormat="1" x14ac:dyDescent="0.2">
      <c r="A52" s="74">
        <v>41487</v>
      </c>
      <c r="B52" s="7">
        <f>SUM(C52:D52)</f>
        <v>6348</v>
      </c>
      <c r="C52" s="7">
        <f t="shared" si="12"/>
        <v>3614</v>
      </c>
      <c r="D52" s="7">
        <f t="shared" si="13"/>
        <v>2734</v>
      </c>
      <c r="E52" s="226">
        <v>0</v>
      </c>
      <c r="F52" s="226">
        <v>153</v>
      </c>
      <c r="G52" s="226">
        <v>0</v>
      </c>
      <c r="H52" s="226">
        <v>0</v>
      </c>
      <c r="I52" s="226">
        <v>17</v>
      </c>
      <c r="J52" s="226">
        <v>3</v>
      </c>
      <c r="K52" s="226">
        <v>2746</v>
      </c>
      <c r="L52" s="226">
        <v>1989</v>
      </c>
      <c r="M52" s="226">
        <v>851</v>
      </c>
      <c r="N52" s="226">
        <v>581</v>
      </c>
      <c r="O52" s="226">
        <v>0</v>
      </c>
      <c r="P52" s="226">
        <v>8</v>
      </c>
      <c r="Q52" s="226">
        <v>0</v>
      </c>
      <c r="R52" s="226">
        <v>0</v>
      </c>
      <c r="S52" s="220" t="str">
        <f t="shared" si="11"/>
        <v/>
      </c>
      <c r="T52" s="125"/>
      <c r="U52" s="125"/>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row>
    <row r="53" spans="1:45" s="10" customFormat="1" x14ac:dyDescent="0.2">
      <c r="A53" s="74">
        <v>41518</v>
      </c>
      <c r="B53" s="7">
        <f>SUM(C53:D53)</f>
        <v>5724</v>
      </c>
      <c r="C53" s="7">
        <f t="shared" si="12"/>
        <v>2983</v>
      </c>
      <c r="D53" s="7">
        <f t="shared" si="13"/>
        <v>2741</v>
      </c>
      <c r="E53" s="226">
        <v>4</v>
      </c>
      <c r="F53" s="226">
        <v>78</v>
      </c>
      <c r="G53" s="226">
        <v>0</v>
      </c>
      <c r="H53" s="226">
        <v>0</v>
      </c>
      <c r="I53" s="226">
        <v>4</v>
      </c>
      <c r="J53" s="226">
        <v>0</v>
      </c>
      <c r="K53" s="226">
        <v>2260</v>
      </c>
      <c r="L53" s="226">
        <v>2005</v>
      </c>
      <c r="M53" s="226">
        <v>693</v>
      </c>
      <c r="N53" s="226">
        <v>658</v>
      </c>
      <c r="O53" s="226">
        <v>22</v>
      </c>
      <c r="P53" s="226">
        <v>0</v>
      </c>
      <c r="Q53" s="226">
        <v>0</v>
      </c>
      <c r="R53" s="226">
        <v>0</v>
      </c>
      <c r="S53" s="220" t="str">
        <f t="shared" si="11"/>
        <v/>
      </c>
      <c r="T53" s="125"/>
      <c r="U53" s="125"/>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row>
    <row r="54" spans="1:45" s="10" customFormat="1" x14ac:dyDescent="0.2">
      <c r="A54" s="74">
        <v>41548</v>
      </c>
      <c r="B54" s="7">
        <f t="shared" ref="B54:B58" si="14">SUM(C54:D54)</f>
        <v>5243</v>
      </c>
      <c r="C54" s="7">
        <f t="shared" ref="C54:C59" si="15">SUM(E54,G54,I54,K54,M54,O54,Q54)</f>
        <v>2928</v>
      </c>
      <c r="D54" s="7">
        <f t="shared" ref="D54:D59" si="16">SUM(F54,H54,J54,L54,N54,P54,R54)</f>
        <v>2315</v>
      </c>
      <c r="E54" s="226">
        <v>0</v>
      </c>
      <c r="F54" s="226">
        <v>21</v>
      </c>
      <c r="G54" s="226">
        <v>34</v>
      </c>
      <c r="H54" s="226">
        <v>0</v>
      </c>
      <c r="I54" s="226">
        <v>1</v>
      </c>
      <c r="J54" s="226">
        <v>1</v>
      </c>
      <c r="K54" s="226">
        <v>2131</v>
      </c>
      <c r="L54" s="226">
        <v>1838</v>
      </c>
      <c r="M54" s="226">
        <v>761</v>
      </c>
      <c r="N54" s="226">
        <v>455</v>
      </c>
      <c r="O54" s="226">
        <v>1</v>
      </c>
      <c r="P54" s="226">
        <v>0</v>
      </c>
      <c r="Q54" s="226">
        <v>0</v>
      </c>
      <c r="R54" s="226">
        <v>0</v>
      </c>
      <c r="S54" s="220" t="str">
        <f t="shared" si="11"/>
        <v/>
      </c>
      <c r="T54" s="125"/>
      <c r="U54" s="125"/>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row>
    <row r="55" spans="1:45" s="10" customFormat="1" x14ac:dyDescent="0.2">
      <c r="A55" s="74">
        <v>41579</v>
      </c>
      <c r="B55" s="7">
        <f t="shared" si="14"/>
        <v>5339</v>
      </c>
      <c r="C55" s="7">
        <f t="shared" si="15"/>
        <v>2855</v>
      </c>
      <c r="D55" s="7">
        <f t="shared" si="16"/>
        <v>2484</v>
      </c>
      <c r="E55" s="226">
        <v>23</v>
      </c>
      <c r="F55" s="226">
        <v>3</v>
      </c>
      <c r="G55" s="226">
        <v>0</v>
      </c>
      <c r="H55" s="226">
        <v>0</v>
      </c>
      <c r="I55" s="226">
        <v>1</v>
      </c>
      <c r="J55" s="226">
        <v>0</v>
      </c>
      <c r="K55" s="226">
        <v>1614</v>
      </c>
      <c r="L55" s="226">
        <v>1464</v>
      </c>
      <c r="M55" s="226">
        <v>1215</v>
      </c>
      <c r="N55" s="226">
        <v>1017</v>
      </c>
      <c r="O55" s="226">
        <v>1</v>
      </c>
      <c r="P55" s="226">
        <v>0</v>
      </c>
      <c r="Q55" s="226">
        <v>1</v>
      </c>
      <c r="R55" s="226">
        <v>0</v>
      </c>
      <c r="S55" s="220" t="str">
        <f t="shared" si="11"/>
        <v/>
      </c>
      <c r="T55" s="125"/>
      <c r="U55" s="125"/>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row>
    <row r="56" spans="1:45" s="10" customFormat="1" x14ac:dyDescent="0.2">
      <c r="A56" s="74">
        <v>41609</v>
      </c>
      <c r="B56" s="7">
        <f t="shared" si="14"/>
        <v>4701</v>
      </c>
      <c r="C56" s="7">
        <f t="shared" si="15"/>
        <v>2733</v>
      </c>
      <c r="D56" s="7">
        <f t="shared" si="16"/>
        <v>1968</v>
      </c>
      <c r="E56" s="226">
        <v>0</v>
      </c>
      <c r="F56" s="226">
        <v>0</v>
      </c>
      <c r="G56" s="226">
        <v>0</v>
      </c>
      <c r="H56" s="226">
        <v>0</v>
      </c>
      <c r="I56" s="226">
        <v>1</v>
      </c>
      <c r="J56" s="226">
        <v>0</v>
      </c>
      <c r="K56" s="226">
        <v>1850</v>
      </c>
      <c r="L56" s="226">
        <v>1548</v>
      </c>
      <c r="M56" s="226">
        <v>880</v>
      </c>
      <c r="N56" s="226">
        <v>420</v>
      </c>
      <c r="O56" s="226">
        <v>2</v>
      </c>
      <c r="P56" s="226">
        <v>0</v>
      </c>
      <c r="Q56" s="226">
        <v>0</v>
      </c>
      <c r="R56" s="226">
        <v>0</v>
      </c>
      <c r="S56" s="220" t="str">
        <f t="shared" si="11"/>
        <v/>
      </c>
      <c r="T56" s="125"/>
      <c r="U56" s="125"/>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row>
    <row r="57" spans="1:45" s="10" customFormat="1" x14ac:dyDescent="0.2">
      <c r="A57" s="74">
        <v>41640</v>
      </c>
      <c r="B57" s="7">
        <f t="shared" si="14"/>
        <v>7490</v>
      </c>
      <c r="C57" s="7">
        <f t="shared" si="15"/>
        <v>4807</v>
      </c>
      <c r="D57" s="7">
        <f t="shared" si="16"/>
        <v>2683</v>
      </c>
      <c r="E57" s="226">
        <v>64</v>
      </c>
      <c r="F57" s="226">
        <v>162</v>
      </c>
      <c r="G57" s="226">
        <v>0</v>
      </c>
      <c r="H57" s="226">
        <v>0</v>
      </c>
      <c r="I57" s="226">
        <v>1</v>
      </c>
      <c r="J57" s="226">
        <v>0</v>
      </c>
      <c r="K57" s="226">
        <v>2604</v>
      </c>
      <c r="L57" s="226">
        <v>1552</v>
      </c>
      <c r="M57" s="226">
        <v>2137</v>
      </c>
      <c r="N57" s="226">
        <v>969</v>
      </c>
      <c r="O57" s="226">
        <v>0</v>
      </c>
      <c r="P57" s="226">
        <v>0</v>
      </c>
      <c r="Q57" s="226">
        <v>1</v>
      </c>
      <c r="R57" s="226">
        <v>0</v>
      </c>
      <c r="S57" s="220" t="str">
        <f t="shared" si="11"/>
        <v/>
      </c>
      <c r="T57" s="125"/>
      <c r="U57" s="125"/>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row>
    <row r="58" spans="1:45" s="10" customFormat="1" x14ac:dyDescent="0.2">
      <c r="A58" s="74">
        <v>41671</v>
      </c>
      <c r="B58" s="7">
        <f t="shared" si="14"/>
        <v>7781</v>
      </c>
      <c r="C58" s="7">
        <f t="shared" si="15"/>
        <v>3652</v>
      </c>
      <c r="D58" s="7">
        <f t="shared" si="16"/>
        <v>4129</v>
      </c>
      <c r="E58" s="226">
        <v>0</v>
      </c>
      <c r="F58" s="226">
        <v>30</v>
      </c>
      <c r="G58" s="226">
        <v>0</v>
      </c>
      <c r="H58" s="226">
        <v>0</v>
      </c>
      <c r="I58" s="226">
        <v>0</v>
      </c>
      <c r="J58" s="226">
        <v>0</v>
      </c>
      <c r="K58" s="226">
        <v>2658</v>
      </c>
      <c r="L58" s="226">
        <v>3071</v>
      </c>
      <c r="M58" s="226">
        <v>993</v>
      </c>
      <c r="N58" s="226">
        <v>1026</v>
      </c>
      <c r="O58" s="226">
        <v>1</v>
      </c>
      <c r="P58" s="226">
        <v>2</v>
      </c>
      <c r="Q58" s="226">
        <v>0</v>
      </c>
      <c r="R58" s="226">
        <v>0</v>
      </c>
      <c r="S58" s="220" t="str">
        <f t="shared" si="11"/>
        <v/>
      </c>
      <c r="T58" s="125"/>
      <c r="U58" s="125"/>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row>
    <row r="59" spans="1:45" s="10" customFormat="1" x14ac:dyDescent="0.2">
      <c r="A59" s="74">
        <v>41699</v>
      </c>
      <c r="B59" s="7">
        <f>SUM(C59:D59)</f>
        <v>7407</v>
      </c>
      <c r="C59" s="7">
        <f t="shared" si="15"/>
        <v>4407</v>
      </c>
      <c r="D59" s="7">
        <f t="shared" si="16"/>
        <v>3000</v>
      </c>
      <c r="E59" s="226">
        <v>20</v>
      </c>
      <c r="F59" s="226">
        <v>27</v>
      </c>
      <c r="G59" s="226">
        <v>0</v>
      </c>
      <c r="H59" s="226">
        <v>0</v>
      </c>
      <c r="I59" s="226">
        <v>16</v>
      </c>
      <c r="J59" s="226">
        <v>0</v>
      </c>
      <c r="K59" s="226">
        <v>2748</v>
      </c>
      <c r="L59" s="226">
        <v>2270</v>
      </c>
      <c r="M59" s="226">
        <v>1619</v>
      </c>
      <c r="N59" s="226">
        <v>703</v>
      </c>
      <c r="O59" s="226">
        <v>3</v>
      </c>
      <c r="P59" s="226">
        <v>0</v>
      </c>
      <c r="Q59" s="226">
        <v>1</v>
      </c>
      <c r="R59" s="226">
        <v>0</v>
      </c>
      <c r="S59" s="220" t="str">
        <f t="shared" si="11"/>
        <v/>
      </c>
      <c r="T59" s="125"/>
      <c r="U59" s="125"/>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row>
    <row r="60" spans="1:45" s="10" customFormat="1" x14ac:dyDescent="0.2">
      <c r="A60" s="3"/>
      <c r="C60" s="107"/>
      <c r="D60" s="107"/>
      <c r="E60" s="114"/>
      <c r="F60" s="114"/>
      <c r="G60" s="114"/>
      <c r="H60" s="114"/>
      <c r="I60" s="114"/>
      <c r="J60" s="114"/>
      <c r="K60" s="112"/>
      <c r="L60" s="111"/>
      <c r="M60" s="111"/>
      <c r="N60" s="111"/>
      <c r="O60" s="111"/>
      <c r="P60" s="111"/>
      <c r="Q60" s="111"/>
      <c r="R60" s="111"/>
      <c r="S60" s="220" t="str">
        <f t="shared" si="11"/>
        <v>Hide</v>
      </c>
      <c r="T60" s="125"/>
      <c r="U60" s="125"/>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row>
    <row r="61" spans="1:45" s="10" customFormat="1" x14ac:dyDescent="0.2">
      <c r="A61" s="106"/>
      <c r="B61" s="247" t="s">
        <v>3</v>
      </c>
      <c r="C61" s="247" t="s">
        <v>9</v>
      </c>
      <c r="D61" s="247" t="s">
        <v>40</v>
      </c>
      <c r="E61" s="113"/>
      <c r="F61" s="113"/>
      <c r="G61" s="113"/>
      <c r="H61" s="113"/>
      <c r="I61" s="113"/>
      <c r="J61" s="113"/>
      <c r="K61" s="107" t="s">
        <v>1</v>
      </c>
      <c r="L61" s="113"/>
      <c r="M61" s="113"/>
      <c r="N61" s="113"/>
      <c r="O61" s="113"/>
      <c r="P61" s="113"/>
      <c r="Q61" s="113"/>
      <c r="R61" s="113"/>
      <c r="S61" s="220" t="str">
        <f t="shared" si="11"/>
        <v>Hide</v>
      </c>
      <c r="T61" s="125"/>
      <c r="U61" s="125"/>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row>
    <row r="62" spans="1:45" s="10" customFormat="1" x14ac:dyDescent="0.2">
      <c r="A62" s="106"/>
      <c r="B62" s="247"/>
      <c r="C62" s="247"/>
      <c r="D62" s="247"/>
      <c r="E62" s="117"/>
      <c r="F62" s="116"/>
      <c r="G62" s="116"/>
      <c r="H62" s="116"/>
      <c r="I62" s="116"/>
      <c r="J62" s="117"/>
      <c r="K62" s="118" t="s">
        <v>38</v>
      </c>
      <c r="L62" s="116"/>
      <c r="M62" s="116"/>
      <c r="N62" s="116"/>
      <c r="O62" s="116"/>
      <c r="P62" s="116"/>
      <c r="Q62" s="116"/>
      <c r="R62" s="116"/>
      <c r="S62" s="220" t="str">
        <f t="shared" si="11"/>
        <v>Hide</v>
      </c>
      <c r="T62" s="125"/>
      <c r="U62" s="125"/>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row>
    <row r="63" spans="1:45" s="10" customFormat="1" x14ac:dyDescent="0.2">
      <c r="A63" s="106"/>
      <c r="B63" s="247"/>
      <c r="C63" s="247"/>
      <c r="D63" s="247"/>
      <c r="E63" s="246">
        <v>0</v>
      </c>
      <c r="F63" s="246"/>
      <c r="G63" s="246">
        <v>1</v>
      </c>
      <c r="H63" s="246"/>
      <c r="I63" s="246">
        <v>2</v>
      </c>
      <c r="J63" s="246"/>
      <c r="K63" s="246">
        <v>3</v>
      </c>
      <c r="L63" s="246"/>
      <c r="M63" s="246">
        <v>4</v>
      </c>
      <c r="N63" s="246"/>
      <c r="O63" s="246">
        <v>5</v>
      </c>
      <c r="P63" s="246"/>
      <c r="Q63" s="246">
        <v>6</v>
      </c>
      <c r="R63" s="246"/>
      <c r="S63" s="220" t="str">
        <f t="shared" si="11"/>
        <v>Hide</v>
      </c>
      <c r="T63" s="125"/>
      <c r="U63" s="125"/>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row>
    <row r="64" spans="1:45" s="10" customFormat="1" x14ac:dyDescent="0.2">
      <c r="A64" s="106"/>
      <c r="B64" s="247"/>
      <c r="C64" s="247"/>
      <c r="D64" s="247"/>
      <c r="E64" s="112" t="s">
        <v>2</v>
      </c>
      <c r="F64" s="112" t="s">
        <v>36</v>
      </c>
      <c r="G64" s="112" t="s">
        <v>2</v>
      </c>
      <c r="H64" s="112" t="s">
        <v>36</v>
      </c>
      <c r="I64" s="112" t="s">
        <v>2</v>
      </c>
      <c r="J64" s="112" t="s">
        <v>36</v>
      </c>
      <c r="K64" s="112" t="s">
        <v>2</v>
      </c>
      <c r="L64" s="112" t="s">
        <v>36</v>
      </c>
      <c r="M64" s="112" t="s">
        <v>2</v>
      </c>
      <c r="N64" s="112" t="s">
        <v>36</v>
      </c>
      <c r="O64" s="112" t="s">
        <v>2</v>
      </c>
      <c r="P64" s="112" t="s">
        <v>36</v>
      </c>
      <c r="Q64" s="112" t="s">
        <v>2</v>
      </c>
      <c r="R64" s="112" t="s">
        <v>36</v>
      </c>
      <c r="S64" s="220" t="str">
        <f t="shared" si="11"/>
        <v/>
      </c>
      <c r="T64" s="125"/>
      <c r="U64" s="125"/>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row>
    <row r="65" spans="1:126" s="10" customFormat="1" x14ac:dyDescent="0.2">
      <c r="A65" s="7" t="s">
        <v>17</v>
      </c>
      <c r="B65" s="7">
        <f>SUM(B68:B116)</f>
        <v>156766</v>
      </c>
      <c r="C65" s="7">
        <f>SUM(C68:C116)</f>
        <v>44557</v>
      </c>
      <c r="D65" s="7">
        <f>SUM(D68:D116)</f>
        <v>112209</v>
      </c>
      <c r="E65" s="64">
        <f>SUM(E68:E116)</f>
        <v>47</v>
      </c>
      <c r="F65" s="64">
        <f t="shared" ref="F65:R65" si="17">SUM(F68:F116)</f>
        <v>1184</v>
      </c>
      <c r="G65" s="64">
        <f t="shared" si="17"/>
        <v>401</v>
      </c>
      <c r="H65" s="64">
        <f t="shared" si="17"/>
        <v>65</v>
      </c>
      <c r="I65" s="64">
        <f t="shared" si="17"/>
        <v>674</v>
      </c>
      <c r="J65" s="64">
        <f t="shared" si="17"/>
        <v>366</v>
      </c>
      <c r="K65" s="64">
        <f t="shared" si="17"/>
        <v>33542</v>
      </c>
      <c r="L65" s="64">
        <f t="shared" si="17"/>
        <v>89407</v>
      </c>
      <c r="M65" s="64">
        <f t="shared" si="17"/>
        <v>9750</v>
      </c>
      <c r="N65" s="64">
        <f t="shared" si="17"/>
        <v>20523</v>
      </c>
      <c r="O65" s="64">
        <f t="shared" si="17"/>
        <v>119</v>
      </c>
      <c r="P65" s="64">
        <f t="shared" si="17"/>
        <v>441</v>
      </c>
      <c r="Q65" s="64">
        <f t="shared" si="17"/>
        <v>24</v>
      </c>
      <c r="R65" s="64">
        <f t="shared" si="17"/>
        <v>223</v>
      </c>
      <c r="S65" s="220" t="str">
        <f t="shared" si="11"/>
        <v/>
      </c>
      <c r="T65" s="125"/>
      <c r="U65" s="125"/>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row>
    <row r="66" spans="1:126" ht="38.25" x14ac:dyDescent="0.2">
      <c r="A66" s="42" t="s">
        <v>39</v>
      </c>
      <c r="B66" s="124">
        <f>SUM(E66:R66)</f>
        <v>100.00000000000001</v>
      </c>
      <c r="C66" s="124">
        <f>SUM(E66+G66+I66+K66+M66+O66+Q66)</f>
        <v>28.422617149126726</v>
      </c>
      <c r="D66" s="124">
        <f>SUM(F66+H66+J66+L66+N66+P66+R66)</f>
        <v>71.577382850873292</v>
      </c>
      <c r="E66" s="43">
        <f>E65/(B65)*100</f>
        <v>2.9980990776061138E-2</v>
      </c>
      <c r="F66" s="43">
        <f>F65/(B65)*100</f>
        <v>0.75526581018843375</v>
      </c>
      <c r="G66" s="43">
        <f>G65/(B65)*100</f>
        <v>0.25579526172767053</v>
      </c>
      <c r="H66" s="43">
        <f>H65/(B65)*100</f>
        <v>4.1463072349871781E-2</v>
      </c>
      <c r="I66" s="43">
        <f>I65/(B65)*100</f>
        <v>0.429940165597132</v>
      </c>
      <c r="J66" s="43">
        <f>J65/(B65)*100</f>
        <v>0.23346899200081653</v>
      </c>
      <c r="K66" s="43">
        <f>K65/(B65)*100</f>
        <v>21.396221119375376</v>
      </c>
      <c r="L66" s="43">
        <f>L65/(B65)*100</f>
        <v>57.032137070538255</v>
      </c>
      <c r="M66" s="43">
        <f>M65/(B65)*100</f>
        <v>6.2194608524807675</v>
      </c>
      <c r="N66" s="43">
        <f>N65/(B65)*100</f>
        <v>13.091486674406442</v>
      </c>
      <c r="O66" s="43">
        <f>O65/(B65)*100</f>
        <v>7.5909317071303731E-2</v>
      </c>
      <c r="P66" s="43">
        <f>P65/(B65)*100</f>
        <v>0.28131099855836084</v>
      </c>
      <c r="Q66" s="43">
        <f>Q65/(B65)*100</f>
        <v>1.5309442098414196E-2</v>
      </c>
      <c r="R66" s="43">
        <f>R65/(B65)*100</f>
        <v>0.14225023283109858</v>
      </c>
      <c r="S66" s="220" t="str">
        <f t="shared" si="11"/>
        <v/>
      </c>
      <c r="T66" s="127">
        <f>SUM(E66:R66)</f>
        <v>100.00000000000001</v>
      </c>
      <c r="U66" s="125"/>
      <c r="V66" s="125"/>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row>
    <row r="67" spans="1:126" s="10" customFormat="1" x14ac:dyDescent="0.2">
      <c r="A67" s="112"/>
      <c r="B67" s="112"/>
      <c r="C67" s="112"/>
      <c r="D67" s="112"/>
      <c r="E67" s="119"/>
      <c r="F67" s="119"/>
      <c r="G67" s="119"/>
      <c r="H67" s="119"/>
      <c r="I67" s="119"/>
      <c r="J67" s="119"/>
      <c r="K67" s="119"/>
      <c r="L67" s="119"/>
      <c r="M67" s="119"/>
      <c r="N67" s="119"/>
      <c r="O67" s="119"/>
      <c r="P67" s="119"/>
      <c r="Q67" s="119"/>
      <c r="R67" s="119"/>
      <c r="S67" s="220" t="str">
        <f t="shared" si="11"/>
        <v>Hide</v>
      </c>
      <c r="T67" s="125"/>
      <c r="U67" s="125"/>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row>
    <row r="68" spans="1:126" s="10" customFormat="1" x14ac:dyDescent="0.2">
      <c r="A68" s="110" t="s">
        <v>41</v>
      </c>
      <c r="B68" s="110">
        <f t="shared" ref="B68:B74" si="18">SUM(C68:D68)</f>
        <v>4883</v>
      </c>
      <c r="C68" s="7">
        <f t="shared" ref="C68:D74" si="19">SUM(E68,G68,I68,K68,M68,O68,Q68)</f>
        <v>405</v>
      </c>
      <c r="D68" s="7">
        <f t="shared" si="19"/>
        <v>4478</v>
      </c>
      <c r="E68" s="108">
        <v>1</v>
      </c>
      <c r="F68" s="108">
        <v>48</v>
      </c>
      <c r="G68" s="108">
        <v>26</v>
      </c>
      <c r="H68" s="108">
        <v>8</v>
      </c>
      <c r="I68" s="108">
        <v>55</v>
      </c>
      <c r="J68" s="108">
        <v>21</v>
      </c>
      <c r="K68" s="108">
        <v>314</v>
      </c>
      <c r="L68" s="108">
        <v>4070</v>
      </c>
      <c r="M68" s="108">
        <v>4</v>
      </c>
      <c r="N68" s="108">
        <v>290</v>
      </c>
      <c r="O68" s="108">
        <v>0</v>
      </c>
      <c r="P68" s="108">
        <v>39</v>
      </c>
      <c r="Q68" s="108">
        <v>5</v>
      </c>
      <c r="R68" s="108">
        <v>2</v>
      </c>
      <c r="S68" s="220" t="str">
        <f t="shared" si="11"/>
        <v/>
      </c>
      <c r="T68" s="125"/>
      <c r="U68" s="125"/>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row>
    <row r="69" spans="1:126" s="10" customFormat="1" x14ac:dyDescent="0.2">
      <c r="A69" s="126" t="s">
        <v>42</v>
      </c>
      <c r="B69" s="110">
        <f t="shared" si="18"/>
        <v>980</v>
      </c>
      <c r="C69" s="7">
        <f t="shared" si="19"/>
        <v>159</v>
      </c>
      <c r="D69" s="7">
        <f t="shared" si="19"/>
        <v>821</v>
      </c>
      <c r="E69" s="108">
        <v>0</v>
      </c>
      <c r="F69" s="108">
        <v>0</v>
      </c>
      <c r="G69" s="108">
        <v>0</v>
      </c>
      <c r="H69" s="108">
        <v>0</v>
      </c>
      <c r="I69" s="108">
        <v>0</v>
      </c>
      <c r="J69" s="108">
        <v>7</v>
      </c>
      <c r="K69" s="108">
        <v>116</v>
      </c>
      <c r="L69" s="108">
        <v>723</v>
      </c>
      <c r="M69" s="108">
        <v>43</v>
      </c>
      <c r="N69" s="108">
        <v>91</v>
      </c>
      <c r="O69" s="108">
        <v>0</v>
      </c>
      <c r="P69" s="108">
        <v>0</v>
      </c>
      <c r="Q69" s="108">
        <v>0</v>
      </c>
      <c r="R69" s="108">
        <v>0</v>
      </c>
      <c r="S69" s="220" t="str">
        <f t="shared" si="11"/>
        <v/>
      </c>
      <c r="T69" s="125"/>
      <c r="U69" s="125"/>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row>
    <row r="70" spans="1:126" s="10" customFormat="1" x14ac:dyDescent="0.2">
      <c r="A70" s="74">
        <v>40299</v>
      </c>
      <c r="B70" s="110">
        <f t="shared" si="18"/>
        <v>748</v>
      </c>
      <c r="C70" s="7">
        <f t="shared" si="19"/>
        <v>94</v>
      </c>
      <c r="D70" s="7">
        <f t="shared" si="19"/>
        <v>654</v>
      </c>
      <c r="E70" s="6">
        <v>0</v>
      </c>
      <c r="F70" s="6">
        <v>0</v>
      </c>
      <c r="G70" s="6">
        <v>1</v>
      </c>
      <c r="H70" s="6">
        <v>0</v>
      </c>
      <c r="I70" s="6">
        <v>2</v>
      </c>
      <c r="J70" s="6">
        <v>0</v>
      </c>
      <c r="K70" s="6">
        <v>87</v>
      </c>
      <c r="L70" s="6">
        <v>654</v>
      </c>
      <c r="M70" s="6">
        <v>1</v>
      </c>
      <c r="N70" s="6">
        <v>0</v>
      </c>
      <c r="O70" s="6">
        <v>2</v>
      </c>
      <c r="P70" s="6">
        <v>0</v>
      </c>
      <c r="Q70" s="6">
        <v>1</v>
      </c>
      <c r="R70" s="6">
        <v>0</v>
      </c>
      <c r="S70" s="220" t="str">
        <f t="shared" si="11"/>
        <v/>
      </c>
      <c r="T70" s="125"/>
      <c r="U70" s="125"/>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row>
    <row r="71" spans="1:126" s="10" customFormat="1" x14ac:dyDescent="0.2">
      <c r="A71" s="74">
        <v>40330</v>
      </c>
      <c r="B71" s="110">
        <f t="shared" si="18"/>
        <v>1373</v>
      </c>
      <c r="C71" s="7">
        <f t="shared" si="19"/>
        <v>152</v>
      </c>
      <c r="D71" s="7">
        <f t="shared" si="19"/>
        <v>1221</v>
      </c>
      <c r="E71" s="6">
        <v>0</v>
      </c>
      <c r="F71" s="6">
        <v>14</v>
      </c>
      <c r="G71" s="6">
        <v>0</v>
      </c>
      <c r="H71" s="6">
        <v>0</v>
      </c>
      <c r="I71" s="6">
        <v>1</v>
      </c>
      <c r="J71" s="6">
        <v>6</v>
      </c>
      <c r="K71" s="6">
        <v>58</v>
      </c>
      <c r="L71" s="6">
        <v>1126</v>
      </c>
      <c r="M71" s="6">
        <v>93</v>
      </c>
      <c r="N71" s="6">
        <v>75</v>
      </c>
      <c r="O71" s="6">
        <v>0</v>
      </c>
      <c r="P71" s="6">
        <v>0</v>
      </c>
      <c r="Q71" s="6">
        <v>0</v>
      </c>
      <c r="R71" s="6">
        <v>0</v>
      </c>
      <c r="S71" s="220" t="str">
        <f t="shared" si="11"/>
        <v/>
      </c>
      <c r="T71" s="125"/>
      <c r="U71" s="125"/>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row>
    <row r="72" spans="1:126" s="10" customFormat="1" x14ac:dyDescent="0.2">
      <c r="A72" s="74">
        <v>40360</v>
      </c>
      <c r="B72" s="110">
        <f t="shared" si="18"/>
        <v>1201</v>
      </c>
      <c r="C72" s="7">
        <f t="shared" si="19"/>
        <v>123</v>
      </c>
      <c r="D72" s="7">
        <f t="shared" si="19"/>
        <v>1078</v>
      </c>
      <c r="E72" s="6">
        <v>0</v>
      </c>
      <c r="F72" s="6">
        <v>0</v>
      </c>
      <c r="G72" s="6">
        <v>0</v>
      </c>
      <c r="H72" s="6">
        <v>0</v>
      </c>
      <c r="I72" s="6">
        <v>0</v>
      </c>
      <c r="J72" s="6">
        <v>17</v>
      </c>
      <c r="K72" s="6">
        <v>123</v>
      </c>
      <c r="L72" s="6">
        <v>999</v>
      </c>
      <c r="M72" s="6">
        <v>0</v>
      </c>
      <c r="N72" s="6">
        <v>44</v>
      </c>
      <c r="O72" s="6">
        <v>0</v>
      </c>
      <c r="P72" s="6">
        <v>8</v>
      </c>
      <c r="Q72" s="6">
        <v>0</v>
      </c>
      <c r="R72" s="6">
        <v>10</v>
      </c>
      <c r="S72" s="220" t="str">
        <f t="shared" si="11"/>
        <v/>
      </c>
      <c r="T72" s="125"/>
      <c r="U72" s="125"/>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row>
    <row r="73" spans="1:126" s="10" customFormat="1" x14ac:dyDescent="0.2">
      <c r="A73" s="74">
        <v>40391</v>
      </c>
      <c r="B73" s="110">
        <f t="shared" si="18"/>
        <v>2171</v>
      </c>
      <c r="C73" s="7">
        <f t="shared" si="19"/>
        <v>450</v>
      </c>
      <c r="D73" s="7">
        <f t="shared" si="19"/>
        <v>1721</v>
      </c>
      <c r="E73" s="6">
        <v>0</v>
      </c>
      <c r="F73" s="6">
        <v>14</v>
      </c>
      <c r="G73" s="6">
        <v>5</v>
      </c>
      <c r="H73" s="6">
        <v>4</v>
      </c>
      <c r="I73" s="6">
        <v>12</v>
      </c>
      <c r="J73" s="6">
        <v>4</v>
      </c>
      <c r="K73" s="6">
        <v>236</v>
      </c>
      <c r="L73" s="6">
        <v>1512</v>
      </c>
      <c r="M73" s="6">
        <v>170</v>
      </c>
      <c r="N73" s="6">
        <v>186</v>
      </c>
      <c r="O73" s="6">
        <v>26</v>
      </c>
      <c r="P73" s="6">
        <v>1</v>
      </c>
      <c r="Q73" s="6">
        <v>1</v>
      </c>
      <c r="R73" s="6">
        <v>0</v>
      </c>
      <c r="S73" s="220" t="str">
        <f t="shared" si="11"/>
        <v/>
      </c>
      <c r="T73" s="125"/>
      <c r="U73" s="125"/>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row>
    <row r="74" spans="1:126" s="10" customFormat="1" x14ac:dyDescent="0.2">
      <c r="A74" s="74">
        <v>40422</v>
      </c>
      <c r="B74" s="110">
        <f t="shared" si="18"/>
        <v>1520</v>
      </c>
      <c r="C74" s="7">
        <f t="shared" si="19"/>
        <v>77</v>
      </c>
      <c r="D74" s="7">
        <f t="shared" si="19"/>
        <v>1443</v>
      </c>
      <c r="E74" s="6">
        <v>0</v>
      </c>
      <c r="F74" s="6">
        <v>0</v>
      </c>
      <c r="G74" s="6">
        <v>5</v>
      </c>
      <c r="H74" s="6">
        <v>0</v>
      </c>
      <c r="I74" s="6">
        <v>2</v>
      </c>
      <c r="J74" s="6">
        <v>8</v>
      </c>
      <c r="K74" s="6">
        <v>65</v>
      </c>
      <c r="L74" s="6">
        <v>1278</v>
      </c>
      <c r="M74" s="6">
        <v>2</v>
      </c>
      <c r="N74" s="6">
        <v>157</v>
      </c>
      <c r="O74" s="6">
        <v>3</v>
      </c>
      <c r="P74" s="6">
        <v>0</v>
      </c>
      <c r="Q74" s="6">
        <v>0</v>
      </c>
      <c r="R74" s="6">
        <v>0</v>
      </c>
      <c r="S74" s="220" t="str">
        <f t="shared" si="11"/>
        <v/>
      </c>
      <c r="T74" s="125"/>
      <c r="U74" s="125"/>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row>
    <row r="75" spans="1:126" s="10" customFormat="1" x14ac:dyDescent="0.2">
      <c r="A75" s="74">
        <v>40452</v>
      </c>
      <c r="B75" s="110">
        <f t="shared" ref="B75:B80" si="20">SUM(C75:D75)</f>
        <v>1997</v>
      </c>
      <c r="C75" s="7">
        <f t="shared" ref="C75:D77" si="21">SUM(E75,G75,I75,K75,M75,O75,Q75)</f>
        <v>196</v>
      </c>
      <c r="D75" s="7">
        <f t="shared" si="21"/>
        <v>1801</v>
      </c>
      <c r="E75" s="6">
        <v>0</v>
      </c>
      <c r="F75" s="6">
        <v>35</v>
      </c>
      <c r="G75" s="6">
        <v>0</v>
      </c>
      <c r="H75" s="6">
        <v>9</v>
      </c>
      <c r="I75" s="6">
        <v>8</v>
      </c>
      <c r="J75" s="6">
        <v>11</v>
      </c>
      <c r="K75" s="6">
        <v>177</v>
      </c>
      <c r="L75" s="6">
        <v>1662</v>
      </c>
      <c r="M75" s="6">
        <v>10</v>
      </c>
      <c r="N75" s="6">
        <v>74</v>
      </c>
      <c r="O75" s="6">
        <v>0</v>
      </c>
      <c r="P75" s="6">
        <v>0</v>
      </c>
      <c r="Q75" s="6">
        <v>1</v>
      </c>
      <c r="R75" s="6">
        <v>10</v>
      </c>
      <c r="S75" s="220" t="str">
        <f t="shared" si="11"/>
        <v/>
      </c>
      <c r="T75" s="125"/>
      <c r="U75" s="125"/>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row>
    <row r="76" spans="1:126" s="10" customFormat="1" x14ac:dyDescent="0.2">
      <c r="A76" s="74">
        <v>40483</v>
      </c>
      <c r="B76" s="110">
        <f t="shared" si="20"/>
        <v>2279</v>
      </c>
      <c r="C76" s="7">
        <f t="shared" si="21"/>
        <v>269</v>
      </c>
      <c r="D76" s="7">
        <f t="shared" si="21"/>
        <v>2010</v>
      </c>
      <c r="E76" s="6">
        <v>0</v>
      </c>
      <c r="F76" s="6">
        <v>17</v>
      </c>
      <c r="G76" s="6">
        <v>1</v>
      </c>
      <c r="H76" s="6">
        <v>0</v>
      </c>
      <c r="I76" s="6">
        <v>1</v>
      </c>
      <c r="J76" s="6">
        <v>0</v>
      </c>
      <c r="K76" s="6">
        <v>265</v>
      </c>
      <c r="L76" s="6">
        <v>1978</v>
      </c>
      <c r="M76" s="6">
        <v>2</v>
      </c>
      <c r="N76" s="6">
        <v>15</v>
      </c>
      <c r="O76" s="6">
        <v>0</v>
      </c>
      <c r="P76" s="6">
        <v>0</v>
      </c>
      <c r="Q76" s="6">
        <v>0</v>
      </c>
      <c r="R76" s="6">
        <v>0</v>
      </c>
      <c r="S76" s="220" t="str">
        <f t="shared" si="11"/>
        <v/>
      </c>
      <c r="T76" s="125"/>
      <c r="U76" s="125"/>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row>
    <row r="77" spans="1:126" s="10" customFormat="1" x14ac:dyDescent="0.2">
      <c r="A77" s="74">
        <v>40513</v>
      </c>
      <c r="B77" s="110">
        <f t="shared" si="20"/>
        <v>1187</v>
      </c>
      <c r="C77" s="7">
        <f t="shared" si="21"/>
        <v>91</v>
      </c>
      <c r="D77" s="7">
        <f t="shared" si="21"/>
        <v>1096</v>
      </c>
      <c r="E77" s="6">
        <v>0</v>
      </c>
      <c r="F77" s="6">
        <v>0</v>
      </c>
      <c r="G77" s="6">
        <v>0</v>
      </c>
      <c r="H77" s="6">
        <v>0</v>
      </c>
      <c r="I77" s="6">
        <v>0</v>
      </c>
      <c r="J77" s="6">
        <v>0</v>
      </c>
      <c r="K77" s="6">
        <v>88</v>
      </c>
      <c r="L77" s="6">
        <v>982</v>
      </c>
      <c r="M77" s="6">
        <v>3</v>
      </c>
      <c r="N77" s="6">
        <v>114</v>
      </c>
      <c r="O77" s="6">
        <v>0</v>
      </c>
      <c r="P77" s="6">
        <v>0</v>
      </c>
      <c r="Q77" s="6">
        <v>0</v>
      </c>
      <c r="R77" s="6">
        <v>0</v>
      </c>
      <c r="S77" s="220" t="str">
        <f t="shared" si="11"/>
        <v/>
      </c>
      <c r="T77" s="125"/>
      <c r="U77" s="125"/>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row>
    <row r="78" spans="1:126" s="10" customFormat="1" x14ac:dyDescent="0.2">
      <c r="A78" s="74">
        <v>40544</v>
      </c>
      <c r="B78" s="110">
        <f t="shared" si="20"/>
        <v>1718</v>
      </c>
      <c r="C78" s="7">
        <f t="shared" ref="C78:D80" si="22">SUM(E78,G78,I78,K78,M78,O78,Q78)</f>
        <v>177</v>
      </c>
      <c r="D78" s="7">
        <f t="shared" si="22"/>
        <v>1541</v>
      </c>
      <c r="E78" s="6">
        <v>0</v>
      </c>
      <c r="F78" s="6">
        <v>0</v>
      </c>
      <c r="G78" s="6">
        <v>9</v>
      </c>
      <c r="H78" s="6">
        <v>17</v>
      </c>
      <c r="I78" s="6">
        <v>11</v>
      </c>
      <c r="J78" s="6">
        <v>7</v>
      </c>
      <c r="K78" s="6">
        <v>155</v>
      </c>
      <c r="L78" s="6">
        <v>1393</v>
      </c>
      <c r="M78" s="6">
        <v>0</v>
      </c>
      <c r="N78" s="6">
        <v>114</v>
      </c>
      <c r="O78" s="6">
        <v>2</v>
      </c>
      <c r="P78" s="6">
        <v>10</v>
      </c>
      <c r="Q78" s="6">
        <v>0</v>
      </c>
      <c r="R78" s="6">
        <v>0</v>
      </c>
      <c r="S78" s="220" t="str">
        <f>IF(R78="", "Hide", "")</f>
        <v/>
      </c>
      <c r="T78" s="125"/>
      <c r="U78" s="125"/>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row>
    <row r="79" spans="1:126" s="10" customFormat="1" x14ac:dyDescent="0.2">
      <c r="A79" s="74">
        <v>40575</v>
      </c>
      <c r="B79" s="110">
        <f t="shared" si="20"/>
        <v>2232</v>
      </c>
      <c r="C79" s="7">
        <f t="shared" si="22"/>
        <v>495</v>
      </c>
      <c r="D79" s="7">
        <f t="shared" si="22"/>
        <v>1737</v>
      </c>
      <c r="E79" s="6">
        <v>0</v>
      </c>
      <c r="F79" s="6">
        <v>29</v>
      </c>
      <c r="G79" s="6">
        <v>0</v>
      </c>
      <c r="H79" s="6">
        <v>0</v>
      </c>
      <c r="I79" s="6">
        <v>3</v>
      </c>
      <c r="J79" s="6">
        <v>0</v>
      </c>
      <c r="K79" s="6">
        <v>491</v>
      </c>
      <c r="L79" s="6">
        <v>1612</v>
      </c>
      <c r="M79" s="6">
        <v>1</v>
      </c>
      <c r="N79" s="6">
        <v>96</v>
      </c>
      <c r="O79" s="6">
        <v>0</v>
      </c>
      <c r="P79" s="6">
        <v>0</v>
      </c>
      <c r="Q79" s="6">
        <v>0</v>
      </c>
      <c r="R79" s="6">
        <v>0</v>
      </c>
      <c r="S79" s="220" t="str">
        <f t="shared" si="11"/>
        <v/>
      </c>
      <c r="T79" s="125"/>
      <c r="U79" s="125"/>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row>
    <row r="80" spans="1:126" s="10" customFormat="1" x14ac:dyDescent="0.2">
      <c r="A80" s="74">
        <v>40603</v>
      </c>
      <c r="B80" s="110">
        <f t="shared" si="20"/>
        <v>2768</v>
      </c>
      <c r="C80" s="7">
        <f t="shared" si="22"/>
        <v>398</v>
      </c>
      <c r="D80" s="7">
        <f t="shared" si="22"/>
        <v>2370</v>
      </c>
      <c r="E80" s="6">
        <v>0</v>
      </c>
      <c r="F80" s="6">
        <v>5</v>
      </c>
      <c r="G80" s="6">
        <v>3</v>
      </c>
      <c r="H80" s="6">
        <v>0</v>
      </c>
      <c r="I80" s="6">
        <v>4</v>
      </c>
      <c r="J80" s="6">
        <v>29</v>
      </c>
      <c r="K80" s="6">
        <v>380</v>
      </c>
      <c r="L80" s="6">
        <v>2048</v>
      </c>
      <c r="M80" s="6">
        <v>10</v>
      </c>
      <c r="N80" s="6">
        <v>278</v>
      </c>
      <c r="O80" s="6">
        <v>0</v>
      </c>
      <c r="P80" s="6">
        <v>10</v>
      </c>
      <c r="Q80" s="6">
        <v>1</v>
      </c>
      <c r="R80" s="6">
        <v>0</v>
      </c>
      <c r="S80" s="220" t="str">
        <f t="shared" si="11"/>
        <v/>
      </c>
      <c r="T80" s="125"/>
      <c r="U80" s="125"/>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row>
    <row r="81" spans="1:126" s="10" customFormat="1" x14ac:dyDescent="0.2">
      <c r="A81" s="74">
        <v>40634</v>
      </c>
      <c r="B81" s="110">
        <f t="shared" ref="B81:B86" si="23">SUM(C81:D81)</f>
        <v>2450</v>
      </c>
      <c r="C81" s="7">
        <f t="shared" ref="C81:D86" si="24">SUM(E81,G81,I81,K81,M81,O81,Q81)</f>
        <v>343</v>
      </c>
      <c r="D81" s="7">
        <f t="shared" si="24"/>
        <v>2107</v>
      </c>
      <c r="E81" s="197">
        <v>0</v>
      </c>
      <c r="F81" s="197">
        <v>24</v>
      </c>
      <c r="G81" s="197">
        <v>5</v>
      </c>
      <c r="H81" s="197">
        <v>10</v>
      </c>
      <c r="I81" s="197">
        <v>23</v>
      </c>
      <c r="J81" s="197">
        <v>0</v>
      </c>
      <c r="K81" s="197">
        <v>315</v>
      </c>
      <c r="L81" s="197">
        <v>1830</v>
      </c>
      <c r="M81" s="197">
        <v>0</v>
      </c>
      <c r="N81" s="197">
        <v>230</v>
      </c>
      <c r="O81" s="197">
        <v>0</v>
      </c>
      <c r="P81" s="197">
        <v>13</v>
      </c>
      <c r="Q81" s="197">
        <v>0</v>
      </c>
      <c r="R81" s="197">
        <v>0</v>
      </c>
      <c r="S81" s="220" t="str">
        <f t="shared" si="11"/>
        <v/>
      </c>
      <c r="T81" s="125"/>
      <c r="U81" s="125"/>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row>
    <row r="82" spans="1:126" s="10" customFormat="1" x14ac:dyDescent="0.2">
      <c r="A82" s="74">
        <v>40664</v>
      </c>
      <c r="B82" s="110">
        <f t="shared" si="23"/>
        <v>2383</v>
      </c>
      <c r="C82" s="7">
        <f t="shared" si="24"/>
        <v>220</v>
      </c>
      <c r="D82" s="7">
        <f t="shared" si="24"/>
        <v>2163</v>
      </c>
      <c r="E82" s="197">
        <v>0</v>
      </c>
      <c r="F82" s="197">
        <v>55</v>
      </c>
      <c r="G82" s="197">
        <v>0</v>
      </c>
      <c r="H82" s="197">
        <v>0</v>
      </c>
      <c r="I82" s="197">
        <v>8</v>
      </c>
      <c r="J82" s="197">
        <v>0</v>
      </c>
      <c r="K82" s="197">
        <v>203</v>
      </c>
      <c r="L82" s="197">
        <v>1857</v>
      </c>
      <c r="M82" s="197">
        <v>9</v>
      </c>
      <c r="N82" s="197">
        <v>239</v>
      </c>
      <c r="O82" s="197">
        <v>0</v>
      </c>
      <c r="P82" s="197">
        <v>12</v>
      </c>
      <c r="Q82" s="197">
        <v>0</v>
      </c>
      <c r="R82" s="197">
        <v>0</v>
      </c>
      <c r="S82" s="220" t="str">
        <f t="shared" si="11"/>
        <v/>
      </c>
      <c r="T82" s="125"/>
      <c r="U82" s="125"/>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row>
    <row r="83" spans="1:126" s="10" customFormat="1" x14ac:dyDescent="0.2">
      <c r="A83" s="74">
        <v>40695</v>
      </c>
      <c r="B83" s="110">
        <f t="shared" si="23"/>
        <v>2835</v>
      </c>
      <c r="C83" s="7">
        <f t="shared" si="24"/>
        <v>396</v>
      </c>
      <c r="D83" s="7">
        <f t="shared" si="24"/>
        <v>2439</v>
      </c>
      <c r="E83" s="197">
        <v>0</v>
      </c>
      <c r="F83" s="197">
        <v>0</v>
      </c>
      <c r="G83" s="197">
        <v>38</v>
      </c>
      <c r="H83" s="197">
        <v>0</v>
      </c>
      <c r="I83" s="197">
        <v>13</v>
      </c>
      <c r="J83" s="197">
        <v>32</v>
      </c>
      <c r="K83" s="197">
        <v>345</v>
      </c>
      <c r="L83" s="197">
        <v>2063</v>
      </c>
      <c r="M83" s="197">
        <v>0</v>
      </c>
      <c r="N83" s="197">
        <v>341</v>
      </c>
      <c r="O83" s="197">
        <v>0</v>
      </c>
      <c r="P83" s="197">
        <v>3</v>
      </c>
      <c r="Q83" s="197">
        <v>0</v>
      </c>
      <c r="R83" s="197">
        <v>0</v>
      </c>
      <c r="S83" s="220" t="str">
        <f t="shared" si="11"/>
        <v/>
      </c>
      <c r="T83" s="125"/>
      <c r="U83" s="125"/>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row>
    <row r="84" spans="1:126" s="10" customFormat="1" x14ac:dyDescent="0.2">
      <c r="A84" s="74">
        <v>40725</v>
      </c>
      <c r="B84" s="110">
        <f t="shared" si="23"/>
        <v>2776</v>
      </c>
      <c r="C84" s="7">
        <f t="shared" si="24"/>
        <v>572</v>
      </c>
      <c r="D84" s="7">
        <f t="shared" si="24"/>
        <v>2204</v>
      </c>
      <c r="E84" s="197">
        <v>0</v>
      </c>
      <c r="F84" s="197">
        <v>34</v>
      </c>
      <c r="G84" s="197">
        <v>8</v>
      </c>
      <c r="H84" s="197">
        <v>3</v>
      </c>
      <c r="I84" s="197">
        <v>27</v>
      </c>
      <c r="J84" s="197">
        <v>1</v>
      </c>
      <c r="K84" s="197">
        <v>498</v>
      </c>
      <c r="L84" s="197">
        <v>1895</v>
      </c>
      <c r="M84" s="197">
        <v>37</v>
      </c>
      <c r="N84" s="197">
        <v>257</v>
      </c>
      <c r="O84" s="197">
        <v>2</v>
      </c>
      <c r="P84" s="197">
        <v>11</v>
      </c>
      <c r="Q84" s="197">
        <v>0</v>
      </c>
      <c r="R84" s="197">
        <v>3</v>
      </c>
      <c r="S84" s="220" t="str">
        <f t="shared" si="11"/>
        <v/>
      </c>
      <c r="T84" s="125"/>
      <c r="U84" s="125"/>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row>
    <row r="85" spans="1:126" s="10" customFormat="1" x14ac:dyDescent="0.2">
      <c r="A85" s="74">
        <v>40756</v>
      </c>
      <c r="B85" s="110">
        <f t="shared" si="23"/>
        <v>3332</v>
      </c>
      <c r="C85" s="7">
        <f t="shared" si="24"/>
        <v>639</v>
      </c>
      <c r="D85" s="7">
        <f t="shared" si="24"/>
        <v>2693</v>
      </c>
      <c r="E85" s="197">
        <v>0</v>
      </c>
      <c r="F85" s="197">
        <v>24</v>
      </c>
      <c r="G85" s="197">
        <v>4</v>
      </c>
      <c r="H85" s="197">
        <v>14</v>
      </c>
      <c r="I85" s="197">
        <v>19</v>
      </c>
      <c r="J85" s="197">
        <v>2</v>
      </c>
      <c r="K85" s="197">
        <v>555</v>
      </c>
      <c r="L85" s="197">
        <v>2159</v>
      </c>
      <c r="M85" s="197">
        <v>61</v>
      </c>
      <c r="N85" s="197">
        <v>492</v>
      </c>
      <c r="O85" s="197">
        <v>0</v>
      </c>
      <c r="P85" s="197">
        <v>2</v>
      </c>
      <c r="Q85" s="197">
        <v>0</v>
      </c>
      <c r="R85" s="197">
        <v>0</v>
      </c>
      <c r="S85" s="220" t="str">
        <f t="shared" si="11"/>
        <v/>
      </c>
      <c r="T85" s="125"/>
      <c r="U85" s="125"/>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row>
    <row r="86" spans="1:126" s="10" customFormat="1" x14ac:dyDescent="0.2">
      <c r="A86" s="74">
        <v>40787</v>
      </c>
      <c r="B86" s="110">
        <f t="shared" si="23"/>
        <v>4205</v>
      </c>
      <c r="C86" s="7">
        <f t="shared" si="24"/>
        <v>998</v>
      </c>
      <c r="D86" s="7">
        <f t="shared" si="24"/>
        <v>3207</v>
      </c>
      <c r="E86" s="197">
        <v>1</v>
      </c>
      <c r="F86" s="197">
        <v>3</v>
      </c>
      <c r="G86" s="197">
        <v>1</v>
      </c>
      <c r="H86" s="197">
        <v>0</v>
      </c>
      <c r="I86" s="197">
        <v>17</v>
      </c>
      <c r="J86" s="197">
        <v>3</v>
      </c>
      <c r="K86" s="197">
        <v>907</v>
      </c>
      <c r="L86" s="197">
        <v>2694</v>
      </c>
      <c r="M86" s="197">
        <v>72</v>
      </c>
      <c r="N86" s="197">
        <v>491</v>
      </c>
      <c r="O86" s="197">
        <v>0</v>
      </c>
      <c r="P86" s="197">
        <v>16</v>
      </c>
      <c r="Q86" s="197">
        <v>0</v>
      </c>
      <c r="R86" s="197">
        <v>0</v>
      </c>
      <c r="S86" s="220" t="str">
        <f t="shared" si="11"/>
        <v/>
      </c>
      <c r="T86" s="125"/>
      <c r="U86" s="125"/>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row>
    <row r="87" spans="1:126" s="10" customFormat="1" x14ac:dyDescent="0.2">
      <c r="A87" s="74">
        <v>40817</v>
      </c>
      <c r="B87" s="110">
        <f>SUM(C87:D87)</f>
        <v>3251</v>
      </c>
      <c r="C87" s="7">
        <f t="shared" ref="C87:D102" si="25">SUM(E87,G87,I87,K87,M87,O87,Q87)</f>
        <v>568</v>
      </c>
      <c r="D87" s="7">
        <f t="shared" si="25"/>
        <v>2683</v>
      </c>
      <c r="E87" s="197">
        <v>0</v>
      </c>
      <c r="F87" s="197">
        <v>0</v>
      </c>
      <c r="G87" s="197">
        <v>10</v>
      </c>
      <c r="H87" s="197">
        <v>0</v>
      </c>
      <c r="I87" s="197">
        <v>11</v>
      </c>
      <c r="J87" s="197">
        <v>1</v>
      </c>
      <c r="K87" s="197">
        <v>502</v>
      </c>
      <c r="L87" s="197">
        <v>2165</v>
      </c>
      <c r="M87" s="197">
        <v>45</v>
      </c>
      <c r="N87" s="197">
        <v>464</v>
      </c>
      <c r="O87" s="197">
        <v>0</v>
      </c>
      <c r="P87" s="197">
        <v>1</v>
      </c>
      <c r="Q87" s="197">
        <v>0</v>
      </c>
      <c r="R87" s="197">
        <v>52</v>
      </c>
      <c r="S87" s="220" t="str">
        <f t="shared" si="11"/>
        <v/>
      </c>
      <c r="T87" s="125"/>
      <c r="U87" s="125"/>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row>
    <row r="88" spans="1:126" s="10" customFormat="1" x14ac:dyDescent="0.2">
      <c r="A88" s="74">
        <v>40848</v>
      </c>
      <c r="B88" s="110">
        <f>SUM(C88:D88)</f>
        <v>3733</v>
      </c>
      <c r="C88" s="7">
        <f t="shared" si="25"/>
        <v>546</v>
      </c>
      <c r="D88" s="7">
        <f t="shared" si="25"/>
        <v>3187</v>
      </c>
      <c r="E88" s="197">
        <v>4</v>
      </c>
      <c r="F88" s="197">
        <v>18</v>
      </c>
      <c r="G88" s="197">
        <v>0</v>
      </c>
      <c r="H88" s="197">
        <v>0</v>
      </c>
      <c r="I88" s="197">
        <v>6</v>
      </c>
      <c r="J88" s="197">
        <v>37</v>
      </c>
      <c r="K88" s="197">
        <v>528</v>
      </c>
      <c r="L88" s="197">
        <v>2558</v>
      </c>
      <c r="M88" s="197">
        <v>6</v>
      </c>
      <c r="N88" s="197">
        <v>574</v>
      </c>
      <c r="O88" s="197">
        <v>0</v>
      </c>
      <c r="P88" s="197">
        <v>0</v>
      </c>
      <c r="Q88" s="197">
        <v>2</v>
      </c>
      <c r="R88" s="197">
        <v>0</v>
      </c>
      <c r="S88" s="220" t="str">
        <f t="shared" si="11"/>
        <v/>
      </c>
      <c r="T88" s="125"/>
      <c r="U88" s="125"/>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row>
    <row r="89" spans="1:126" s="10" customFormat="1" x14ac:dyDescent="0.2">
      <c r="A89" s="74">
        <v>40878</v>
      </c>
      <c r="B89" s="110">
        <f>SUM(C89:D89)</f>
        <v>3955</v>
      </c>
      <c r="C89" s="7">
        <f t="shared" si="25"/>
        <v>975</v>
      </c>
      <c r="D89" s="7">
        <f t="shared" si="25"/>
        <v>2980</v>
      </c>
      <c r="E89" s="197">
        <v>0</v>
      </c>
      <c r="F89" s="197">
        <v>65</v>
      </c>
      <c r="G89" s="197">
        <v>0</v>
      </c>
      <c r="H89" s="197">
        <v>0</v>
      </c>
      <c r="I89" s="197">
        <v>29</v>
      </c>
      <c r="J89" s="197">
        <v>80</v>
      </c>
      <c r="K89" s="197">
        <v>793</v>
      </c>
      <c r="L89" s="197">
        <v>2152</v>
      </c>
      <c r="M89" s="197">
        <v>103</v>
      </c>
      <c r="N89" s="197">
        <v>643</v>
      </c>
      <c r="O89" s="197">
        <v>49</v>
      </c>
      <c r="P89" s="197">
        <v>0</v>
      </c>
      <c r="Q89" s="197">
        <v>1</v>
      </c>
      <c r="R89" s="197">
        <v>40</v>
      </c>
      <c r="S89" s="220" t="str">
        <f t="shared" si="11"/>
        <v/>
      </c>
      <c r="T89" s="125"/>
      <c r="U89" s="125"/>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row>
    <row r="90" spans="1:126" x14ac:dyDescent="0.2">
      <c r="A90" s="74">
        <v>40909</v>
      </c>
      <c r="B90" s="7">
        <f t="shared" ref="B90:B107" si="26">SUM(C90:D90)</f>
        <v>3220</v>
      </c>
      <c r="C90" s="7">
        <f t="shared" si="25"/>
        <v>511</v>
      </c>
      <c r="D90" s="7">
        <f t="shared" si="25"/>
        <v>2709</v>
      </c>
      <c r="E90" s="224">
        <v>0</v>
      </c>
      <c r="F90" s="224">
        <v>1</v>
      </c>
      <c r="G90" s="224">
        <v>0</v>
      </c>
      <c r="H90" s="224">
        <v>0</v>
      </c>
      <c r="I90" s="224">
        <v>16</v>
      </c>
      <c r="J90" s="224">
        <v>0</v>
      </c>
      <c r="K90" s="224">
        <v>483</v>
      </c>
      <c r="L90" s="224">
        <v>2146</v>
      </c>
      <c r="M90" s="224">
        <v>12</v>
      </c>
      <c r="N90" s="224">
        <v>562</v>
      </c>
      <c r="O90" s="224">
        <v>0</v>
      </c>
      <c r="P90" s="224">
        <v>0</v>
      </c>
      <c r="Q90" s="224">
        <v>0</v>
      </c>
      <c r="R90" s="224">
        <v>0</v>
      </c>
      <c r="S90" s="220"/>
      <c r="T90" s="13"/>
      <c r="U90" s="125"/>
      <c r="V90" s="125"/>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row>
    <row r="91" spans="1:126" x14ac:dyDescent="0.2">
      <c r="A91" s="74">
        <v>40940</v>
      </c>
      <c r="B91" s="7">
        <f t="shared" si="26"/>
        <v>3491</v>
      </c>
      <c r="C91" s="7">
        <f t="shared" si="25"/>
        <v>527</v>
      </c>
      <c r="D91" s="7">
        <f t="shared" si="25"/>
        <v>2964</v>
      </c>
      <c r="E91" s="225">
        <v>0</v>
      </c>
      <c r="F91" s="225">
        <v>3</v>
      </c>
      <c r="G91" s="225">
        <v>12</v>
      </c>
      <c r="H91" s="225">
        <v>0</v>
      </c>
      <c r="I91" s="225">
        <v>1</v>
      </c>
      <c r="J91" s="225">
        <v>0</v>
      </c>
      <c r="K91" s="225">
        <v>447</v>
      </c>
      <c r="L91" s="225">
        <v>2079</v>
      </c>
      <c r="M91" s="225">
        <v>66</v>
      </c>
      <c r="N91" s="225">
        <v>869</v>
      </c>
      <c r="O91" s="225">
        <v>1</v>
      </c>
      <c r="P91" s="225">
        <v>0</v>
      </c>
      <c r="Q91" s="225">
        <v>0</v>
      </c>
      <c r="R91" s="225">
        <v>13</v>
      </c>
      <c r="S91" s="220"/>
      <c r="T91" s="13"/>
      <c r="U91" s="125"/>
      <c r="V91" s="125"/>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row>
    <row r="92" spans="1:126" x14ac:dyDescent="0.2">
      <c r="A92" s="74">
        <v>40969</v>
      </c>
      <c r="B92" s="7">
        <f t="shared" si="26"/>
        <v>3974</v>
      </c>
      <c r="C92" s="7">
        <f t="shared" si="25"/>
        <v>689</v>
      </c>
      <c r="D92" s="7">
        <f t="shared" si="25"/>
        <v>3285</v>
      </c>
      <c r="E92" s="225">
        <v>2</v>
      </c>
      <c r="F92" s="225">
        <v>0</v>
      </c>
      <c r="G92" s="225">
        <v>1</v>
      </c>
      <c r="H92" s="225">
        <v>0</v>
      </c>
      <c r="I92" s="225">
        <v>3</v>
      </c>
      <c r="J92" s="225">
        <v>6</v>
      </c>
      <c r="K92" s="225">
        <v>590</v>
      </c>
      <c r="L92" s="225">
        <v>2620</v>
      </c>
      <c r="M92" s="225">
        <v>93</v>
      </c>
      <c r="N92" s="225">
        <v>633</v>
      </c>
      <c r="O92" s="225">
        <v>0</v>
      </c>
      <c r="P92" s="225">
        <v>26</v>
      </c>
      <c r="Q92" s="225">
        <v>0</v>
      </c>
      <c r="R92" s="225">
        <v>0</v>
      </c>
      <c r="S92" s="220"/>
      <c r="T92" s="13"/>
      <c r="U92" s="125"/>
      <c r="V92" s="125"/>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row>
    <row r="93" spans="1:126" x14ac:dyDescent="0.2">
      <c r="A93" s="74">
        <v>41000</v>
      </c>
      <c r="B93" s="7">
        <f t="shared" si="26"/>
        <v>3619</v>
      </c>
      <c r="C93" s="7">
        <f t="shared" si="25"/>
        <v>671</v>
      </c>
      <c r="D93" s="7">
        <f t="shared" si="25"/>
        <v>2948</v>
      </c>
      <c r="E93" s="225">
        <v>10</v>
      </c>
      <c r="F93" s="225">
        <v>19</v>
      </c>
      <c r="G93" s="225">
        <v>39</v>
      </c>
      <c r="H93" s="225">
        <v>0</v>
      </c>
      <c r="I93" s="225">
        <v>22</v>
      </c>
      <c r="J93" s="225">
        <v>1</v>
      </c>
      <c r="K93" s="225">
        <v>486</v>
      </c>
      <c r="L93" s="225">
        <v>2374</v>
      </c>
      <c r="M93" s="225">
        <v>112</v>
      </c>
      <c r="N93" s="225">
        <v>513</v>
      </c>
      <c r="O93" s="225">
        <v>1</v>
      </c>
      <c r="P93" s="225">
        <v>0</v>
      </c>
      <c r="Q93" s="225">
        <v>1</v>
      </c>
      <c r="R93" s="225">
        <v>41</v>
      </c>
      <c r="S93" s="220" t="str">
        <f>IF(R93="", "Hide", "")</f>
        <v/>
      </c>
      <c r="T93" s="13"/>
      <c r="U93" s="125"/>
      <c r="V93" s="125"/>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row>
    <row r="94" spans="1:126" x14ac:dyDescent="0.2">
      <c r="A94" s="74">
        <v>41030</v>
      </c>
      <c r="B94" s="7">
        <f t="shared" si="26"/>
        <v>4196</v>
      </c>
      <c r="C94" s="7">
        <f t="shared" si="25"/>
        <v>1265</v>
      </c>
      <c r="D94" s="7">
        <f t="shared" si="25"/>
        <v>2931</v>
      </c>
      <c r="E94" s="225">
        <v>1</v>
      </c>
      <c r="F94" s="225">
        <v>126</v>
      </c>
      <c r="G94" s="225">
        <v>36</v>
      </c>
      <c r="H94" s="225">
        <v>0</v>
      </c>
      <c r="I94" s="225">
        <v>7</v>
      </c>
      <c r="J94" s="225">
        <v>0</v>
      </c>
      <c r="K94" s="225">
        <v>1003</v>
      </c>
      <c r="L94" s="225">
        <v>2383</v>
      </c>
      <c r="M94" s="225">
        <v>202</v>
      </c>
      <c r="N94" s="225">
        <v>418</v>
      </c>
      <c r="O94" s="225">
        <v>15</v>
      </c>
      <c r="P94" s="225">
        <v>3</v>
      </c>
      <c r="Q94" s="225">
        <v>1</v>
      </c>
      <c r="R94" s="225">
        <v>1</v>
      </c>
      <c r="S94" s="220" t="str">
        <f t="shared" ref="S94:S116" si="27">IF(R94="", "Hide", "")</f>
        <v/>
      </c>
      <c r="T94" s="13"/>
      <c r="U94" s="125"/>
      <c r="V94" s="125"/>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row>
    <row r="95" spans="1:126" x14ac:dyDescent="0.2">
      <c r="A95" s="74">
        <v>41061</v>
      </c>
      <c r="B95" s="7">
        <f t="shared" si="26"/>
        <v>3368</v>
      </c>
      <c r="C95" s="7">
        <f t="shared" si="25"/>
        <v>898</v>
      </c>
      <c r="D95" s="7">
        <f t="shared" si="25"/>
        <v>2470</v>
      </c>
      <c r="E95" s="225">
        <v>12</v>
      </c>
      <c r="F95" s="225">
        <v>8</v>
      </c>
      <c r="G95" s="225">
        <v>1</v>
      </c>
      <c r="H95" s="225">
        <v>0</v>
      </c>
      <c r="I95" s="225">
        <v>8</v>
      </c>
      <c r="J95" s="225">
        <v>0</v>
      </c>
      <c r="K95" s="225">
        <v>832</v>
      </c>
      <c r="L95" s="225">
        <v>2104</v>
      </c>
      <c r="M95" s="225">
        <v>43</v>
      </c>
      <c r="N95" s="225">
        <v>342</v>
      </c>
      <c r="O95" s="225">
        <v>2</v>
      </c>
      <c r="P95" s="225">
        <v>2</v>
      </c>
      <c r="Q95" s="225">
        <v>0</v>
      </c>
      <c r="R95" s="225">
        <v>14</v>
      </c>
      <c r="S95" s="220" t="str">
        <f t="shared" si="27"/>
        <v/>
      </c>
      <c r="T95" s="13"/>
      <c r="U95" s="125"/>
      <c r="V95" s="125"/>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row>
    <row r="96" spans="1:126" x14ac:dyDescent="0.2">
      <c r="A96" s="74">
        <v>41091</v>
      </c>
      <c r="B96" s="7">
        <f t="shared" si="26"/>
        <v>4938</v>
      </c>
      <c r="C96" s="7">
        <f t="shared" si="25"/>
        <v>1359</v>
      </c>
      <c r="D96" s="7">
        <f t="shared" si="25"/>
        <v>3579</v>
      </c>
      <c r="E96" s="225">
        <v>0</v>
      </c>
      <c r="F96" s="225">
        <v>13</v>
      </c>
      <c r="G96" s="225">
        <v>0</v>
      </c>
      <c r="H96" s="225">
        <v>0</v>
      </c>
      <c r="I96" s="225">
        <v>19</v>
      </c>
      <c r="J96" s="225">
        <v>0</v>
      </c>
      <c r="K96" s="225">
        <v>1012</v>
      </c>
      <c r="L96" s="225">
        <v>2294</v>
      </c>
      <c r="M96" s="225">
        <v>327</v>
      </c>
      <c r="N96" s="225">
        <v>1266</v>
      </c>
      <c r="O96" s="225">
        <v>1</v>
      </c>
      <c r="P96" s="225">
        <v>6</v>
      </c>
      <c r="Q96" s="225">
        <v>0</v>
      </c>
      <c r="R96" s="225">
        <v>0</v>
      </c>
      <c r="S96" s="220" t="str">
        <f t="shared" si="27"/>
        <v/>
      </c>
      <c r="T96" s="13"/>
      <c r="U96" s="125"/>
      <c r="V96" s="125"/>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row>
    <row r="97" spans="1:126" x14ac:dyDescent="0.2">
      <c r="A97" s="74">
        <v>41122</v>
      </c>
      <c r="B97" s="7">
        <f t="shared" si="26"/>
        <v>3989</v>
      </c>
      <c r="C97" s="7">
        <f t="shared" si="25"/>
        <v>1409</v>
      </c>
      <c r="D97" s="7">
        <f t="shared" si="25"/>
        <v>2580</v>
      </c>
      <c r="E97" s="225">
        <v>1</v>
      </c>
      <c r="F97" s="225">
        <v>1</v>
      </c>
      <c r="G97" s="225">
        <v>0</v>
      </c>
      <c r="H97" s="225">
        <v>0</v>
      </c>
      <c r="I97" s="225">
        <v>11</v>
      </c>
      <c r="J97" s="225">
        <v>2</v>
      </c>
      <c r="K97" s="225">
        <v>1207</v>
      </c>
      <c r="L97" s="225">
        <v>2106</v>
      </c>
      <c r="M97" s="225">
        <v>190</v>
      </c>
      <c r="N97" s="225">
        <v>467</v>
      </c>
      <c r="O97" s="225">
        <v>0</v>
      </c>
      <c r="P97" s="225">
        <v>3</v>
      </c>
      <c r="Q97" s="225">
        <v>0</v>
      </c>
      <c r="R97" s="225">
        <v>1</v>
      </c>
      <c r="S97" s="220" t="str">
        <f t="shared" si="27"/>
        <v/>
      </c>
      <c r="T97" s="13"/>
      <c r="U97" s="125"/>
      <c r="V97" s="125"/>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row>
    <row r="98" spans="1:126" x14ac:dyDescent="0.2">
      <c r="A98" s="74">
        <v>41153</v>
      </c>
      <c r="B98" s="7">
        <f t="shared" si="26"/>
        <v>3593</v>
      </c>
      <c r="C98" s="7">
        <f t="shared" si="25"/>
        <v>952</v>
      </c>
      <c r="D98" s="7">
        <f t="shared" si="25"/>
        <v>2641</v>
      </c>
      <c r="E98" s="225">
        <v>0</v>
      </c>
      <c r="F98" s="225">
        <v>0</v>
      </c>
      <c r="G98" s="225">
        <v>4</v>
      </c>
      <c r="H98" s="225">
        <v>0</v>
      </c>
      <c r="I98" s="225">
        <v>11</v>
      </c>
      <c r="J98" s="225">
        <v>13</v>
      </c>
      <c r="K98" s="225">
        <v>853</v>
      </c>
      <c r="L98" s="225">
        <v>1829</v>
      </c>
      <c r="M98" s="225">
        <v>84</v>
      </c>
      <c r="N98" s="225">
        <v>732</v>
      </c>
      <c r="O98" s="225">
        <v>0</v>
      </c>
      <c r="P98" s="225">
        <v>61</v>
      </c>
      <c r="Q98" s="225">
        <v>0</v>
      </c>
      <c r="R98" s="225">
        <v>6</v>
      </c>
      <c r="S98" s="220" t="str">
        <f t="shared" si="27"/>
        <v/>
      </c>
      <c r="T98" s="13"/>
      <c r="U98" s="125"/>
      <c r="V98" s="125"/>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row>
    <row r="99" spans="1:126" x14ac:dyDescent="0.2">
      <c r="A99" s="74">
        <v>41183</v>
      </c>
      <c r="B99" s="7">
        <f t="shared" si="26"/>
        <v>4789</v>
      </c>
      <c r="C99" s="7">
        <f t="shared" si="25"/>
        <v>1248</v>
      </c>
      <c r="D99" s="7">
        <f t="shared" si="25"/>
        <v>3541</v>
      </c>
      <c r="E99" s="225">
        <v>0</v>
      </c>
      <c r="F99" s="225">
        <v>0</v>
      </c>
      <c r="G99" s="225">
        <v>11</v>
      </c>
      <c r="H99" s="225">
        <v>0</v>
      </c>
      <c r="I99" s="225">
        <v>18</v>
      </c>
      <c r="J99" s="225">
        <v>0</v>
      </c>
      <c r="K99" s="225">
        <v>979</v>
      </c>
      <c r="L99" s="225">
        <v>2882</v>
      </c>
      <c r="M99" s="225">
        <v>240</v>
      </c>
      <c r="N99" s="225">
        <v>650</v>
      </c>
      <c r="O99" s="225">
        <v>0</v>
      </c>
      <c r="P99" s="225">
        <v>9</v>
      </c>
      <c r="Q99" s="225">
        <v>0</v>
      </c>
      <c r="R99" s="225">
        <v>0</v>
      </c>
      <c r="S99" s="220" t="str">
        <f t="shared" si="27"/>
        <v/>
      </c>
      <c r="T99" s="13"/>
      <c r="U99" s="125"/>
      <c r="V99" s="125"/>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row>
    <row r="100" spans="1:126" s="10" customFormat="1" x14ac:dyDescent="0.2">
      <c r="A100" s="74">
        <v>41214</v>
      </c>
      <c r="B100" s="7">
        <f t="shared" si="26"/>
        <v>3885</v>
      </c>
      <c r="C100" s="7">
        <f t="shared" si="25"/>
        <v>1597</v>
      </c>
      <c r="D100" s="7">
        <f t="shared" si="25"/>
        <v>2288</v>
      </c>
      <c r="E100" s="225">
        <v>0</v>
      </c>
      <c r="F100" s="225">
        <v>21</v>
      </c>
      <c r="G100" s="225">
        <v>41</v>
      </c>
      <c r="H100" s="225">
        <v>0</v>
      </c>
      <c r="I100" s="225">
        <v>90</v>
      </c>
      <c r="J100" s="225">
        <v>0</v>
      </c>
      <c r="K100" s="225">
        <v>1259</v>
      </c>
      <c r="L100" s="225">
        <v>1811</v>
      </c>
      <c r="M100" s="225">
        <v>207</v>
      </c>
      <c r="N100" s="225">
        <v>452</v>
      </c>
      <c r="O100" s="225">
        <v>0</v>
      </c>
      <c r="P100" s="225">
        <v>4</v>
      </c>
      <c r="Q100" s="225">
        <v>0</v>
      </c>
      <c r="R100" s="225">
        <v>0</v>
      </c>
      <c r="S100" s="220" t="str">
        <f t="shared" si="27"/>
        <v/>
      </c>
      <c r="T100" s="125"/>
      <c r="U100" s="125"/>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row>
    <row r="101" spans="1:126" s="10" customFormat="1" x14ac:dyDescent="0.2">
      <c r="A101" s="74">
        <v>41244</v>
      </c>
      <c r="B101" s="7">
        <f t="shared" si="26"/>
        <v>3578</v>
      </c>
      <c r="C101" s="7">
        <f t="shared" si="25"/>
        <v>1076</v>
      </c>
      <c r="D101" s="7">
        <f t="shared" si="25"/>
        <v>2502</v>
      </c>
      <c r="E101" s="225">
        <v>0</v>
      </c>
      <c r="F101" s="225">
        <v>26</v>
      </c>
      <c r="G101" s="225">
        <v>1</v>
      </c>
      <c r="H101" s="225">
        <v>0</v>
      </c>
      <c r="I101" s="225">
        <v>6</v>
      </c>
      <c r="J101" s="225">
        <v>0</v>
      </c>
      <c r="K101" s="225">
        <v>815</v>
      </c>
      <c r="L101" s="225">
        <v>1719</v>
      </c>
      <c r="M101" s="225">
        <v>252</v>
      </c>
      <c r="N101" s="225">
        <v>736</v>
      </c>
      <c r="O101" s="225">
        <v>2</v>
      </c>
      <c r="P101" s="225">
        <v>0</v>
      </c>
      <c r="Q101" s="225">
        <v>0</v>
      </c>
      <c r="R101" s="225">
        <v>21</v>
      </c>
      <c r="S101" s="220" t="str">
        <f t="shared" si="27"/>
        <v/>
      </c>
      <c r="T101" s="125"/>
      <c r="U101" s="125"/>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row>
    <row r="102" spans="1:126" s="10" customFormat="1" x14ac:dyDescent="0.2">
      <c r="A102" s="74">
        <v>41275</v>
      </c>
      <c r="B102" s="7">
        <f t="shared" si="26"/>
        <v>4048</v>
      </c>
      <c r="C102" s="7">
        <f t="shared" si="25"/>
        <v>1567</v>
      </c>
      <c r="D102" s="7">
        <f t="shared" si="25"/>
        <v>2481</v>
      </c>
      <c r="E102" s="226">
        <v>6</v>
      </c>
      <c r="F102" s="226">
        <v>29</v>
      </c>
      <c r="G102" s="226">
        <v>0</v>
      </c>
      <c r="H102" s="226">
        <v>0</v>
      </c>
      <c r="I102" s="226">
        <v>32</v>
      </c>
      <c r="J102" s="226">
        <v>0</v>
      </c>
      <c r="K102" s="226">
        <v>1125</v>
      </c>
      <c r="L102" s="226">
        <v>2091</v>
      </c>
      <c r="M102" s="226">
        <v>402</v>
      </c>
      <c r="N102" s="226">
        <v>308</v>
      </c>
      <c r="O102" s="226">
        <v>2</v>
      </c>
      <c r="P102" s="226">
        <v>50</v>
      </c>
      <c r="Q102" s="226">
        <v>0</v>
      </c>
      <c r="R102" s="226">
        <v>3</v>
      </c>
      <c r="S102" s="220" t="str">
        <f t="shared" si="27"/>
        <v/>
      </c>
      <c r="T102" s="125"/>
      <c r="U102" s="125"/>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row>
    <row r="103" spans="1:126" s="10" customFormat="1" x14ac:dyDescent="0.2">
      <c r="A103" s="74">
        <v>41306</v>
      </c>
      <c r="B103" s="7">
        <f t="shared" si="26"/>
        <v>2906</v>
      </c>
      <c r="C103" s="7">
        <f t="shared" ref="C103:C116" si="28">SUM(E103,G103,I103,K103,M103,O103,Q103)</f>
        <v>1029</v>
      </c>
      <c r="D103" s="7">
        <f t="shared" ref="D103:D116" si="29">SUM(F103,H103,J103,L103,N103,P103,R103)</f>
        <v>1877</v>
      </c>
      <c r="E103" s="226">
        <v>8</v>
      </c>
      <c r="F103" s="226">
        <v>0</v>
      </c>
      <c r="G103" s="226">
        <v>19</v>
      </c>
      <c r="H103" s="226">
        <v>0</v>
      </c>
      <c r="I103" s="226">
        <v>3</v>
      </c>
      <c r="J103" s="226">
        <v>0</v>
      </c>
      <c r="K103" s="226">
        <v>631</v>
      </c>
      <c r="L103" s="226">
        <v>1471</v>
      </c>
      <c r="M103" s="226">
        <v>366</v>
      </c>
      <c r="N103" s="226">
        <v>405</v>
      </c>
      <c r="O103" s="226">
        <v>0</v>
      </c>
      <c r="P103" s="226">
        <v>1</v>
      </c>
      <c r="Q103" s="226">
        <v>2</v>
      </c>
      <c r="R103" s="226">
        <v>0</v>
      </c>
      <c r="S103" s="220" t="str">
        <f t="shared" si="27"/>
        <v/>
      </c>
      <c r="T103" s="125"/>
      <c r="U103" s="125"/>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row>
    <row r="104" spans="1:126" s="10" customFormat="1" x14ac:dyDescent="0.2">
      <c r="A104" s="74">
        <v>41334</v>
      </c>
      <c r="B104" s="7">
        <f t="shared" si="26"/>
        <v>4011</v>
      </c>
      <c r="C104" s="7">
        <f t="shared" si="28"/>
        <v>1371</v>
      </c>
      <c r="D104" s="7">
        <f t="shared" si="29"/>
        <v>2640</v>
      </c>
      <c r="E104" s="226">
        <v>0</v>
      </c>
      <c r="F104" s="226">
        <v>88</v>
      </c>
      <c r="G104" s="226">
        <v>0</v>
      </c>
      <c r="H104" s="226">
        <v>0</v>
      </c>
      <c r="I104" s="226">
        <v>3</v>
      </c>
      <c r="J104" s="226">
        <v>2</v>
      </c>
      <c r="K104" s="226">
        <v>1072</v>
      </c>
      <c r="L104" s="226">
        <v>1812</v>
      </c>
      <c r="M104" s="226">
        <v>296</v>
      </c>
      <c r="N104" s="226">
        <v>632</v>
      </c>
      <c r="O104" s="226">
        <v>0</v>
      </c>
      <c r="P104" s="226">
        <v>106</v>
      </c>
      <c r="Q104" s="226">
        <v>0</v>
      </c>
      <c r="R104" s="226">
        <v>0</v>
      </c>
      <c r="S104" s="220" t="str">
        <f t="shared" si="27"/>
        <v/>
      </c>
      <c r="T104" s="125"/>
      <c r="U104" s="125"/>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row>
    <row r="105" spans="1:126" s="10" customFormat="1" x14ac:dyDescent="0.2">
      <c r="A105" s="74">
        <v>41365</v>
      </c>
      <c r="B105" s="7">
        <f t="shared" si="26"/>
        <v>3958</v>
      </c>
      <c r="C105" s="7">
        <f t="shared" si="28"/>
        <v>1645</v>
      </c>
      <c r="D105" s="7">
        <f t="shared" si="29"/>
        <v>2313</v>
      </c>
      <c r="E105" s="226">
        <v>0</v>
      </c>
      <c r="F105" s="226">
        <v>78</v>
      </c>
      <c r="G105" s="226">
        <v>2</v>
      </c>
      <c r="H105" s="226">
        <v>0</v>
      </c>
      <c r="I105" s="226">
        <v>2</v>
      </c>
      <c r="J105" s="226">
        <v>0</v>
      </c>
      <c r="K105" s="226">
        <v>1480</v>
      </c>
      <c r="L105" s="226">
        <v>1678</v>
      </c>
      <c r="M105" s="226">
        <v>161</v>
      </c>
      <c r="N105" s="226">
        <v>557</v>
      </c>
      <c r="O105" s="226">
        <v>0</v>
      </c>
      <c r="P105" s="226">
        <v>0</v>
      </c>
      <c r="Q105" s="226">
        <v>0</v>
      </c>
      <c r="R105" s="226">
        <v>0</v>
      </c>
      <c r="S105" s="220" t="str">
        <f t="shared" si="27"/>
        <v/>
      </c>
      <c r="T105" s="125"/>
      <c r="U105" s="125"/>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row>
    <row r="106" spans="1:126" s="10" customFormat="1" x14ac:dyDescent="0.2">
      <c r="A106" s="74">
        <v>41395</v>
      </c>
      <c r="B106" s="7">
        <f t="shared" si="26"/>
        <v>3726</v>
      </c>
      <c r="C106" s="7">
        <f t="shared" si="28"/>
        <v>1690</v>
      </c>
      <c r="D106" s="7">
        <f t="shared" si="29"/>
        <v>2036</v>
      </c>
      <c r="E106" s="226">
        <v>0</v>
      </c>
      <c r="F106" s="226">
        <v>10</v>
      </c>
      <c r="G106" s="226">
        <v>7</v>
      </c>
      <c r="H106" s="226">
        <v>0</v>
      </c>
      <c r="I106" s="226">
        <v>19</v>
      </c>
      <c r="J106" s="226">
        <v>3</v>
      </c>
      <c r="K106" s="226">
        <v>1176</v>
      </c>
      <c r="L106" s="226">
        <v>1410</v>
      </c>
      <c r="M106" s="226">
        <v>488</v>
      </c>
      <c r="N106" s="226">
        <v>592</v>
      </c>
      <c r="O106" s="226">
        <v>0</v>
      </c>
      <c r="P106" s="226">
        <v>19</v>
      </c>
      <c r="Q106" s="226">
        <v>0</v>
      </c>
      <c r="R106" s="226">
        <v>2</v>
      </c>
      <c r="S106" s="220" t="str">
        <f t="shared" si="27"/>
        <v/>
      </c>
      <c r="T106" s="125"/>
      <c r="U106" s="125"/>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row>
    <row r="107" spans="1:126" s="10" customFormat="1" x14ac:dyDescent="0.2">
      <c r="A107" s="74">
        <v>41426</v>
      </c>
      <c r="B107" s="7">
        <f t="shared" si="26"/>
        <v>2697</v>
      </c>
      <c r="C107" s="7">
        <f t="shared" si="28"/>
        <v>1174</v>
      </c>
      <c r="D107" s="7">
        <f t="shared" si="29"/>
        <v>1523</v>
      </c>
      <c r="E107" s="226">
        <v>0</v>
      </c>
      <c r="F107" s="226">
        <v>11</v>
      </c>
      <c r="G107" s="226">
        <v>0</v>
      </c>
      <c r="H107" s="226">
        <v>0</v>
      </c>
      <c r="I107" s="226">
        <v>65</v>
      </c>
      <c r="J107" s="226">
        <v>28</v>
      </c>
      <c r="K107" s="226">
        <v>902</v>
      </c>
      <c r="L107" s="226">
        <v>1240</v>
      </c>
      <c r="M107" s="226">
        <v>207</v>
      </c>
      <c r="N107" s="226">
        <v>240</v>
      </c>
      <c r="O107" s="226">
        <v>0</v>
      </c>
      <c r="P107" s="226">
        <v>0</v>
      </c>
      <c r="Q107" s="226">
        <v>0</v>
      </c>
      <c r="R107" s="226">
        <v>4</v>
      </c>
      <c r="S107" s="220" t="str">
        <f t="shared" si="27"/>
        <v/>
      </c>
      <c r="T107" s="125"/>
      <c r="U107" s="125"/>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row>
    <row r="108" spans="1:126" s="10" customFormat="1" x14ac:dyDescent="0.2">
      <c r="A108" s="74">
        <v>41456</v>
      </c>
      <c r="B108" s="7">
        <f>SUM(C108:D108)</f>
        <v>4134</v>
      </c>
      <c r="C108" s="7">
        <f t="shared" si="28"/>
        <v>1767</v>
      </c>
      <c r="D108" s="7">
        <f t="shared" si="29"/>
        <v>2367</v>
      </c>
      <c r="E108" s="226">
        <v>0</v>
      </c>
      <c r="F108" s="226">
        <v>51</v>
      </c>
      <c r="G108" s="226">
        <v>0</v>
      </c>
      <c r="H108" s="226">
        <v>0</v>
      </c>
      <c r="I108" s="226">
        <v>3</v>
      </c>
      <c r="J108" s="226">
        <v>1</v>
      </c>
      <c r="K108" s="226">
        <v>1169</v>
      </c>
      <c r="L108" s="226">
        <v>1829</v>
      </c>
      <c r="M108" s="226">
        <v>595</v>
      </c>
      <c r="N108" s="226">
        <v>467</v>
      </c>
      <c r="O108" s="226">
        <v>0</v>
      </c>
      <c r="P108" s="226">
        <v>19</v>
      </c>
      <c r="Q108" s="226">
        <v>0</v>
      </c>
      <c r="R108" s="226">
        <v>0</v>
      </c>
      <c r="S108" s="220" t="str">
        <f t="shared" si="27"/>
        <v/>
      </c>
      <c r="T108" s="125"/>
      <c r="U108" s="125"/>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row>
    <row r="109" spans="1:126" s="10" customFormat="1" x14ac:dyDescent="0.2">
      <c r="A109" s="74">
        <v>41487</v>
      </c>
      <c r="B109" s="7">
        <f>SUM(C109:D109)</f>
        <v>3284</v>
      </c>
      <c r="C109" s="7">
        <f t="shared" si="28"/>
        <v>1076</v>
      </c>
      <c r="D109" s="7">
        <f t="shared" si="29"/>
        <v>2208</v>
      </c>
      <c r="E109" s="226">
        <v>1</v>
      </c>
      <c r="F109" s="226">
        <v>51</v>
      </c>
      <c r="G109" s="226">
        <v>1</v>
      </c>
      <c r="H109" s="226">
        <v>0</v>
      </c>
      <c r="I109" s="226">
        <v>41</v>
      </c>
      <c r="J109" s="226">
        <v>1</v>
      </c>
      <c r="K109" s="226">
        <v>615</v>
      </c>
      <c r="L109" s="226">
        <v>1711</v>
      </c>
      <c r="M109" s="226">
        <v>417</v>
      </c>
      <c r="N109" s="226">
        <v>445</v>
      </c>
      <c r="O109" s="226">
        <v>1</v>
      </c>
      <c r="P109" s="226">
        <v>0</v>
      </c>
      <c r="Q109" s="226">
        <v>0</v>
      </c>
      <c r="R109" s="226">
        <v>0</v>
      </c>
      <c r="S109" s="220" t="str">
        <f t="shared" si="27"/>
        <v/>
      </c>
      <c r="T109" s="125"/>
      <c r="U109" s="125"/>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row>
    <row r="110" spans="1:126" s="10" customFormat="1" x14ac:dyDescent="0.2">
      <c r="A110" s="74">
        <v>41518</v>
      </c>
      <c r="B110" s="7">
        <f>SUM(C110:D110)</f>
        <v>3434</v>
      </c>
      <c r="C110" s="7">
        <f t="shared" si="28"/>
        <v>1694</v>
      </c>
      <c r="D110" s="7">
        <f t="shared" si="29"/>
        <v>1740</v>
      </c>
      <c r="E110" s="226">
        <v>0</v>
      </c>
      <c r="F110" s="226">
        <v>38</v>
      </c>
      <c r="G110" s="226">
        <v>48</v>
      </c>
      <c r="H110" s="226">
        <v>0</v>
      </c>
      <c r="I110" s="226">
        <v>5</v>
      </c>
      <c r="J110" s="226">
        <v>0</v>
      </c>
      <c r="K110" s="226">
        <v>1242</v>
      </c>
      <c r="L110" s="226">
        <v>1384</v>
      </c>
      <c r="M110" s="226">
        <v>395</v>
      </c>
      <c r="N110" s="226">
        <v>318</v>
      </c>
      <c r="O110" s="226">
        <v>0</v>
      </c>
      <c r="P110" s="226">
        <v>0</v>
      </c>
      <c r="Q110" s="226">
        <v>4</v>
      </c>
      <c r="R110" s="226">
        <v>0</v>
      </c>
      <c r="S110" s="220" t="str">
        <f t="shared" si="27"/>
        <v/>
      </c>
      <c r="T110" s="125"/>
      <c r="U110" s="125"/>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row>
    <row r="111" spans="1:126" s="10" customFormat="1" x14ac:dyDescent="0.2">
      <c r="A111" s="74">
        <v>41548</v>
      </c>
      <c r="B111" s="7">
        <f t="shared" ref="B111:B115" si="30">SUM(C111:D111)</f>
        <v>4151</v>
      </c>
      <c r="C111" s="7">
        <f t="shared" si="28"/>
        <v>1558</v>
      </c>
      <c r="D111" s="7">
        <f t="shared" si="29"/>
        <v>2593</v>
      </c>
      <c r="E111" s="226">
        <v>0</v>
      </c>
      <c r="F111" s="226">
        <v>45</v>
      </c>
      <c r="G111" s="226">
        <v>46</v>
      </c>
      <c r="H111" s="226">
        <v>0</v>
      </c>
      <c r="I111" s="226">
        <v>14</v>
      </c>
      <c r="J111" s="226">
        <v>0</v>
      </c>
      <c r="K111" s="226">
        <v>978</v>
      </c>
      <c r="L111" s="226">
        <v>2111</v>
      </c>
      <c r="M111" s="226">
        <v>516</v>
      </c>
      <c r="N111" s="226">
        <v>431</v>
      </c>
      <c r="O111" s="226">
        <v>0</v>
      </c>
      <c r="P111" s="226">
        <v>6</v>
      </c>
      <c r="Q111" s="226">
        <v>4</v>
      </c>
      <c r="R111" s="226">
        <v>0</v>
      </c>
      <c r="S111" s="220" t="str">
        <f t="shared" si="27"/>
        <v/>
      </c>
      <c r="T111" s="125"/>
      <c r="U111" s="125"/>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row>
    <row r="112" spans="1:126" s="10" customFormat="1" x14ac:dyDescent="0.2">
      <c r="A112" s="74">
        <v>41579</v>
      </c>
      <c r="B112" s="7">
        <f t="shared" si="30"/>
        <v>4717</v>
      </c>
      <c r="C112" s="7">
        <f t="shared" si="28"/>
        <v>2149</v>
      </c>
      <c r="D112" s="7">
        <f t="shared" si="29"/>
        <v>2568</v>
      </c>
      <c r="E112" s="226">
        <v>0</v>
      </c>
      <c r="F112" s="226">
        <v>0</v>
      </c>
      <c r="G112" s="226">
        <v>0</v>
      </c>
      <c r="H112" s="226">
        <v>0</v>
      </c>
      <c r="I112" s="226">
        <v>6</v>
      </c>
      <c r="J112" s="226">
        <v>1</v>
      </c>
      <c r="K112" s="226">
        <v>1469</v>
      </c>
      <c r="L112" s="226">
        <v>1427</v>
      </c>
      <c r="M112" s="226">
        <v>674</v>
      </c>
      <c r="N112" s="226">
        <v>1140</v>
      </c>
      <c r="O112" s="226">
        <v>0</v>
      </c>
      <c r="P112" s="226">
        <v>0</v>
      </c>
      <c r="Q112" s="226">
        <v>0</v>
      </c>
      <c r="R112" s="226">
        <v>0</v>
      </c>
      <c r="S112" s="220" t="str">
        <f t="shared" si="27"/>
        <v/>
      </c>
      <c r="T112" s="125"/>
      <c r="U112" s="125"/>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row>
    <row r="113" spans="1:45" s="10" customFormat="1" x14ac:dyDescent="0.2">
      <c r="A113" s="74">
        <v>41609</v>
      </c>
      <c r="B113" s="7">
        <f t="shared" si="30"/>
        <v>2520</v>
      </c>
      <c r="C113" s="7">
        <f t="shared" si="28"/>
        <v>1199</v>
      </c>
      <c r="D113" s="7">
        <f t="shared" si="29"/>
        <v>1321</v>
      </c>
      <c r="E113" s="226">
        <v>0</v>
      </c>
      <c r="F113" s="226">
        <v>18</v>
      </c>
      <c r="G113" s="226">
        <v>1</v>
      </c>
      <c r="H113" s="226">
        <v>0</v>
      </c>
      <c r="I113" s="226">
        <v>14</v>
      </c>
      <c r="J113" s="226">
        <v>0</v>
      </c>
      <c r="K113" s="226">
        <v>714</v>
      </c>
      <c r="L113" s="226">
        <v>960</v>
      </c>
      <c r="M113" s="226">
        <v>469</v>
      </c>
      <c r="N113" s="226">
        <v>343</v>
      </c>
      <c r="O113" s="226">
        <v>1</v>
      </c>
      <c r="P113" s="226">
        <v>0</v>
      </c>
      <c r="Q113" s="226">
        <v>0</v>
      </c>
      <c r="R113" s="226">
        <v>0</v>
      </c>
      <c r="S113" s="220" t="str">
        <f t="shared" si="27"/>
        <v/>
      </c>
      <c r="T113" s="125"/>
      <c r="U113" s="125"/>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row>
    <row r="114" spans="1:45" s="10" customFormat="1" x14ac:dyDescent="0.2">
      <c r="A114" s="74">
        <v>41640</v>
      </c>
      <c r="B114" s="7">
        <f t="shared" si="30"/>
        <v>3818</v>
      </c>
      <c r="C114" s="7">
        <f t="shared" si="28"/>
        <v>2069</v>
      </c>
      <c r="D114" s="7">
        <f t="shared" si="29"/>
        <v>1749</v>
      </c>
      <c r="E114" s="226">
        <v>0</v>
      </c>
      <c r="F114" s="226">
        <v>13</v>
      </c>
      <c r="G114" s="226">
        <v>14</v>
      </c>
      <c r="H114" s="226">
        <v>0</v>
      </c>
      <c r="I114" s="226">
        <v>2</v>
      </c>
      <c r="J114" s="226">
        <v>9</v>
      </c>
      <c r="K114" s="226">
        <v>1232</v>
      </c>
      <c r="L114" s="226">
        <v>1136</v>
      </c>
      <c r="M114" s="226">
        <v>814</v>
      </c>
      <c r="N114" s="226">
        <v>591</v>
      </c>
      <c r="O114" s="226">
        <v>7</v>
      </c>
      <c r="P114" s="226">
        <v>0</v>
      </c>
      <c r="Q114" s="226">
        <v>0</v>
      </c>
      <c r="R114" s="226">
        <v>0</v>
      </c>
      <c r="S114" s="220" t="str">
        <f t="shared" si="27"/>
        <v/>
      </c>
      <c r="T114" s="125"/>
      <c r="U114" s="125"/>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row>
    <row r="115" spans="1:45" s="10" customFormat="1" x14ac:dyDescent="0.2">
      <c r="A115" s="74">
        <v>41671</v>
      </c>
      <c r="B115" s="7">
        <f t="shared" si="30"/>
        <v>4404</v>
      </c>
      <c r="C115" s="7">
        <f t="shared" si="28"/>
        <v>2373</v>
      </c>
      <c r="D115" s="7">
        <f t="shared" si="29"/>
        <v>2031</v>
      </c>
      <c r="E115" s="226">
        <v>0</v>
      </c>
      <c r="F115" s="226">
        <v>29</v>
      </c>
      <c r="G115" s="226">
        <v>1</v>
      </c>
      <c r="H115" s="226">
        <v>0</v>
      </c>
      <c r="I115" s="226">
        <v>1</v>
      </c>
      <c r="J115" s="226">
        <v>0</v>
      </c>
      <c r="K115" s="226">
        <v>1477</v>
      </c>
      <c r="L115" s="226">
        <v>1397</v>
      </c>
      <c r="M115" s="226">
        <v>893</v>
      </c>
      <c r="N115" s="226">
        <v>605</v>
      </c>
      <c r="O115" s="226">
        <v>1</v>
      </c>
      <c r="P115" s="226">
        <v>0</v>
      </c>
      <c r="Q115" s="226">
        <v>0</v>
      </c>
      <c r="R115" s="226">
        <v>0</v>
      </c>
      <c r="S115" s="220" t="str">
        <f t="shared" si="27"/>
        <v/>
      </c>
      <c r="T115" s="125"/>
      <c r="U115" s="125"/>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row>
    <row r="116" spans="1:45" s="10" customFormat="1" x14ac:dyDescent="0.2">
      <c r="A116" s="74">
        <v>41699</v>
      </c>
      <c r="B116" s="7">
        <f>SUM(C116:D116)</f>
        <v>4341</v>
      </c>
      <c r="C116" s="7">
        <f t="shared" si="28"/>
        <v>1651</v>
      </c>
      <c r="D116" s="7">
        <f t="shared" si="29"/>
        <v>2690</v>
      </c>
      <c r="E116" s="226">
        <v>0</v>
      </c>
      <c r="F116" s="226">
        <v>120</v>
      </c>
      <c r="G116" s="226">
        <v>0</v>
      </c>
      <c r="H116" s="226">
        <v>0</v>
      </c>
      <c r="I116" s="226">
        <v>0</v>
      </c>
      <c r="J116" s="226">
        <v>33</v>
      </c>
      <c r="K116" s="226">
        <v>1093</v>
      </c>
      <c r="L116" s="226">
        <v>1993</v>
      </c>
      <c r="M116" s="226">
        <v>557</v>
      </c>
      <c r="N116" s="226">
        <v>544</v>
      </c>
      <c r="O116" s="226">
        <v>1</v>
      </c>
      <c r="P116" s="226">
        <v>0</v>
      </c>
      <c r="Q116" s="226">
        <v>0</v>
      </c>
      <c r="R116" s="226">
        <v>0</v>
      </c>
      <c r="S116" s="220" t="str">
        <f t="shared" si="27"/>
        <v/>
      </c>
      <c r="T116" s="125"/>
      <c r="U116" s="125"/>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row>
    <row r="117" spans="1:45" s="10" customFormat="1" x14ac:dyDescent="0.2">
      <c r="A117" s="74"/>
      <c r="B117" s="110"/>
      <c r="C117" s="7"/>
      <c r="D117" s="7"/>
      <c r="E117" s="6"/>
      <c r="F117" s="6"/>
      <c r="G117" s="6"/>
      <c r="H117" s="6"/>
      <c r="I117" s="6"/>
      <c r="J117" s="6"/>
      <c r="K117" s="6"/>
      <c r="L117" s="6"/>
      <c r="M117" s="6"/>
      <c r="N117" s="6"/>
      <c r="O117" s="6"/>
      <c r="P117" s="6"/>
      <c r="Q117" s="6"/>
      <c r="R117" s="6"/>
      <c r="S117" s="220"/>
      <c r="T117" s="125"/>
      <c r="U117" s="125"/>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row>
    <row r="118" spans="1:45" s="10" customFormat="1" ht="24" customHeight="1" x14ac:dyDescent="0.2">
      <c r="A118" s="249"/>
      <c r="B118" s="249"/>
      <c r="C118" s="249"/>
      <c r="D118" s="249"/>
      <c r="E118" s="249"/>
      <c r="F118" s="249"/>
      <c r="G118" s="249"/>
      <c r="H118" s="249"/>
      <c r="I118" s="249"/>
      <c r="J118" s="249"/>
      <c r="K118" s="249"/>
      <c r="L118" s="249"/>
      <c r="M118" s="249"/>
      <c r="N118" s="249"/>
      <c r="O118" s="249"/>
      <c r="P118" s="249"/>
      <c r="Q118" s="249"/>
      <c r="R118" s="249"/>
      <c r="S118" s="220"/>
      <c r="T118" s="125"/>
      <c r="U118" s="125"/>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row>
    <row r="119" spans="1:45" s="10" customFormat="1" ht="24" customHeight="1" x14ac:dyDescent="0.2">
      <c r="A119" s="231"/>
      <c r="B119" s="231"/>
      <c r="C119" s="231"/>
      <c r="D119" s="231"/>
      <c r="E119" s="231"/>
      <c r="F119" s="231"/>
      <c r="G119" s="231"/>
      <c r="H119" s="231"/>
      <c r="I119" s="231"/>
      <c r="J119" s="231"/>
      <c r="K119" s="231"/>
      <c r="L119" s="231"/>
      <c r="M119" s="231"/>
      <c r="N119" s="231"/>
      <c r="O119" s="231"/>
      <c r="P119" s="231"/>
      <c r="Q119" s="231"/>
      <c r="R119" s="231"/>
      <c r="S119" s="220"/>
      <c r="T119" s="125"/>
      <c r="U119" s="125"/>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row>
    <row r="120" spans="1:45" s="22" customFormat="1" ht="26.25" customHeight="1" x14ac:dyDescent="0.2">
      <c r="A120" s="245" t="s">
        <v>586</v>
      </c>
      <c r="B120" s="245"/>
      <c r="C120" s="245"/>
      <c r="D120" s="245"/>
      <c r="E120" s="245"/>
      <c r="F120" s="245"/>
      <c r="G120" s="245"/>
      <c r="H120" s="245"/>
      <c r="I120" s="245"/>
      <c r="J120" s="245"/>
      <c r="K120" s="245"/>
      <c r="L120" s="245"/>
      <c r="M120" s="245"/>
      <c r="N120" s="245"/>
      <c r="O120" s="245"/>
      <c r="P120" s="245"/>
      <c r="Q120" s="245"/>
      <c r="R120" s="245"/>
      <c r="S120" s="245"/>
      <c r="T120" s="245"/>
      <c r="U120" s="203"/>
      <c r="V120" s="16"/>
      <c r="W120" s="16"/>
      <c r="X120" s="16"/>
      <c r="Y120" s="1"/>
      <c r="Z120" s="1"/>
      <c r="AA120" s="1"/>
    </row>
    <row r="121" spans="1:45" s="10" customFormat="1" x14ac:dyDescent="0.2">
      <c r="A121" s="145" t="s">
        <v>576</v>
      </c>
      <c r="B121" s="189"/>
      <c r="C121" s="189"/>
      <c r="D121" s="187"/>
      <c r="E121" s="187"/>
      <c r="F121" s="187"/>
      <c r="G121" s="187"/>
      <c r="H121" s="187"/>
      <c r="I121" s="187"/>
      <c r="J121" s="190"/>
      <c r="K121" s="190"/>
      <c r="L121" s="190"/>
      <c r="M121" s="190"/>
      <c r="N121" s="190"/>
      <c r="O121" s="190"/>
      <c r="P121" s="190"/>
      <c r="Q121" s="146"/>
      <c r="R121" s="190" t="s">
        <v>31</v>
      </c>
      <c r="S121" s="220"/>
      <c r="T121" s="121"/>
      <c r="U121" s="125"/>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row>
    <row r="122" spans="1:45" s="10" customFormat="1" x14ac:dyDescent="0.2">
      <c r="A122" s="145" t="s">
        <v>577</v>
      </c>
      <c r="B122" s="191"/>
      <c r="C122" s="191"/>
      <c r="D122" s="187"/>
      <c r="E122" s="187"/>
      <c r="F122" s="187"/>
      <c r="G122" s="187"/>
      <c r="H122" s="187"/>
      <c r="I122" s="187"/>
      <c r="J122" s="187"/>
      <c r="K122" s="187"/>
      <c r="L122" s="187"/>
      <c r="M122" s="187"/>
      <c r="N122" s="187"/>
      <c r="O122" s="190"/>
      <c r="P122" s="190"/>
      <c r="Q122" s="146"/>
      <c r="R122" s="147" t="s">
        <v>45</v>
      </c>
      <c r="S122" s="221"/>
      <c r="T122" s="121"/>
      <c r="U122" s="125"/>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row>
    <row r="123" spans="1:45" s="10" customFormat="1" x14ac:dyDescent="0.2">
      <c r="A123" s="187"/>
      <c r="B123" s="187"/>
      <c r="C123" s="187"/>
      <c r="D123" s="187"/>
      <c r="E123" s="187"/>
      <c r="F123" s="187"/>
      <c r="G123" s="187"/>
      <c r="H123" s="187"/>
      <c r="I123" s="192"/>
      <c r="J123" s="187"/>
      <c r="K123" s="187"/>
      <c r="L123" s="187"/>
      <c r="M123" s="187"/>
      <c r="N123" s="187"/>
      <c r="O123" s="193"/>
      <c r="P123" s="193"/>
      <c r="Q123" s="194"/>
      <c r="R123" s="146" t="s">
        <v>46</v>
      </c>
      <c r="S123" s="221"/>
      <c r="T123" s="121"/>
      <c r="U123" s="125"/>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row>
    <row r="124" spans="1:45" s="10" customFormat="1" x14ac:dyDescent="0.2">
      <c r="A124" s="187"/>
      <c r="B124" s="187"/>
      <c r="C124" s="187"/>
      <c r="D124" s="187"/>
      <c r="E124" s="187"/>
      <c r="F124" s="187"/>
      <c r="G124" s="187"/>
      <c r="H124" s="187"/>
      <c r="I124" s="192"/>
      <c r="J124" s="188"/>
      <c r="K124" s="188"/>
      <c r="L124" s="188"/>
      <c r="M124" s="188"/>
      <c r="N124" s="188"/>
      <c r="O124" s="146"/>
      <c r="P124" s="195"/>
      <c r="Q124" s="144" t="s">
        <v>4</v>
      </c>
      <c r="R124" s="230" t="s">
        <v>587</v>
      </c>
      <c r="S124" s="222"/>
      <c r="T124" s="128"/>
      <c r="U124" s="125"/>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row>
    <row r="125" spans="1:45" s="10" customFormat="1" x14ac:dyDescent="0.2">
      <c r="A125" s="188"/>
      <c r="B125" s="188"/>
      <c r="C125" s="188"/>
      <c r="D125" s="188"/>
      <c r="E125" s="188"/>
      <c r="F125" s="188"/>
      <c r="G125" s="188"/>
      <c r="H125" s="188"/>
      <c r="I125" s="187"/>
      <c r="J125" s="188"/>
      <c r="K125" s="188"/>
      <c r="L125" s="188"/>
      <c r="M125" s="188"/>
      <c r="N125" s="188"/>
      <c r="O125" s="146"/>
      <c r="P125" s="241" t="s">
        <v>5</v>
      </c>
      <c r="Q125" s="241"/>
      <c r="R125" s="230" t="s">
        <v>588</v>
      </c>
      <c r="S125" s="222"/>
      <c r="T125" s="128"/>
      <c r="U125" s="125"/>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row>
    <row r="126" spans="1:45" s="10" customFormat="1" hidden="1" x14ac:dyDescent="0.2">
      <c r="A126" s="120"/>
      <c r="B126" s="120"/>
      <c r="C126" s="120"/>
      <c r="D126" s="120"/>
      <c r="E126" s="120"/>
      <c r="F126" s="120"/>
      <c r="G126" s="120"/>
      <c r="H126" s="120"/>
      <c r="I126" s="121"/>
      <c r="J126" s="120"/>
      <c r="K126" s="120"/>
      <c r="L126" s="120"/>
      <c r="M126" s="120"/>
      <c r="N126" s="120"/>
      <c r="O126" s="120"/>
      <c r="P126" s="120"/>
      <c r="S126" s="220"/>
      <c r="T126" s="129"/>
      <c r="U126" s="125"/>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row>
    <row r="127" spans="1:45" s="10" customFormat="1" hidden="1" x14ac:dyDescent="0.2">
      <c r="S127" s="220"/>
      <c r="T127" s="125"/>
      <c r="U127" s="125"/>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row>
    <row r="128" spans="1:45" s="10" customFormat="1" hidden="1" x14ac:dyDescent="0.2">
      <c r="S128" s="220"/>
      <c r="T128" s="125"/>
      <c r="U128" s="125"/>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row>
    <row r="129" spans="7:143" s="10" customFormat="1" hidden="1" x14ac:dyDescent="0.2">
      <c r="S129" s="220"/>
      <c r="T129" s="125"/>
      <c r="U129" s="125"/>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row>
    <row r="130" spans="7:143" s="10" customFormat="1" hidden="1" x14ac:dyDescent="0.2">
      <c r="S130" s="220"/>
      <c r="T130" s="125"/>
      <c r="U130" s="125"/>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row>
    <row r="131" spans="7:143" s="10" customFormat="1" hidden="1" x14ac:dyDescent="0.2">
      <c r="S131" s="220"/>
      <c r="T131" s="125"/>
      <c r="U131" s="125"/>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row>
    <row r="132" spans="7:143" s="10" customFormat="1" hidden="1" x14ac:dyDescent="0.2">
      <c r="S132" s="220"/>
      <c r="T132" s="125"/>
      <c r="U132" s="125"/>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row>
    <row r="133" spans="7:143" s="10" customFormat="1" hidden="1" x14ac:dyDescent="0.2">
      <c r="S133" s="220"/>
      <c r="T133" s="125"/>
      <c r="U133" s="125"/>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row>
    <row r="134" spans="7:143" s="10" customFormat="1" hidden="1" x14ac:dyDescent="0.2">
      <c r="S134" s="220"/>
      <c r="T134" s="125"/>
      <c r="U134" s="125"/>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row>
    <row r="135" spans="7:143" s="10" customFormat="1" hidden="1" x14ac:dyDescent="0.2">
      <c r="S135" s="220"/>
      <c r="T135" s="125"/>
      <c r="U135" s="125"/>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row>
    <row r="136" spans="7:143" s="10" customFormat="1" hidden="1" x14ac:dyDescent="0.2">
      <c r="S136" s="220"/>
      <c r="T136" s="125"/>
      <c r="U136" s="125"/>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row>
    <row r="137" spans="7:143" s="10" customFormat="1" hidden="1" x14ac:dyDescent="0.2">
      <c r="S137" s="220"/>
      <c r="T137" s="125"/>
      <c r="U137" s="125"/>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row>
    <row r="138" spans="7:143" s="10" customFormat="1" hidden="1" x14ac:dyDescent="0.2">
      <c r="S138" s="220"/>
      <c r="T138" s="125"/>
      <c r="U138" s="125"/>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row>
    <row r="139" spans="7:143" s="10" customFormat="1" hidden="1" x14ac:dyDescent="0.2">
      <c r="S139" s="220"/>
      <c r="T139" s="125"/>
      <c r="U139" s="125"/>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row>
    <row r="140" spans="7:143" s="10" customFormat="1" hidden="1" x14ac:dyDescent="0.2">
      <c r="S140" s="220"/>
      <c r="T140" s="125"/>
      <c r="U140" s="125"/>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row>
    <row r="141" spans="7:143" s="10" customFormat="1" hidden="1" x14ac:dyDescent="0.2">
      <c r="G141" s="13"/>
      <c r="H141" s="13"/>
      <c r="I141" s="13"/>
      <c r="J141" s="13"/>
      <c r="K141" s="13"/>
      <c r="L141" s="13"/>
      <c r="M141" s="13"/>
      <c r="N141" s="13"/>
      <c r="O141" s="13"/>
      <c r="P141" s="13"/>
      <c r="Q141" s="13"/>
      <c r="R141" s="13"/>
      <c r="S141" s="220"/>
      <c r="T141" s="125"/>
      <c r="U141" s="125"/>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row>
    <row r="142" spans="7:143" s="10" customFormat="1" hidden="1" x14ac:dyDescent="0.2">
      <c r="G142" s="13"/>
      <c r="H142" s="13"/>
      <c r="I142" s="13"/>
      <c r="J142" s="13"/>
      <c r="K142" s="13"/>
      <c r="L142" s="13"/>
      <c r="M142" s="13"/>
      <c r="N142" s="13"/>
      <c r="O142" s="13"/>
      <c r="P142" s="13"/>
      <c r="Q142" s="13"/>
      <c r="R142" s="13"/>
      <c r="S142" s="220"/>
      <c r="T142" s="125"/>
      <c r="U142" s="125"/>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row>
    <row r="143" spans="7:143" s="10" customFormat="1" hidden="1" x14ac:dyDescent="0.2">
      <c r="G143" s="13"/>
      <c r="H143" s="13"/>
      <c r="I143" s="13"/>
      <c r="J143" s="13"/>
      <c r="K143" s="13"/>
      <c r="L143" s="13"/>
      <c r="M143" s="13"/>
      <c r="N143" s="13"/>
      <c r="O143" s="13"/>
      <c r="P143" s="13"/>
      <c r="Q143" s="13"/>
      <c r="R143" s="13"/>
      <c r="S143" s="220"/>
      <c r="T143" s="125"/>
      <c r="U143" s="125"/>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row>
    <row r="144" spans="7:143" s="10" customFormat="1" hidden="1" x14ac:dyDescent="0.2">
      <c r="G144" s="13"/>
      <c r="H144" s="13"/>
      <c r="I144" s="13"/>
      <c r="J144" s="13"/>
      <c r="K144" s="13"/>
      <c r="L144" s="13"/>
      <c r="M144" s="13"/>
      <c r="N144" s="13"/>
      <c r="O144" s="13"/>
      <c r="P144" s="13"/>
      <c r="Q144" s="13"/>
      <c r="R144" s="13"/>
      <c r="S144" s="220"/>
      <c r="T144" s="125"/>
      <c r="U144" s="125"/>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row>
    <row r="145" spans="7:143" s="10" customFormat="1" hidden="1" x14ac:dyDescent="0.2">
      <c r="G145" s="13"/>
      <c r="H145" s="13"/>
      <c r="I145" s="13"/>
      <c r="J145" s="13"/>
      <c r="K145" s="13"/>
      <c r="L145" s="13"/>
      <c r="M145" s="13"/>
      <c r="N145" s="13"/>
      <c r="O145" s="13"/>
      <c r="P145" s="13"/>
      <c r="Q145" s="13"/>
      <c r="R145" s="13"/>
      <c r="S145" s="220"/>
      <c r="T145" s="125"/>
      <c r="U145" s="125"/>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row>
    <row r="146" spans="7:143" s="10" customFormat="1" hidden="1" x14ac:dyDescent="0.2">
      <c r="G146" s="13"/>
      <c r="H146" s="13"/>
      <c r="I146" s="13"/>
      <c r="J146" s="13"/>
      <c r="K146" s="13"/>
      <c r="L146" s="13"/>
      <c r="M146" s="13"/>
      <c r="N146" s="13"/>
      <c r="O146" s="13"/>
      <c r="P146" s="13"/>
      <c r="Q146" s="13"/>
      <c r="R146" s="13"/>
      <c r="S146" s="220"/>
      <c r="T146" s="125"/>
      <c r="U146" s="125"/>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row>
    <row r="147" spans="7:143" s="10" customFormat="1" hidden="1" x14ac:dyDescent="0.2">
      <c r="G147" s="13"/>
      <c r="H147" s="13"/>
      <c r="I147" s="13"/>
      <c r="J147" s="13"/>
      <c r="K147" s="13"/>
      <c r="L147" s="13"/>
      <c r="M147" s="13"/>
      <c r="N147" s="13"/>
      <c r="O147" s="13"/>
      <c r="P147" s="13"/>
      <c r="Q147" s="13"/>
      <c r="R147" s="13"/>
      <c r="S147" s="220"/>
      <c r="T147" s="125"/>
      <c r="U147" s="125"/>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row>
    <row r="148" spans="7:143" s="10" customFormat="1" hidden="1" x14ac:dyDescent="0.2">
      <c r="G148" s="13"/>
      <c r="H148" s="13"/>
      <c r="I148" s="13"/>
      <c r="J148" s="13"/>
      <c r="K148" s="13"/>
      <c r="L148" s="13"/>
      <c r="M148" s="13"/>
      <c r="N148" s="13"/>
      <c r="O148" s="13"/>
      <c r="P148" s="13"/>
      <c r="Q148" s="13"/>
      <c r="R148" s="13"/>
      <c r="S148" s="220"/>
      <c r="T148" s="125"/>
      <c r="U148" s="125"/>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row>
    <row r="149" spans="7:143" s="10" customFormat="1" hidden="1" x14ac:dyDescent="0.2">
      <c r="G149" s="13"/>
      <c r="H149" s="13"/>
      <c r="I149" s="13"/>
      <c r="J149" s="13"/>
      <c r="K149" s="13"/>
      <c r="L149" s="13"/>
      <c r="M149" s="13"/>
      <c r="N149" s="13"/>
      <c r="O149" s="13"/>
      <c r="P149" s="13"/>
      <c r="Q149" s="13"/>
      <c r="R149" s="13"/>
      <c r="S149" s="220"/>
      <c r="T149" s="125"/>
      <c r="U149" s="125"/>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row>
    <row r="150" spans="7:143" s="10" customFormat="1" hidden="1" x14ac:dyDescent="0.2">
      <c r="G150" s="13"/>
      <c r="H150" s="13"/>
      <c r="I150" s="13"/>
      <c r="J150" s="13"/>
      <c r="K150" s="13"/>
      <c r="L150" s="13"/>
      <c r="M150" s="13"/>
      <c r="N150" s="13"/>
      <c r="O150" s="13"/>
      <c r="P150" s="13"/>
      <c r="Q150" s="13"/>
      <c r="R150" s="13"/>
      <c r="S150" s="220"/>
      <c r="T150" s="125"/>
      <c r="U150" s="125"/>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row>
    <row r="151" spans="7:143" s="10" customFormat="1" hidden="1" x14ac:dyDescent="0.2">
      <c r="G151" s="13"/>
      <c r="H151" s="13"/>
      <c r="I151" s="13"/>
      <c r="J151" s="13"/>
      <c r="K151" s="13"/>
      <c r="L151" s="13"/>
      <c r="M151" s="13"/>
      <c r="N151" s="13"/>
      <c r="O151" s="13"/>
      <c r="P151" s="13"/>
      <c r="Q151" s="13"/>
      <c r="R151" s="13"/>
      <c r="S151" s="220"/>
      <c r="T151" s="125"/>
      <c r="U151" s="125"/>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row>
    <row r="152" spans="7:143" s="10" customFormat="1" hidden="1" x14ac:dyDescent="0.2">
      <c r="G152" s="13"/>
      <c r="H152" s="13"/>
      <c r="I152" s="13"/>
      <c r="J152" s="13"/>
      <c r="K152" s="13"/>
      <c r="L152" s="13"/>
      <c r="M152" s="13"/>
      <c r="N152" s="13"/>
      <c r="O152" s="13"/>
      <c r="P152" s="13"/>
      <c r="Q152" s="13"/>
      <c r="R152" s="13"/>
      <c r="S152" s="220"/>
      <c r="T152" s="125"/>
      <c r="U152" s="125"/>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row>
    <row r="153" spans="7:143" s="10" customFormat="1" hidden="1" x14ac:dyDescent="0.2">
      <c r="G153" s="13"/>
      <c r="H153" s="13"/>
      <c r="I153" s="13"/>
      <c r="J153" s="13"/>
      <c r="K153" s="13"/>
      <c r="L153" s="13"/>
      <c r="M153" s="13"/>
      <c r="N153" s="13"/>
      <c r="O153" s="13"/>
      <c r="P153" s="13"/>
      <c r="Q153" s="13"/>
      <c r="R153" s="13"/>
      <c r="S153" s="220"/>
      <c r="T153" s="125"/>
      <c r="U153" s="125"/>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row>
    <row r="154" spans="7:143" s="10" customFormat="1" hidden="1" x14ac:dyDescent="0.2">
      <c r="G154" s="13"/>
      <c r="H154" s="13"/>
      <c r="I154" s="13"/>
      <c r="J154" s="13"/>
      <c r="K154" s="13"/>
      <c r="L154" s="13"/>
      <c r="M154" s="13"/>
      <c r="N154" s="13"/>
      <c r="O154" s="13"/>
      <c r="P154" s="13"/>
      <c r="Q154" s="13"/>
      <c r="R154" s="13"/>
      <c r="S154" s="220"/>
      <c r="T154" s="125"/>
      <c r="U154" s="125"/>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row>
    <row r="155" spans="7:143" s="10" customFormat="1" hidden="1" x14ac:dyDescent="0.2">
      <c r="G155" s="13"/>
      <c r="H155" s="13"/>
      <c r="I155" s="13"/>
      <c r="J155" s="13"/>
      <c r="K155" s="13"/>
      <c r="L155" s="13"/>
      <c r="M155" s="13"/>
      <c r="N155" s="13"/>
      <c r="O155" s="13"/>
      <c r="P155" s="13"/>
      <c r="Q155" s="13"/>
      <c r="R155" s="13"/>
      <c r="S155" s="220"/>
      <c r="T155" s="125"/>
      <c r="U155" s="125"/>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row>
    <row r="156" spans="7:143" s="10" customFormat="1" hidden="1" x14ac:dyDescent="0.2">
      <c r="G156" s="13"/>
      <c r="H156" s="13"/>
      <c r="I156" s="13"/>
      <c r="J156" s="13"/>
      <c r="K156" s="13"/>
      <c r="L156" s="13"/>
      <c r="M156" s="13"/>
      <c r="N156" s="13"/>
      <c r="O156" s="13"/>
      <c r="P156" s="13"/>
      <c r="Q156" s="13"/>
      <c r="R156" s="13"/>
      <c r="S156" s="220"/>
      <c r="T156" s="125"/>
      <c r="U156" s="125"/>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row>
    <row r="157" spans="7:143" s="10" customFormat="1" hidden="1" x14ac:dyDescent="0.2">
      <c r="G157" s="13"/>
      <c r="H157" s="13"/>
      <c r="I157" s="13"/>
      <c r="J157" s="13"/>
      <c r="K157" s="13"/>
      <c r="L157" s="13"/>
      <c r="M157" s="13"/>
      <c r="N157" s="13"/>
      <c r="O157" s="13"/>
      <c r="P157" s="13"/>
      <c r="Q157" s="13"/>
      <c r="R157" s="13"/>
      <c r="S157" s="220"/>
      <c r="T157" s="125"/>
      <c r="U157" s="125"/>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row>
    <row r="158" spans="7:143" s="10" customFormat="1" hidden="1" x14ac:dyDescent="0.2">
      <c r="G158" s="13"/>
      <c r="H158" s="13"/>
      <c r="I158" s="13"/>
      <c r="J158" s="13"/>
      <c r="K158" s="13"/>
      <c r="L158" s="13"/>
      <c r="M158" s="13"/>
      <c r="N158" s="13"/>
      <c r="O158" s="13"/>
      <c r="P158" s="13"/>
      <c r="Q158" s="13"/>
      <c r="R158" s="13"/>
      <c r="S158" s="220"/>
      <c r="T158" s="125"/>
      <c r="U158" s="125"/>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row>
    <row r="159" spans="7:143" s="10" customFormat="1" hidden="1" x14ac:dyDescent="0.2">
      <c r="G159" s="13"/>
      <c r="H159" s="13"/>
      <c r="I159" s="13"/>
      <c r="J159" s="13"/>
      <c r="K159" s="13"/>
      <c r="L159" s="13"/>
      <c r="M159" s="13"/>
      <c r="N159" s="13"/>
      <c r="O159" s="13"/>
      <c r="P159" s="13"/>
      <c r="Q159" s="13"/>
      <c r="R159" s="13"/>
      <c r="S159" s="220"/>
      <c r="T159" s="125"/>
      <c r="U159" s="125"/>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row>
    <row r="160" spans="7:143" s="10" customFormat="1" hidden="1" x14ac:dyDescent="0.2">
      <c r="G160" s="13"/>
      <c r="H160" s="13"/>
      <c r="I160" s="13"/>
      <c r="J160" s="13"/>
      <c r="K160" s="13"/>
      <c r="L160" s="13"/>
      <c r="M160" s="13"/>
      <c r="N160" s="13"/>
      <c r="O160" s="13"/>
      <c r="P160" s="13"/>
      <c r="Q160" s="13"/>
      <c r="R160" s="13"/>
      <c r="S160" s="220"/>
      <c r="T160" s="125"/>
      <c r="U160" s="125"/>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row>
    <row r="161" spans="7:143" s="10" customFormat="1" hidden="1" x14ac:dyDescent="0.2">
      <c r="G161" s="13"/>
      <c r="H161" s="13"/>
      <c r="I161" s="13"/>
      <c r="J161" s="13"/>
      <c r="K161" s="13"/>
      <c r="L161" s="13"/>
      <c r="M161" s="13"/>
      <c r="N161" s="13"/>
      <c r="O161" s="13"/>
      <c r="P161" s="13"/>
      <c r="Q161" s="13"/>
      <c r="R161" s="13"/>
      <c r="S161" s="220"/>
      <c r="T161" s="125"/>
      <c r="U161" s="125"/>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row>
    <row r="162" spans="7:143" s="10" customFormat="1" hidden="1" x14ac:dyDescent="0.2">
      <c r="G162" s="13"/>
      <c r="H162" s="13"/>
      <c r="I162" s="13"/>
      <c r="J162" s="13"/>
      <c r="K162" s="13"/>
      <c r="L162" s="13"/>
      <c r="M162" s="13"/>
      <c r="N162" s="13"/>
      <c r="O162" s="13"/>
      <c r="P162" s="13"/>
      <c r="Q162" s="13"/>
      <c r="R162" s="13"/>
      <c r="S162" s="220"/>
      <c r="T162" s="125"/>
      <c r="U162" s="125"/>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row>
    <row r="163" spans="7:143" s="10" customFormat="1" hidden="1" x14ac:dyDescent="0.2">
      <c r="G163" s="13"/>
      <c r="H163" s="13"/>
      <c r="I163" s="13"/>
      <c r="J163" s="13"/>
      <c r="K163" s="13"/>
      <c r="L163" s="13"/>
      <c r="M163" s="13"/>
      <c r="N163" s="13"/>
      <c r="O163" s="13"/>
      <c r="P163" s="13"/>
      <c r="Q163" s="13"/>
      <c r="R163" s="13"/>
      <c r="S163" s="220"/>
      <c r="T163" s="125"/>
      <c r="U163" s="125"/>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row>
    <row r="164" spans="7:143" s="10" customFormat="1" hidden="1" x14ac:dyDescent="0.2">
      <c r="G164" s="13"/>
      <c r="H164" s="13"/>
      <c r="I164" s="13"/>
      <c r="J164" s="13"/>
      <c r="K164" s="13"/>
      <c r="L164" s="13"/>
      <c r="M164" s="13"/>
      <c r="N164" s="13"/>
      <c r="O164" s="13"/>
      <c r="P164" s="13"/>
      <c r="Q164" s="13"/>
      <c r="R164" s="13"/>
      <c r="S164" s="220"/>
      <c r="T164" s="125"/>
      <c r="U164" s="125"/>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row>
    <row r="165" spans="7:143" s="10" customFormat="1" hidden="1" x14ac:dyDescent="0.2">
      <c r="G165" s="13"/>
      <c r="H165" s="13"/>
      <c r="I165" s="13"/>
      <c r="J165" s="13"/>
      <c r="K165" s="13"/>
      <c r="L165" s="13"/>
      <c r="M165" s="13"/>
      <c r="N165" s="13"/>
      <c r="O165" s="13"/>
      <c r="P165" s="13"/>
      <c r="Q165" s="13"/>
      <c r="R165" s="13"/>
      <c r="S165" s="220"/>
      <c r="T165" s="125"/>
      <c r="U165" s="125"/>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row>
    <row r="166" spans="7:143" s="10" customFormat="1" hidden="1" x14ac:dyDescent="0.2">
      <c r="G166" s="13"/>
      <c r="H166" s="13"/>
      <c r="I166" s="13"/>
      <c r="J166" s="13"/>
      <c r="K166" s="13"/>
      <c r="L166" s="13"/>
      <c r="M166" s="13"/>
      <c r="N166" s="13"/>
      <c r="O166" s="13"/>
      <c r="P166" s="13"/>
      <c r="Q166" s="13"/>
      <c r="R166" s="13"/>
      <c r="S166" s="220"/>
      <c r="T166" s="125"/>
      <c r="U166" s="125"/>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row>
    <row r="167" spans="7:143" s="10" customFormat="1" hidden="1" x14ac:dyDescent="0.2">
      <c r="G167" s="13"/>
      <c r="H167" s="13"/>
      <c r="I167" s="13"/>
      <c r="J167" s="13"/>
      <c r="K167" s="13"/>
      <c r="L167" s="13"/>
      <c r="M167" s="13"/>
      <c r="N167" s="13"/>
      <c r="O167" s="13"/>
      <c r="P167" s="13"/>
      <c r="Q167" s="13"/>
      <c r="R167" s="13"/>
      <c r="S167" s="220"/>
      <c r="T167" s="125"/>
      <c r="U167" s="125"/>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row>
    <row r="168" spans="7:143" s="10" customFormat="1" hidden="1" x14ac:dyDescent="0.2">
      <c r="G168" s="13"/>
      <c r="H168" s="13"/>
      <c r="I168" s="13"/>
      <c r="J168" s="13"/>
      <c r="K168" s="13"/>
      <c r="L168" s="13"/>
      <c r="M168" s="13"/>
      <c r="N168" s="13"/>
      <c r="O168" s="13"/>
      <c r="P168" s="13"/>
      <c r="Q168" s="13"/>
      <c r="R168" s="13"/>
      <c r="S168" s="220"/>
      <c r="T168" s="125"/>
      <c r="U168" s="125"/>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row>
    <row r="169" spans="7:143" s="10" customFormat="1" hidden="1" x14ac:dyDescent="0.2">
      <c r="G169" s="13"/>
      <c r="H169" s="13"/>
      <c r="I169" s="13"/>
      <c r="J169" s="13"/>
      <c r="K169" s="13"/>
      <c r="L169" s="13"/>
      <c r="M169" s="13"/>
      <c r="N169" s="13"/>
      <c r="O169" s="13"/>
      <c r="P169" s="13"/>
      <c r="Q169" s="13"/>
      <c r="R169" s="13"/>
      <c r="S169" s="220"/>
      <c r="T169" s="125"/>
      <c r="U169" s="125"/>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row>
    <row r="170" spans="7:143" s="10" customFormat="1" hidden="1" x14ac:dyDescent="0.2">
      <c r="G170" s="13"/>
      <c r="H170" s="13"/>
      <c r="I170" s="13"/>
      <c r="J170" s="13"/>
      <c r="K170" s="13"/>
      <c r="L170" s="13"/>
      <c r="M170" s="13"/>
      <c r="N170" s="13"/>
      <c r="O170" s="13"/>
      <c r="P170" s="13"/>
      <c r="Q170" s="13"/>
      <c r="R170" s="13"/>
      <c r="S170" s="220"/>
      <c r="T170" s="125"/>
      <c r="U170" s="125"/>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row>
    <row r="171" spans="7:143" s="10" customFormat="1" hidden="1" x14ac:dyDescent="0.2">
      <c r="G171" s="13"/>
      <c r="H171" s="13"/>
      <c r="I171" s="13"/>
      <c r="J171" s="13"/>
      <c r="K171" s="13"/>
      <c r="L171" s="13"/>
      <c r="M171" s="13"/>
      <c r="N171" s="13"/>
      <c r="O171" s="13"/>
      <c r="P171" s="13"/>
      <c r="Q171" s="13"/>
      <c r="R171" s="13"/>
      <c r="S171" s="220"/>
      <c r="T171" s="125"/>
      <c r="U171" s="125"/>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row>
    <row r="172" spans="7:143" s="10" customFormat="1" hidden="1" x14ac:dyDescent="0.2">
      <c r="G172" s="13"/>
      <c r="H172" s="13"/>
      <c r="I172" s="13"/>
      <c r="J172" s="13"/>
      <c r="K172" s="13"/>
      <c r="L172" s="13"/>
      <c r="M172" s="13"/>
      <c r="N172" s="13"/>
      <c r="O172" s="13"/>
      <c r="P172" s="13"/>
      <c r="Q172" s="13"/>
      <c r="R172" s="13"/>
      <c r="S172" s="220"/>
      <c r="T172" s="125"/>
      <c r="U172" s="125"/>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row>
    <row r="173" spans="7:143" s="10" customFormat="1" hidden="1" x14ac:dyDescent="0.2">
      <c r="G173" s="13"/>
      <c r="H173" s="13"/>
      <c r="I173" s="13"/>
      <c r="J173" s="13"/>
      <c r="K173" s="13"/>
      <c r="L173" s="13"/>
      <c r="M173" s="13"/>
      <c r="N173" s="13"/>
      <c r="O173" s="13"/>
      <c r="P173" s="13"/>
      <c r="Q173" s="13"/>
      <c r="R173" s="13"/>
      <c r="S173" s="220"/>
      <c r="T173" s="125"/>
      <c r="U173" s="125"/>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row>
    <row r="174" spans="7:143" s="10" customFormat="1" hidden="1" x14ac:dyDescent="0.2">
      <c r="G174" s="13"/>
      <c r="H174" s="13"/>
      <c r="I174" s="13"/>
      <c r="J174" s="13"/>
      <c r="K174" s="13"/>
      <c r="L174" s="13"/>
      <c r="M174" s="13"/>
      <c r="N174" s="13"/>
      <c r="O174" s="13"/>
      <c r="P174" s="13"/>
      <c r="Q174" s="13"/>
      <c r="R174" s="13"/>
      <c r="S174" s="220"/>
      <c r="T174" s="125"/>
      <c r="U174" s="125"/>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row>
    <row r="175" spans="7:143" s="10" customFormat="1" hidden="1" x14ac:dyDescent="0.2">
      <c r="G175" s="13"/>
      <c r="H175" s="13"/>
      <c r="I175" s="13"/>
      <c r="J175" s="13"/>
      <c r="K175" s="13"/>
      <c r="L175" s="13"/>
      <c r="M175" s="13"/>
      <c r="N175" s="13"/>
      <c r="O175" s="13"/>
      <c r="P175" s="13"/>
      <c r="Q175" s="13"/>
      <c r="R175" s="13"/>
      <c r="S175" s="220"/>
      <c r="T175" s="125"/>
      <c r="U175" s="125"/>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row>
    <row r="176" spans="7:143" s="10" customFormat="1" hidden="1" x14ac:dyDescent="0.2">
      <c r="G176" s="13"/>
      <c r="H176" s="13"/>
      <c r="I176" s="13"/>
      <c r="J176" s="13"/>
      <c r="K176" s="13"/>
      <c r="L176" s="13"/>
      <c r="M176" s="13"/>
      <c r="N176" s="13"/>
      <c r="O176" s="13"/>
      <c r="P176" s="13"/>
      <c r="Q176" s="13"/>
      <c r="R176" s="13"/>
      <c r="S176" s="220"/>
      <c r="T176" s="125"/>
      <c r="U176" s="125"/>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row>
    <row r="177" spans="7:143" s="10" customFormat="1" hidden="1" x14ac:dyDescent="0.2">
      <c r="G177" s="13"/>
      <c r="H177" s="13"/>
      <c r="I177" s="13"/>
      <c r="J177" s="13"/>
      <c r="K177" s="13"/>
      <c r="L177" s="13"/>
      <c r="M177" s="13"/>
      <c r="N177" s="13"/>
      <c r="O177" s="13"/>
      <c r="P177" s="13"/>
      <c r="Q177" s="13"/>
      <c r="R177" s="13"/>
      <c r="S177" s="220"/>
      <c r="T177" s="125"/>
      <c r="U177" s="125"/>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row>
    <row r="178" spans="7:143" s="10" customFormat="1" hidden="1" x14ac:dyDescent="0.2">
      <c r="G178" s="13"/>
      <c r="H178" s="13"/>
      <c r="I178" s="13"/>
      <c r="J178" s="13"/>
      <c r="K178" s="13"/>
      <c r="L178" s="13"/>
      <c r="M178" s="13"/>
      <c r="N178" s="13"/>
      <c r="O178" s="13"/>
      <c r="P178" s="13"/>
      <c r="Q178" s="13"/>
      <c r="R178" s="13"/>
      <c r="S178" s="220"/>
      <c r="T178" s="125"/>
      <c r="U178" s="125"/>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row>
    <row r="179" spans="7:143" s="10" customFormat="1" hidden="1" x14ac:dyDescent="0.2">
      <c r="G179" s="13"/>
      <c r="H179" s="13"/>
      <c r="I179" s="13"/>
      <c r="J179" s="13"/>
      <c r="K179" s="13"/>
      <c r="L179" s="13"/>
      <c r="M179" s="13"/>
      <c r="N179" s="13"/>
      <c r="O179" s="13"/>
      <c r="P179" s="13"/>
      <c r="Q179" s="13"/>
      <c r="R179" s="13"/>
      <c r="S179" s="220"/>
      <c r="T179" s="125"/>
      <c r="U179" s="125"/>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row>
    <row r="180" spans="7:143" s="10" customFormat="1" hidden="1" x14ac:dyDescent="0.2">
      <c r="G180" s="13"/>
      <c r="H180" s="13"/>
      <c r="I180" s="13"/>
      <c r="J180" s="13"/>
      <c r="K180" s="13"/>
      <c r="L180" s="13"/>
      <c r="M180" s="13"/>
      <c r="N180" s="13"/>
      <c r="O180" s="13"/>
      <c r="P180" s="13"/>
      <c r="Q180" s="13"/>
      <c r="R180" s="13"/>
      <c r="S180" s="220"/>
      <c r="T180" s="13"/>
      <c r="U180" s="125"/>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row>
    <row r="181" spans="7:143" s="10" customFormat="1" hidden="1" x14ac:dyDescent="0.2">
      <c r="G181" s="13"/>
      <c r="H181" s="13"/>
      <c r="I181" s="13"/>
      <c r="J181" s="13"/>
      <c r="K181" s="13"/>
      <c r="L181" s="13"/>
      <c r="M181" s="13"/>
      <c r="N181" s="13"/>
      <c r="O181" s="13"/>
      <c r="P181" s="13"/>
      <c r="Q181" s="13"/>
      <c r="R181" s="13"/>
      <c r="S181" s="220"/>
      <c r="T181" s="13"/>
      <c r="U181" s="125"/>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row>
    <row r="182" spans="7:143" s="10" customFormat="1" hidden="1" x14ac:dyDescent="0.2">
      <c r="G182" s="13"/>
      <c r="H182" s="13"/>
      <c r="I182" s="13"/>
      <c r="J182" s="13"/>
      <c r="K182" s="13"/>
      <c r="L182" s="13"/>
      <c r="M182" s="13"/>
      <c r="N182" s="13"/>
      <c r="O182" s="13"/>
      <c r="P182" s="13"/>
      <c r="Q182" s="13"/>
      <c r="R182" s="13"/>
      <c r="S182" s="220"/>
      <c r="T182" s="13"/>
      <c r="U182" s="125"/>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row>
    <row r="183" spans="7:143" s="10" customFormat="1" hidden="1" x14ac:dyDescent="0.2">
      <c r="G183" s="13"/>
      <c r="H183" s="13"/>
      <c r="I183" s="13"/>
      <c r="J183" s="13"/>
      <c r="K183" s="13"/>
      <c r="L183" s="13"/>
      <c r="M183" s="13"/>
      <c r="N183" s="13"/>
      <c r="O183" s="13"/>
      <c r="P183" s="13"/>
      <c r="Q183" s="13"/>
      <c r="R183" s="13"/>
      <c r="S183" s="220"/>
      <c r="T183" s="13"/>
      <c r="U183" s="125"/>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row>
    <row r="184" spans="7:143" s="10" customFormat="1" hidden="1" x14ac:dyDescent="0.2">
      <c r="G184" s="13"/>
      <c r="H184" s="13"/>
      <c r="I184" s="13"/>
      <c r="J184" s="13"/>
      <c r="K184" s="13"/>
      <c r="L184" s="13"/>
      <c r="M184" s="13"/>
      <c r="N184" s="13"/>
      <c r="O184" s="13"/>
      <c r="P184" s="13"/>
      <c r="Q184" s="13"/>
      <c r="R184" s="13"/>
      <c r="S184" s="220"/>
      <c r="T184" s="13"/>
      <c r="U184" s="125"/>
      <c r="V184" s="125"/>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row>
    <row r="185" spans="7:143" s="10" customFormat="1" hidden="1" x14ac:dyDescent="0.2">
      <c r="G185" s="13"/>
      <c r="H185" s="13"/>
      <c r="I185" s="13"/>
      <c r="J185" s="13"/>
      <c r="K185" s="13"/>
      <c r="L185" s="13"/>
      <c r="M185" s="13"/>
      <c r="N185" s="13"/>
      <c r="O185" s="13"/>
      <c r="P185" s="13"/>
      <c r="Q185" s="13"/>
      <c r="R185" s="13"/>
      <c r="S185" s="220"/>
      <c r="T185" s="13"/>
      <c r="U185" s="125"/>
      <c r="V185" s="125"/>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row>
    <row r="186" spans="7:143" s="10" customFormat="1" hidden="1" x14ac:dyDescent="0.2">
      <c r="G186" s="13"/>
      <c r="H186" s="13"/>
      <c r="I186" s="13"/>
      <c r="J186" s="13"/>
      <c r="K186" s="13"/>
      <c r="L186" s="13"/>
      <c r="M186" s="13"/>
      <c r="N186" s="13"/>
      <c r="O186" s="13"/>
      <c r="P186" s="13"/>
      <c r="Q186" s="13"/>
      <c r="R186" s="13"/>
      <c r="S186" s="220"/>
      <c r="T186" s="13"/>
      <c r="U186" s="125"/>
      <c r="V186" s="125"/>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row>
    <row r="187" spans="7:143" s="10" customFormat="1" hidden="1" x14ac:dyDescent="0.2">
      <c r="G187" s="13"/>
      <c r="H187" s="13"/>
      <c r="I187" s="13"/>
      <c r="J187" s="13"/>
      <c r="K187" s="13"/>
      <c r="L187" s="13"/>
      <c r="M187" s="13"/>
      <c r="N187" s="13"/>
      <c r="O187" s="13"/>
      <c r="P187" s="13"/>
      <c r="Q187" s="13"/>
      <c r="R187" s="13"/>
      <c r="S187" s="220"/>
      <c r="T187" s="13"/>
      <c r="U187" s="125"/>
      <c r="V187" s="125"/>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row>
    <row r="188" spans="7:143" s="10" customFormat="1" hidden="1" x14ac:dyDescent="0.2">
      <c r="G188" s="13"/>
      <c r="H188" s="13"/>
      <c r="I188" s="13"/>
      <c r="J188" s="13"/>
      <c r="K188" s="13"/>
      <c r="L188" s="13"/>
      <c r="M188" s="13"/>
      <c r="N188" s="13"/>
      <c r="O188" s="13"/>
      <c r="P188" s="13"/>
      <c r="Q188" s="13"/>
      <c r="R188" s="13"/>
      <c r="S188" s="220"/>
      <c r="T188" s="13"/>
      <c r="U188" s="125"/>
      <c r="V188" s="125"/>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row>
    <row r="189" spans="7:143" s="10" customFormat="1" hidden="1" x14ac:dyDescent="0.2">
      <c r="G189" s="13"/>
      <c r="H189" s="13"/>
      <c r="I189" s="13"/>
      <c r="J189" s="13"/>
      <c r="K189" s="13"/>
      <c r="L189" s="13"/>
      <c r="M189" s="13"/>
      <c r="N189" s="13"/>
      <c r="O189" s="13"/>
      <c r="P189" s="13"/>
      <c r="Q189" s="13"/>
      <c r="R189" s="13"/>
      <c r="S189" s="220"/>
      <c r="T189" s="13"/>
      <c r="U189" s="125"/>
      <c r="V189" s="125"/>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row>
    <row r="190" spans="7:143" s="10" customFormat="1" hidden="1" x14ac:dyDescent="0.2">
      <c r="G190" s="13"/>
      <c r="H190" s="13"/>
      <c r="I190" s="13"/>
      <c r="J190" s="13"/>
      <c r="K190" s="13"/>
      <c r="L190" s="13"/>
      <c r="M190" s="13"/>
      <c r="N190" s="13"/>
      <c r="O190" s="13"/>
      <c r="P190" s="13"/>
      <c r="Q190" s="13"/>
      <c r="R190" s="13"/>
      <c r="S190" s="220"/>
      <c r="T190" s="13"/>
      <c r="U190" s="125"/>
      <c r="V190" s="125"/>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row>
    <row r="191" spans="7:143" s="10" customFormat="1" hidden="1" x14ac:dyDescent="0.2">
      <c r="G191" s="13"/>
      <c r="H191" s="13"/>
      <c r="I191" s="13"/>
      <c r="J191" s="13"/>
      <c r="K191" s="13"/>
      <c r="L191" s="13"/>
      <c r="M191" s="13"/>
      <c r="N191" s="13"/>
      <c r="O191" s="13"/>
      <c r="P191" s="13"/>
      <c r="Q191" s="13"/>
      <c r="R191" s="13"/>
      <c r="S191" s="220"/>
      <c r="T191" s="13"/>
      <c r="U191" s="125"/>
      <c r="V191" s="125"/>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row>
    <row r="192" spans="7:143" s="10" customFormat="1" hidden="1" x14ac:dyDescent="0.2">
      <c r="G192" s="13"/>
      <c r="H192" s="13"/>
      <c r="I192" s="13"/>
      <c r="J192" s="13"/>
      <c r="K192" s="13"/>
      <c r="L192" s="13"/>
      <c r="M192" s="13"/>
      <c r="N192" s="13"/>
      <c r="O192" s="13"/>
      <c r="P192" s="13"/>
      <c r="Q192" s="13"/>
      <c r="R192" s="13"/>
      <c r="S192" s="220"/>
      <c r="T192" s="13"/>
      <c r="U192" s="125"/>
      <c r="V192" s="125"/>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row>
    <row r="193" spans="7:143" s="10" customFormat="1" hidden="1" x14ac:dyDescent="0.2">
      <c r="G193" s="13"/>
      <c r="H193" s="13"/>
      <c r="I193" s="13"/>
      <c r="J193" s="13"/>
      <c r="K193" s="13"/>
      <c r="L193" s="13"/>
      <c r="M193" s="13"/>
      <c r="N193" s="13"/>
      <c r="O193" s="13"/>
      <c r="P193" s="13"/>
      <c r="Q193" s="13"/>
      <c r="R193" s="13"/>
      <c r="S193" s="220"/>
      <c r="T193" s="13"/>
      <c r="U193" s="125"/>
      <c r="V193" s="125"/>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row>
    <row r="194" spans="7:143" s="10" customFormat="1" hidden="1" x14ac:dyDescent="0.2">
      <c r="G194" s="13"/>
      <c r="H194" s="13"/>
      <c r="I194" s="13"/>
      <c r="J194" s="13"/>
      <c r="K194" s="13"/>
      <c r="L194" s="13"/>
      <c r="M194" s="13"/>
      <c r="N194" s="13"/>
      <c r="O194" s="13"/>
      <c r="P194" s="13"/>
      <c r="Q194" s="13"/>
      <c r="R194" s="13"/>
      <c r="S194" s="220"/>
      <c r="T194" s="13"/>
      <c r="U194" s="125"/>
      <c r="V194" s="125"/>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row>
    <row r="195" spans="7:143" s="10" customFormat="1" hidden="1" x14ac:dyDescent="0.2">
      <c r="G195" s="13"/>
      <c r="H195" s="13"/>
      <c r="I195" s="13"/>
      <c r="J195" s="13"/>
      <c r="K195" s="13"/>
      <c r="L195" s="13"/>
      <c r="M195" s="13"/>
      <c r="N195" s="13"/>
      <c r="O195" s="13"/>
      <c r="P195" s="13"/>
      <c r="Q195" s="13"/>
      <c r="R195" s="13"/>
      <c r="S195" s="220"/>
      <c r="T195" s="13"/>
      <c r="U195" s="125"/>
      <c r="V195" s="125"/>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row>
    <row r="196" spans="7:143" s="10" customFormat="1" hidden="1" x14ac:dyDescent="0.2">
      <c r="G196" s="13"/>
      <c r="H196" s="13"/>
      <c r="I196" s="13"/>
      <c r="J196" s="13"/>
      <c r="K196" s="13"/>
      <c r="L196" s="13"/>
      <c r="M196" s="13"/>
      <c r="N196" s="13"/>
      <c r="O196" s="13"/>
      <c r="P196" s="13"/>
      <c r="Q196" s="13"/>
      <c r="R196" s="13"/>
      <c r="S196" s="220"/>
      <c r="T196" s="13"/>
      <c r="U196" s="125"/>
      <c r="V196" s="125"/>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row>
    <row r="197" spans="7:143" s="10" customFormat="1" hidden="1" x14ac:dyDescent="0.2">
      <c r="G197" s="13"/>
      <c r="H197" s="13"/>
      <c r="I197" s="13"/>
      <c r="J197" s="13"/>
      <c r="K197" s="13"/>
      <c r="L197" s="13"/>
      <c r="M197" s="13"/>
      <c r="N197" s="13"/>
      <c r="O197" s="13"/>
      <c r="P197" s="13"/>
      <c r="Q197" s="13"/>
      <c r="R197" s="13"/>
      <c r="S197" s="220"/>
      <c r="T197" s="13"/>
      <c r="U197" s="125"/>
      <c r="V197" s="125"/>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row>
    <row r="198" spans="7:143" s="10" customFormat="1" hidden="1" x14ac:dyDescent="0.2">
      <c r="G198" s="13"/>
      <c r="H198" s="13"/>
      <c r="I198" s="13"/>
      <c r="J198" s="13"/>
      <c r="K198" s="13"/>
      <c r="L198" s="13"/>
      <c r="M198" s="13"/>
      <c r="N198" s="13"/>
      <c r="O198" s="13"/>
      <c r="P198" s="13"/>
      <c r="Q198" s="13"/>
      <c r="R198" s="13"/>
      <c r="S198" s="220"/>
      <c r="T198" s="13"/>
      <c r="U198" s="125"/>
      <c r="V198" s="125"/>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row>
    <row r="199" spans="7:143" s="10" customFormat="1" hidden="1" x14ac:dyDescent="0.2">
      <c r="G199" s="13"/>
      <c r="H199" s="13"/>
      <c r="I199" s="13"/>
      <c r="J199" s="13"/>
      <c r="K199" s="13"/>
      <c r="L199" s="13"/>
      <c r="M199" s="13"/>
      <c r="N199" s="13"/>
      <c r="O199" s="13"/>
      <c r="P199" s="13"/>
      <c r="Q199" s="13"/>
      <c r="R199" s="13"/>
      <c r="S199" s="220"/>
      <c r="T199" s="13"/>
      <c r="U199" s="125"/>
      <c r="V199" s="125"/>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row>
    <row r="200" spans="7:143" s="10" customFormat="1" hidden="1" x14ac:dyDescent="0.2">
      <c r="G200" s="13"/>
      <c r="H200" s="13"/>
      <c r="I200" s="13"/>
      <c r="J200" s="13"/>
      <c r="K200" s="13"/>
      <c r="L200" s="13"/>
      <c r="M200" s="13"/>
      <c r="N200" s="13"/>
      <c r="O200" s="13"/>
      <c r="P200" s="13"/>
      <c r="Q200" s="13"/>
      <c r="R200" s="13"/>
      <c r="S200" s="220"/>
      <c r="T200" s="13"/>
      <c r="U200" s="125"/>
      <c r="V200" s="125"/>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row>
    <row r="201" spans="7:143" s="10" customFormat="1" hidden="1" x14ac:dyDescent="0.2">
      <c r="G201" s="13"/>
      <c r="H201" s="13"/>
      <c r="I201" s="13"/>
      <c r="J201" s="13"/>
      <c r="K201" s="13"/>
      <c r="L201" s="13"/>
      <c r="M201" s="13"/>
      <c r="N201" s="13"/>
      <c r="O201" s="13"/>
      <c r="P201" s="13"/>
      <c r="Q201" s="13"/>
      <c r="R201" s="13"/>
      <c r="S201" s="220"/>
      <c r="T201" s="13"/>
      <c r="U201" s="125"/>
      <c r="V201" s="125"/>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row>
    <row r="202" spans="7:143" s="10" customFormat="1" hidden="1" x14ac:dyDescent="0.2">
      <c r="G202" s="13"/>
      <c r="H202" s="13"/>
      <c r="I202" s="13"/>
      <c r="J202" s="13"/>
      <c r="K202" s="13"/>
      <c r="L202" s="13"/>
      <c r="M202" s="13"/>
      <c r="N202" s="13"/>
      <c r="O202" s="13"/>
      <c r="P202" s="13"/>
      <c r="Q202" s="13"/>
      <c r="R202" s="13"/>
      <c r="S202" s="220"/>
      <c r="T202" s="13"/>
      <c r="U202" s="125"/>
      <c r="V202" s="125"/>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row>
    <row r="203" spans="7:143" s="10" customFormat="1" hidden="1" x14ac:dyDescent="0.2">
      <c r="G203" s="13"/>
      <c r="H203" s="13"/>
      <c r="I203" s="13"/>
      <c r="J203" s="13"/>
      <c r="K203" s="13"/>
      <c r="L203" s="13"/>
      <c r="M203" s="13"/>
      <c r="N203" s="13"/>
      <c r="O203" s="13"/>
      <c r="P203" s="13"/>
      <c r="Q203" s="13"/>
      <c r="R203" s="13"/>
      <c r="S203" s="220"/>
      <c r="T203" s="13"/>
      <c r="U203" s="125"/>
      <c r="V203" s="125"/>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row>
    <row r="204" spans="7:143" s="10" customFormat="1" hidden="1" x14ac:dyDescent="0.2">
      <c r="G204" s="13"/>
      <c r="H204" s="13"/>
      <c r="I204" s="13"/>
      <c r="J204" s="13"/>
      <c r="K204" s="13"/>
      <c r="L204" s="13"/>
      <c r="M204" s="13"/>
      <c r="N204" s="13"/>
      <c r="O204" s="13"/>
      <c r="P204" s="13"/>
      <c r="Q204" s="13"/>
      <c r="R204" s="13"/>
      <c r="S204" s="220"/>
      <c r="T204" s="13"/>
      <c r="U204" s="125"/>
      <c r="V204" s="125"/>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row>
    <row r="205" spans="7:143" s="10" customFormat="1" hidden="1" x14ac:dyDescent="0.2">
      <c r="G205" s="13"/>
      <c r="H205" s="13"/>
      <c r="I205" s="13"/>
      <c r="J205" s="13"/>
      <c r="K205" s="13"/>
      <c r="L205" s="13"/>
      <c r="M205" s="13"/>
      <c r="N205" s="13"/>
      <c r="O205" s="13"/>
      <c r="P205" s="13"/>
      <c r="Q205" s="13"/>
      <c r="R205" s="13"/>
      <c r="S205" s="220"/>
      <c r="T205" s="13"/>
      <c r="U205" s="125"/>
      <c r="V205" s="125"/>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row>
    <row r="206" spans="7:143" s="10" customFormat="1" hidden="1" x14ac:dyDescent="0.2">
      <c r="G206" s="13"/>
      <c r="H206" s="13"/>
      <c r="I206" s="13"/>
      <c r="J206" s="13"/>
      <c r="K206" s="13"/>
      <c r="L206" s="13"/>
      <c r="M206" s="13"/>
      <c r="N206" s="13"/>
      <c r="O206" s="13"/>
      <c r="P206" s="13"/>
      <c r="Q206" s="13"/>
      <c r="R206" s="13"/>
      <c r="S206" s="220"/>
      <c r="T206" s="13"/>
      <c r="U206" s="125"/>
      <c r="V206" s="125"/>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row>
    <row r="207" spans="7:143" s="10" customFormat="1" hidden="1" x14ac:dyDescent="0.2">
      <c r="G207" s="13"/>
      <c r="H207" s="13"/>
      <c r="I207" s="13"/>
      <c r="J207" s="13"/>
      <c r="K207" s="13"/>
      <c r="L207" s="13"/>
      <c r="M207" s="13"/>
      <c r="N207" s="13"/>
      <c r="O207" s="13"/>
      <c r="P207" s="13"/>
      <c r="Q207" s="13"/>
      <c r="R207" s="13"/>
      <c r="S207" s="220"/>
      <c r="T207" s="13"/>
      <c r="U207" s="125"/>
      <c r="V207" s="125"/>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row>
    <row r="208" spans="7:143" s="10" customFormat="1" hidden="1" x14ac:dyDescent="0.2">
      <c r="G208" s="13"/>
      <c r="H208" s="13"/>
      <c r="I208" s="13"/>
      <c r="J208" s="13"/>
      <c r="K208" s="13"/>
      <c r="L208" s="13"/>
      <c r="M208" s="13"/>
      <c r="N208" s="13"/>
      <c r="O208" s="13"/>
      <c r="P208" s="13"/>
      <c r="Q208" s="13"/>
      <c r="R208" s="13"/>
      <c r="S208" s="220"/>
      <c r="T208" s="13"/>
      <c r="U208" s="125"/>
      <c r="V208" s="125"/>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row>
    <row r="209" spans="7:143" s="10" customFormat="1" hidden="1" x14ac:dyDescent="0.2">
      <c r="G209" s="13"/>
      <c r="H209" s="13"/>
      <c r="I209" s="13"/>
      <c r="J209" s="13"/>
      <c r="K209" s="13"/>
      <c r="L209" s="13"/>
      <c r="M209" s="13"/>
      <c r="N209" s="13"/>
      <c r="O209" s="13"/>
      <c r="P209" s="13"/>
      <c r="Q209" s="13"/>
      <c r="R209" s="13"/>
      <c r="S209" s="220"/>
      <c r="T209" s="13"/>
      <c r="U209" s="125"/>
      <c r="V209" s="125"/>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row>
    <row r="210" spans="7:143" s="10" customFormat="1" hidden="1" x14ac:dyDescent="0.2">
      <c r="G210" s="13"/>
      <c r="H210" s="13"/>
      <c r="I210" s="13"/>
      <c r="J210" s="13"/>
      <c r="K210" s="13"/>
      <c r="L210" s="13"/>
      <c r="M210" s="13"/>
      <c r="N210" s="13"/>
      <c r="O210" s="13"/>
      <c r="P210" s="13"/>
      <c r="Q210" s="13"/>
      <c r="R210" s="13"/>
      <c r="S210" s="220"/>
      <c r="T210" s="13"/>
      <c r="U210" s="125"/>
      <c r="V210" s="125"/>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row>
    <row r="211" spans="7:143" s="10" customFormat="1" hidden="1" x14ac:dyDescent="0.2">
      <c r="G211" s="13"/>
      <c r="H211" s="13"/>
      <c r="I211" s="13"/>
      <c r="J211" s="13"/>
      <c r="K211" s="13"/>
      <c r="L211" s="13"/>
      <c r="M211" s="13"/>
      <c r="N211" s="13"/>
      <c r="O211" s="13"/>
      <c r="P211" s="13"/>
      <c r="Q211" s="13"/>
      <c r="R211" s="13"/>
      <c r="S211" s="220"/>
      <c r="T211" s="13"/>
      <c r="U211" s="125"/>
      <c r="V211" s="125"/>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row>
    <row r="212" spans="7:143" s="10" customFormat="1" hidden="1" x14ac:dyDescent="0.2">
      <c r="G212" s="13"/>
      <c r="H212" s="13"/>
      <c r="I212" s="13"/>
      <c r="J212" s="13"/>
      <c r="K212" s="13"/>
      <c r="L212" s="13"/>
      <c r="M212" s="13"/>
      <c r="N212" s="13"/>
      <c r="O212" s="13"/>
      <c r="P212" s="13"/>
      <c r="Q212" s="13"/>
      <c r="R212" s="13"/>
      <c r="S212" s="220"/>
      <c r="T212" s="13"/>
      <c r="U212" s="125"/>
      <c r="V212" s="125"/>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row>
    <row r="213" spans="7:143" s="10" customFormat="1" hidden="1" x14ac:dyDescent="0.2">
      <c r="G213" s="13"/>
      <c r="H213" s="13"/>
      <c r="I213" s="13"/>
      <c r="J213" s="13"/>
      <c r="K213" s="13"/>
      <c r="L213" s="13"/>
      <c r="M213" s="13"/>
      <c r="N213" s="13"/>
      <c r="O213" s="13"/>
      <c r="P213" s="13"/>
      <c r="Q213" s="13"/>
      <c r="R213" s="13"/>
      <c r="S213" s="220"/>
      <c r="T213" s="13"/>
      <c r="U213" s="125"/>
      <c r="V213" s="125"/>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row>
    <row r="214" spans="7:143" s="10" customFormat="1" hidden="1" x14ac:dyDescent="0.2">
      <c r="G214" s="13"/>
      <c r="H214" s="13"/>
      <c r="I214" s="13"/>
      <c r="J214" s="13"/>
      <c r="K214" s="13"/>
      <c r="L214" s="13"/>
      <c r="M214" s="13"/>
      <c r="N214" s="13"/>
      <c r="O214" s="13"/>
      <c r="P214" s="13"/>
      <c r="Q214" s="13"/>
      <c r="R214" s="13"/>
      <c r="S214" s="220"/>
      <c r="T214" s="13"/>
      <c r="U214" s="125"/>
      <c r="V214" s="125"/>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row>
    <row r="215" spans="7:143" s="10" customFormat="1" hidden="1" x14ac:dyDescent="0.2">
      <c r="G215" s="13"/>
      <c r="H215" s="13"/>
      <c r="I215" s="13"/>
      <c r="J215" s="13"/>
      <c r="K215" s="13"/>
      <c r="L215" s="13"/>
      <c r="M215" s="13"/>
      <c r="N215" s="13"/>
      <c r="O215" s="13"/>
      <c r="P215" s="13"/>
      <c r="Q215" s="13"/>
      <c r="R215" s="13"/>
      <c r="S215" s="220"/>
      <c r="T215" s="13"/>
      <c r="U215" s="125"/>
      <c r="V215" s="125"/>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row>
    <row r="216" spans="7:143" s="10" customFormat="1" hidden="1" x14ac:dyDescent="0.2">
      <c r="G216" s="13"/>
      <c r="H216" s="13"/>
      <c r="I216" s="13"/>
      <c r="J216" s="13"/>
      <c r="K216" s="13"/>
      <c r="L216" s="13"/>
      <c r="M216" s="13"/>
      <c r="N216" s="13"/>
      <c r="O216" s="13"/>
      <c r="P216" s="13"/>
      <c r="Q216" s="13"/>
      <c r="R216" s="13"/>
      <c r="S216" s="220"/>
      <c r="T216" s="13"/>
      <c r="U216" s="125"/>
      <c r="V216" s="125"/>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row>
    <row r="217" spans="7:143" s="10" customFormat="1" hidden="1" x14ac:dyDescent="0.2">
      <c r="G217" s="13"/>
      <c r="H217" s="13"/>
      <c r="I217" s="13"/>
      <c r="J217" s="13"/>
      <c r="K217" s="13"/>
      <c r="L217" s="13"/>
      <c r="M217" s="13"/>
      <c r="N217" s="13"/>
      <c r="O217" s="13"/>
      <c r="P217" s="13"/>
      <c r="Q217" s="13"/>
      <c r="R217" s="13"/>
      <c r="S217" s="220"/>
      <c r="T217" s="13"/>
      <c r="U217" s="125"/>
      <c r="V217" s="125"/>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row>
    <row r="218" spans="7:143" s="10" customFormat="1" hidden="1" x14ac:dyDescent="0.2">
      <c r="G218" s="13"/>
      <c r="H218" s="13"/>
      <c r="I218" s="13"/>
      <c r="J218" s="13"/>
      <c r="K218" s="13"/>
      <c r="L218" s="13"/>
      <c r="M218" s="13"/>
      <c r="N218" s="13"/>
      <c r="O218" s="13"/>
      <c r="P218" s="13"/>
      <c r="Q218" s="13"/>
      <c r="R218" s="13"/>
      <c r="S218" s="220"/>
      <c r="T218" s="13"/>
      <c r="U218" s="125"/>
      <c r="V218" s="125"/>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row>
    <row r="219" spans="7:143" s="10" customFormat="1" hidden="1" x14ac:dyDescent="0.2">
      <c r="G219" s="13"/>
      <c r="H219" s="13"/>
      <c r="I219" s="13"/>
      <c r="J219" s="13"/>
      <c r="K219" s="13"/>
      <c r="L219" s="13"/>
      <c r="M219" s="13"/>
      <c r="N219" s="13"/>
      <c r="O219" s="13"/>
      <c r="P219" s="13"/>
      <c r="Q219" s="13"/>
      <c r="R219" s="13"/>
      <c r="S219" s="220"/>
      <c r="T219" s="13"/>
      <c r="U219" s="125"/>
      <c r="V219" s="125"/>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row>
    <row r="220" spans="7:143" s="10" customFormat="1" hidden="1" x14ac:dyDescent="0.2">
      <c r="G220" s="13"/>
      <c r="H220" s="13"/>
      <c r="I220" s="13"/>
      <c r="J220" s="13"/>
      <c r="K220" s="13"/>
      <c r="L220" s="13"/>
      <c r="M220" s="13"/>
      <c r="N220" s="13"/>
      <c r="O220" s="13"/>
      <c r="P220" s="13"/>
      <c r="Q220" s="13"/>
      <c r="R220" s="13"/>
      <c r="S220" s="220"/>
      <c r="T220" s="13"/>
      <c r="U220" s="125"/>
      <c r="V220" s="125"/>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row>
    <row r="221" spans="7:143" s="10" customFormat="1" hidden="1" x14ac:dyDescent="0.2">
      <c r="G221" s="13"/>
      <c r="H221" s="13"/>
      <c r="I221" s="13"/>
      <c r="J221" s="13"/>
      <c r="K221" s="13"/>
      <c r="L221" s="13"/>
      <c r="M221" s="13"/>
      <c r="N221" s="13"/>
      <c r="O221" s="13"/>
      <c r="P221" s="13"/>
      <c r="Q221" s="13"/>
      <c r="R221" s="13"/>
      <c r="S221" s="220"/>
      <c r="T221" s="13"/>
      <c r="U221" s="125"/>
      <c r="V221" s="125"/>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row>
    <row r="222" spans="7:143" s="10" customFormat="1" hidden="1" x14ac:dyDescent="0.2">
      <c r="G222" s="13"/>
      <c r="H222" s="13"/>
      <c r="I222" s="13"/>
      <c r="J222" s="13"/>
      <c r="K222" s="13"/>
      <c r="L222" s="13"/>
      <c r="M222" s="13"/>
      <c r="N222" s="13"/>
      <c r="O222" s="13"/>
      <c r="P222" s="13"/>
      <c r="Q222" s="13"/>
      <c r="R222" s="13"/>
      <c r="S222" s="220"/>
      <c r="T222" s="13"/>
      <c r="U222" s="125"/>
      <c r="V222" s="125"/>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row>
    <row r="223" spans="7:143" s="10" customFormat="1" hidden="1" x14ac:dyDescent="0.2">
      <c r="G223" s="13"/>
      <c r="H223" s="13"/>
      <c r="I223" s="13"/>
      <c r="J223" s="13"/>
      <c r="K223" s="13"/>
      <c r="L223" s="13"/>
      <c r="M223" s="13"/>
      <c r="N223" s="13"/>
      <c r="O223" s="13"/>
      <c r="P223" s="13"/>
      <c r="Q223" s="13"/>
      <c r="R223" s="13"/>
      <c r="S223" s="220"/>
      <c r="T223" s="13"/>
      <c r="U223" s="125"/>
      <c r="V223" s="125"/>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row>
    <row r="224" spans="7:143" s="10" customFormat="1" hidden="1" x14ac:dyDescent="0.2">
      <c r="G224" s="13"/>
      <c r="H224" s="13"/>
      <c r="I224" s="13"/>
      <c r="J224" s="13"/>
      <c r="K224" s="13"/>
      <c r="L224" s="13"/>
      <c r="M224" s="13"/>
      <c r="N224" s="13"/>
      <c r="O224" s="13"/>
      <c r="P224" s="13"/>
      <c r="Q224" s="13"/>
      <c r="R224" s="13"/>
      <c r="S224" s="220"/>
      <c r="T224" s="13"/>
      <c r="U224" s="125"/>
      <c r="V224" s="125"/>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row>
    <row r="225" spans="7:143" s="10" customFormat="1" hidden="1" x14ac:dyDescent="0.2">
      <c r="G225" s="13"/>
      <c r="H225" s="13"/>
      <c r="I225" s="13"/>
      <c r="J225" s="13"/>
      <c r="K225" s="13"/>
      <c r="L225" s="13"/>
      <c r="M225" s="13"/>
      <c r="N225" s="13"/>
      <c r="O225" s="13"/>
      <c r="P225" s="13"/>
      <c r="Q225" s="13"/>
      <c r="R225" s="13"/>
      <c r="S225" s="220"/>
      <c r="T225" s="13"/>
      <c r="U225" s="125"/>
      <c r="V225" s="125"/>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row>
    <row r="226" spans="7:143" s="10" customFormat="1" hidden="1" x14ac:dyDescent="0.2">
      <c r="G226" s="13"/>
      <c r="H226" s="13"/>
      <c r="I226" s="13"/>
      <c r="J226" s="13"/>
      <c r="K226" s="13"/>
      <c r="L226" s="13"/>
      <c r="M226" s="13"/>
      <c r="N226" s="13"/>
      <c r="O226" s="13"/>
      <c r="P226" s="13"/>
      <c r="Q226" s="13"/>
      <c r="R226" s="13"/>
      <c r="S226" s="220"/>
      <c r="T226" s="13"/>
      <c r="U226" s="125"/>
      <c r="V226" s="125"/>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row>
    <row r="227" spans="7:143" s="10" customFormat="1" hidden="1" x14ac:dyDescent="0.2">
      <c r="G227" s="13"/>
      <c r="H227" s="13"/>
      <c r="I227" s="13"/>
      <c r="J227" s="13"/>
      <c r="K227" s="13"/>
      <c r="L227" s="13"/>
      <c r="M227" s="13"/>
      <c r="N227" s="13"/>
      <c r="O227" s="13"/>
      <c r="P227" s="13"/>
      <c r="Q227" s="13"/>
      <c r="R227" s="13"/>
      <c r="S227" s="220"/>
      <c r="T227" s="13"/>
      <c r="U227" s="125"/>
      <c r="V227" s="125"/>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row>
    <row r="228" spans="7:143" s="10" customFormat="1" hidden="1" x14ac:dyDescent="0.2">
      <c r="G228" s="13"/>
      <c r="H228" s="13"/>
      <c r="I228" s="13"/>
      <c r="J228" s="13"/>
      <c r="K228" s="13"/>
      <c r="L228" s="13"/>
      <c r="M228" s="13"/>
      <c r="N228" s="13"/>
      <c r="O228" s="13"/>
      <c r="P228" s="13"/>
      <c r="Q228" s="13"/>
      <c r="R228" s="13"/>
      <c r="S228" s="220"/>
      <c r="T228" s="13"/>
      <c r="U228" s="125"/>
      <c r="V228" s="125"/>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row>
    <row r="229" spans="7:143" s="10" customFormat="1" hidden="1" x14ac:dyDescent="0.2">
      <c r="G229" s="13"/>
      <c r="H229" s="13"/>
      <c r="I229" s="13"/>
      <c r="J229" s="13"/>
      <c r="K229" s="13"/>
      <c r="L229" s="13"/>
      <c r="M229" s="13"/>
      <c r="N229" s="13"/>
      <c r="O229" s="13"/>
      <c r="P229" s="13"/>
      <c r="Q229" s="13"/>
      <c r="R229" s="13"/>
      <c r="S229" s="220"/>
      <c r="T229" s="13"/>
      <c r="U229" s="125"/>
      <c r="V229" s="125"/>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row>
    <row r="230" spans="7:143" s="10" customFormat="1" hidden="1" x14ac:dyDescent="0.2">
      <c r="G230" s="13"/>
      <c r="H230" s="13"/>
      <c r="I230" s="13"/>
      <c r="J230" s="13"/>
      <c r="K230" s="13"/>
      <c r="L230" s="13"/>
      <c r="M230" s="13"/>
      <c r="N230" s="13"/>
      <c r="O230" s="13"/>
      <c r="P230" s="13"/>
      <c r="Q230" s="13"/>
      <c r="R230" s="13"/>
      <c r="S230" s="220"/>
      <c r="T230" s="13"/>
      <c r="U230" s="125"/>
      <c r="V230" s="125"/>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row>
    <row r="231" spans="7:143" s="10" customFormat="1" hidden="1" x14ac:dyDescent="0.2">
      <c r="G231" s="13"/>
      <c r="H231" s="13"/>
      <c r="I231" s="13"/>
      <c r="J231" s="13"/>
      <c r="K231" s="13"/>
      <c r="L231" s="13"/>
      <c r="M231" s="13"/>
      <c r="N231" s="13"/>
      <c r="O231" s="13"/>
      <c r="P231" s="13"/>
      <c r="Q231" s="13"/>
      <c r="R231" s="13"/>
      <c r="S231" s="220"/>
      <c r="T231" s="13"/>
      <c r="U231" s="125"/>
      <c r="V231" s="125"/>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row>
    <row r="232" spans="7:143" s="10" customFormat="1" hidden="1" x14ac:dyDescent="0.2">
      <c r="G232" s="13"/>
      <c r="H232" s="13"/>
      <c r="I232" s="13"/>
      <c r="J232" s="13"/>
      <c r="K232" s="13"/>
      <c r="L232" s="13"/>
      <c r="M232" s="13"/>
      <c r="N232" s="13"/>
      <c r="O232" s="13"/>
      <c r="P232" s="13"/>
      <c r="Q232" s="13"/>
      <c r="R232" s="13"/>
      <c r="S232" s="220"/>
      <c r="T232" s="13"/>
      <c r="U232" s="125"/>
      <c r="V232" s="125"/>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row>
    <row r="233" spans="7:143" s="10" customFormat="1" hidden="1" x14ac:dyDescent="0.2">
      <c r="G233" s="13"/>
      <c r="H233" s="13"/>
      <c r="I233" s="13"/>
      <c r="J233" s="13"/>
      <c r="K233" s="13"/>
      <c r="L233" s="13"/>
      <c r="M233" s="13"/>
      <c r="N233" s="13"/>
      <c r="O233" s="13"/>
      <c r="P233" s="13"/>
      <c r="Q233" s="13"/>
      <c r="R233" s="13"/>
      <c r="S233" s="220"/>
      <c r="T233" s="13"/>
      <c r="U233" s="125"/>
      <c r="V233" s="125"/>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row>
    <row r="234" spans="7:143" s="10" customFormat="1" hidden="1" x14ac:dyDescent="0.2">
      <c r="G234" s="13"/>
      <c r="H234" s="13"/>
      <c r="I234" s="13"/>
      <c r="J234" s="13"/>
      <c r="K234" s="13"/>
      <c r="L234" s="13"/>
      <c r="M234" s="13"/>
      <c r="N234" s="13"/>
      <c r="O234" s="13"/>
      <c r="P234" s="13"/>
      <c r="Q234" s="13"/>
      <c r="R234" s="13"/>
      <c r="S234" s="220"/>
      <c r="T234" s="13"/>
      <c r="U234" s="125"/>
      <c r="V234" s="125"/>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row>
    <row r="235" spans="7:143" s="10" customFormat="1" hidden="1" x14ac:dyDescent="0.2">
      <c r="G235" s="13"/>
      <c r="H235" s="13"/>
      <c r="I235" s="13"/>
      <c r="J235" s="13"/>
      <c r="K235" s="13"/>
      <c r="L235" s="13"/>
      <c r="M235" s="13"/>
      <c r="N235" s="13"/>
      <c r="O235" s="13"/>
      <c r="P235" s="13"/>
      <c r="Q235" s="13"/>
      <c r="R235" s="13"/>
      <c r="S235" s="220"/>
      <c r="T235" s="13"/>
      <c r="U235" s="125"/>
      <c r="V235" s="125"/>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row>
    <row r="236" spans="7:143" s="10" customFormat="1" hidden="1" x14ac:dyDescent="0.2">
      <c r="G236" s="13"/>
      <c r="H236" s="13"/>
      <c r="I236" s="13"/>
      <c r="J236" s="13"/>
      <c r="K236" s="13"/>
      <c r="L236" s="13"/>
      <c r="M236" s="13"/>
      <c r="N236" s="13"/>
      <c r="O236" s="13"/>
      <c r="P236" s="13"/>
      <c r="Q236" s="13"/>
      <c r="R236" s="13"/>
      <c r="S236" s="220"/>
      <c r="T236" s="13"/>
      <c r="U236" s="125"/>
      <c r="V236" s="125"/>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row>
    <row r="237" spans="7:143" s="10" customFormat="1" hidden="1" x14ac:dyDescent="0.2">
      <c r="G237" s="13"/>
      <c r="H237" s="13"/>
      <c r="I237" s="13"/>
      <c r="J237" s="13"/>
      <c r="K237" s="13"/>
      <c r="L237" s="13"/>
      <c r="M237" s="13"/>
      <c r="N237" s="13"/>
      <c r="O237" s="13"/>
      <c r="P237" s="13"/>
      <c r="Q237" s="13"/>
      <c r="R237" s="13"/>
      <c r="S237" s="220"/>
      <c r="T237" s="13"/>
      <c r="U237" s="125"/>
      <c r="V237" s="125"/>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row>
    <row r="238" spans="7:143" s="10" customFormat="1" hidden="1" x14ac:dyDescent="0.2">
      <c r="G238" s="13"/>
      <c r="H238" s="13"/>
      <c r="I238" s="13"/>
      <c r="J238" s="13"/>
      <c r="K238" s="13"/>
      <c r="L238" s="13"/>
      <c r="M238" s="13"/>
      <c r="N238" s="13"/>
      <c r="O238" s="13"/>
      <c r="P238" s="13"/>
      <c r="Q238" s="13"/>
      <c r="R238" s="13"/>
      <c r="S238" s="220"/>
      <c r="T238" s="13"/>
      <c r="U238" s="125"/>
      <c r="V238" s="125"/>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row>
    <row r="239" spans="7:143" s="10" customFormat="1" hidden="1" x14ac:dyDescent="0.2">
      <c r="G239" s="13"/>
      <c r="H239" s="13"/>
      <c r="I239" s="13"/>
      <c r="J239" s="13"/>
      <c r="K239" s="13"/>
      <c r="L239" s="13"/>
      <c r="M239" s="13"/>
      <c r="N239" s="13"/>
      <c r="O239" s="13"/>
      <c r="P239" s="13"/>
      <c r="Q239" s="13"/>
      <c r="R239" s="13"/>
      <c r="S239" s="220"/>
      <c r="T239" s="13"/>
      <c r="U239" s="125"/>
      <c r="V239" s="125"/>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row>
    <row r="240" spans="7:143" s="10" customFormat="1" hidden="1" x14ac:dyDescent="0.2">
      <c r="G240" s="13"/>
      <c r="H240" s="13"/>
      <c r="I240" s="13"/>
      <c r="J240" s="13"/>
      <c r="K240" s="13"/>
      <c r="L240" s="13"/>
      <c r="M240" s="13"/>
      <c r="N240" s="13"/>
      <c r="O240" s="13"/>
      <c r="P240" s="13"/>
      <c r="Q240" s="13"/>
      <c r="R240" s="13"/>
      <c r="S240" s="220"/>
      <c r="T240" s="13"/>
      <c r="U240" s="125"/>
      <c r="V240" s="125"/>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row>
    <row r="241" spans="7:143" s="10" customFormat="1" hidden="1" x14ac:dyDescent="0.2">
      <c r="G241" s="13"/>
      <c r="H241" s="13"/>
      <c r="I241" s="13"/>
      <c r="J241" s="13"/>
      <c r="K241" s="13"/>
      <c r="L241" s="13"/>
      <c r="M241" s="13"/>
      <c r="N241" s="13"/>
      <c r="O241" s="13"/>
      <c r="P241" s="13"/>
      <c r="Q241" s="13"/>
      <c r="R241" s="13"/>
      <c r="S241" s="220"/>
      <c r="T241" s="13"/>
      <c r="U241" s="125"/>
      <c r="V241" s="125"/>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row>
    <row r="242" spans="7:143" s="10" customFormat="1" hidden="1" x14ac:dyDescent="0.2">
      <c r="G242" s="13"/>
      <c r="H242" s="13"/>
      <c r="I242" s="13"/>
      <c r="J242" s="13"/>
      <c r="K242" s="13"/>
      <c r="L242" s="13"/>
      <c r="M242" s="13"/>
      <c r="N242" s="13"/>
      <c r="O242" s="13"/>
      <c r="P242" s="13"/>
      <c r="Q242" s="13"/>
      <c r="R242" s="13"/>
      <c r="S242" s="220"/>
      <c r="T242" s="13"/>
      <c r="U242" s="125"/>
      <c r="V242" s="125"/>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row>
    <row r="243" spans="7:143" s="10" customFormat="1" hidden="1" x14ac:dyDescent="0.2">
      <c r="G243" s="13"/>
      <c r="H243" s="13"/>
      <c r="I243" s="13"/>
      <c r="J243" s="13"/>
      <c r="K243" s="13"/>
      <c r="L243" s="13"/>
      <c r="M243" s="13"/>
      <c r="N243" s="13"/>
      <c r="O243" s="13"/>
      <c r="P243" s="13"/>
      <c r="Q243" s="13"/>
      <c r="R243" s="13"/>
      <c r="S243" s="220"/>
      <c r="T243" s="13"/>
      <c r="U243" s="125"/>
      <c r="V243" s="125"/>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row>
    <row r="244" spans="7:143" s="10" customFormat="1" hidden="1" x14ac:dyDescent="0.2">
      <c r="G244" s="13"/>
      <c r="H244" s="13"/>
      <c r="I244" s="13"/>
      <c r="J244" s="13"/>
      <c r="K244" s="13"/>
      <c r="L244" s="13"/>
      <c r="M244" s="13"/>
      <c r="N244" s="13"/>
      <c r="O244" s="13"/>
      <c r="P244" s="13"/>
      <c r="Q244" s="13"/>
      <c r="R244" s="13"/>
      <c r="S244" s="220"/>
      <c r="T244" s="13"/>
      <c r="U244" s="125"/>
      <c r="V244" s="125"/>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row>
    <row r="245" spans="7:143" s="10" customFormat="1" hidden="1" x14ac:dyDescent="0.2">
      <c r="G245" s="13"/>
      <c r="H245" s="13"/>
      <c r="I245" s="13"/>
      <c r="J245" s="13"/>
      <c r="K245" s="13"/>
      <c r="L245" s="13"/>
      <c r="M245" s="13"/>
      <c r="N245" s="13"/>
      <c r="O245" s="13"/>
      <c r="P245" s="13"/>
      <c r="Q245" s="13"/>
      <c r="R245" s="13"/>
      <c r="S245" s="220"/>
      <c r="T245" s="13"/>
      <c r="U245" s="125"/>
      <c r="V245" s="125"/>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row>
    <row r="246" spans="7:143" s="10" customFormat="1" hidden="1" x14ac:dyDescent="0.2">
      <c r="G246" s="13"/>
      <c r="H246" s="13"/>
      <c r="I246" s="13"/>
      <c r="J246" s="13"/>
      <c r="K246" s="13"/>
      <c r="L246" s="13"/>
      <c r="M246" s="13"/>
      <c r="N246" s="13"/>
      <c r="O246" s="13"/>
      <c r="P246" s="13"/>
      <c r="Q246" s="13"/>
      <c r="R246" s="13"/>
      <c r="S246" s="220"/>
      <c r="T246" s="13"/>
      <c r="U246" s="125"/>
      <c r="V246" s="125"/>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row>
    <row r="247" spans="7:143" s="10" customFormat="1" hidden="1" x14ac:dyDescent="0.2">
      <c r="G247" s="13"/>
      <c r="H247" s="13"/>
      <c r="I247" s="13"/>
      <c r="J247" s="13"/>
      <c r="K247" s="13"/>
      <c r="L247" s="13"/>
      <c r="M247" s="13"/>
      <c r="N247" s="13"/>
      <c r="O247" s="13"/>
      <c r="P247" s="13"/>
      <c r="Q247" s="13"/>
      <c r="R247" s="13"/>
      <c r="S247" s="220"/>
      <c r="T247" s="13"/>
      <c r="U247" s="125"/>
      <c r="V247" s="125"/>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row>
    <row r="248" spans="7:143" s="10" customFormat="1" hidden="1" x14ac:dyDescent="0.2">
      <c r="G248" s="13"/>
      <c r="H248" s="13"/>
      <c r="I248" s="13"/>
      <c r="J248" s="13"/>
      <c r="K248" s="13"/>
      <c r="L248" s="13"/>
      <c r="M248" s="13"/>
      <c r="N248" s="13"/>
      <c r="O248" s="13"/>
      <c r="P248" s="13"/>
      <c r="Q248" s="13"/>
      <c r="R248" s="13"/>
      <c r="S248" s="220"/>
      <c r="T248" s="13"/>
      <c r="U248" s="125"/>
      <c r="V248" s="125"/>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row>
    <row r="249" spans="7:143" s="10" customFormat="1" hidden="1" x14ac:dyDescent="0.2">
      <c r="G249" s="13"/>
      <c r="H249" s="13"/>
      <c r="I249" s="13"/>
      <c r="J249" s="13"/>
      <c r="K249" s="13"/>
      <c r="L249" s="13"/>
      <c r="M249" s="13"/>
      <c r="N249" s="13"/>
      <c r="O249" s="13"/>
      <c r="P249" s="13"/>
      <c r="Q249" s="13"/>
      <c r="R249" s="13"/>
      <c r="S249" s="220"/>
      <c r="T249" s="13"/>
      <c r="U249" s="125"/>
      <c r="V249" s="125"/>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row>
    <row r="250" spans="7:143" s="10" customFormat="1" hidden="1" x14ac:dyDescent="0.2">
      <c r="G250" s="13"/>
      <c r="H250" s="13"/>
      <c r="I250" s="13"/>
      <c r="J250" s="13"/>
      <c r="K250" s="13"/>
      <c r="L250" s="13"/>
      <c r="M250" s="13"/>
      <c r="N250" s="13"/>
      <c r="O250" s="13"/>
      <c r="P250" s="13"/>
      <c r="Q250" s="13"/>
      <c r="R250" s="13"/>
      <c r="S250" s="220"/>
      <c r="T250" s="13"/>
      <c r="U250" s="125"/>
      <c r="V250" s="125"/>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row>
    <row r="251" spans="7:143" s="10" customFormat="1" hidden="1" x14ac:dyDescent="0.2">
      <c r="G251" s="13"/>
      <c r="H251" s="13"/>
      <c r="I251" s="13"/>
      <c r="J251" s="13"/>
      <c r="K251" s="13"/>
      <c r="L251" s="13"/>
      <c r="M251" s="13"/>
      <c r="N251" s="13"/>
      <c r="O251" s="13"/>
      <c r="P251" s="13"/>
      <c r="Q251" s="13"/>
      <c r="R251" s="13"/>
      <c r="S251" s="220"/>
      <c r="T251" s="13"/>
      <c r="U251" s="125"/>
      <c r="V251" s="125"/>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row>
    <row r="252" spans="7:143" s="10" customFormat="1" hidden="1" x14ac:dyDescent="0.2">
      <c r="G252" s="13"/>
      <c r="H252" s="13"/>
      <c r="I252" s="13"/>
      <c r="J252" s="13"/>
      <c r="K252" s="13"/>
      <c r="L252" s="13"/>
      <c r="M252" s="13"/>
      <c r="N252" s="13"/>
      <c r="O252" s="13"/>
      <c r="P252" s="13"/>
      <c r="Q252" s="13"/>
      <c r="R252" s="13"/>
      <c r="S252" s="220"/>
      <c r="T252" s="13"/>
      <c r="U252" s="125"/>
      <c r="V252" s="125"/>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row>
    <row r="253" spans="7:143" s="10" customFormat="1" hidden="1" x14ac:dyDescent="0.2">
      <c r="G253" s="13"/>
      <c r="H253" s="13"/>
      <c r="I253" s="13"/>
      <c r="J253" s="13"/>
      <c r="K253" s="13"/>
      <c r="L253" s="13"/>
      <c r="M253" s="13"/>
      <c r="N253" s="13"/>
      <c r="O253" s="13"/>
      <c r="P253" s="13"/>
      <c r="Q253" s="13"/>
      <c r="R253" s="13"/>
      <c r="S253" s="220"/>
      <c r="T253" s="13"/>
      <c r="U253" s="125"/>
      <c r="V253" s="125"/>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row>
    <row r="254" spans="7:143" s="10" customFormat="1" hidden="1" x14ac:dyDescent="0.2">
      <c r="G254" s="13"/>
      <c r="H254" s="13"/>
      <c r="I254" s="13"/>
      <c r="J254" s="13"/>
      <c r="K254" s="13"/>
      <c r="L254" s="13"/>
      <c r="M254" s="13"/>
      <c r="N254" s="13"/>
      <c r="O254" s="13"/>
      <c r="P254" s="13"/>
      <c r="Q254" s="13"/>
      <c r="R254" s="13"/>
      <c r="S254" s="220"/>
      <c r="T254" s="13"/>
      <c r="U254" s="125"/>
      <c r="V254" s="125"/>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row>
    <row r="255" spans="7:143" s="10" customFormat="1" hidden="1" x14ac:dyDescent="0.2">
      <c r="G255" s="13"/>
      <c r="H255" s="13"/>
      <c r="I255" s="13"/>
      <c r="J255" s="13"/>
      <c r="K255" s="13"/>
      <c r="L255" s="13"/>
      <c r="M255" s="13"/>
      <c r="N255" s="13"/>
      <c r="O255" s="13"/>
      <c r="P255" s="13"/>
      <c r="Q255" s="13"/>
      <c r="R255" s="13"/>
      <c r="S255" s="220"/>
      <c r="T255" s="13"/>
      <c r="U255" s="125"/>
      <c r="V255" s="125"/>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row>
    <row r="256" spans="7:143" s="10" customFormat="1" hidden="1" x14ac:dyDescent="0.2">
      <c r="G256" s="13"/>
      <c r="H256" s="13"/>
      <c r="I256" s="13"/>
      <c r="J256" s="13"/>
      <c r="K256" s="13"/>
      <c r="L256" s="13"/>
      <c r="M256" s="13"/>
      <c r="N256" s="13"/>
      <c r="O256" s="13"/>
      <c r="P256" s="13"/>
      <c r="Q256" s="13"/>
      <c r="R256" s="13"/>
      <c r="S256" s="220"/>
      <c r="T256" s="13"/>
      <c r="U256" s="125"/>
      <c r="V256" s="125"/>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row>
    <row r="257" spans="7:143" s="10" customFormat="1" hidden="1" x14ac:dyDescent="0.2">
      <c r="G257" s="13"/>
      <c r="H257" s="13"/>
      <c r="I257" s="13"/>
      <c r="J257" s="13"/>
      <c r="K257" s="13"/>
      <c r="L257" s="13"/>
      <c r="M257" s="13"/>
      <c r="N257" s="13"/>
      <c r="O257" s="13"/>
      <c r="P257" s="13"/>
      <c r="Q257" s="13"/>
      <c r="R257" s="13"/>
      <c r="S257" s="220"/>
      <c r="T257" s="13"/>
      <c r="U257" s="125"/>
      <c r="V257" s="125"/>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row>
    <row r="258" spans="7:143" s="10" customFormat="1" hidden="1" x14ac:dyDescent="0.2">
      <c r="G258" s="13"/>
      <c r="H258" s="13"/>
      <c r="I258" s="13"/>
      <c r="J258" s="13"/>
      <c r="K258" s="13"/>
      <c r="L258" s="13"/>
      <c r="M258" s="13"/>
      <c r="N258" s="13"/>
      <c r="O258" s="13"/>
      <c r="P258" s="13"/>
      <c r="Q258" s="13"/>
      <c r="R258" s="13"/>
      <c r="S258" s="220"/>
      <c r="T258" s="13"/>
      <c r="U258" s="125"/>
      <c r="V258" s="125"/>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row>
    <row r="259" spans="7:143" s="10" customFormat="1" hidden="1" x14ac:dyDescent="0.2">
      <c r="G259" s="13"/>
      <c r="H259" s="13"/>
      <c r="I259" s="13"/>
      <c r="J259" s="13"/>
      <c r="K259" s="13"/>
      <c r="L259" s="13"/>
      <c r="M259" s="13"/>
      <c r="N259" s="13"/>
      <c r="O259" s="13"/>
      <c r="P259" s="13"/>
      <c r="Q259" s="13"/>
      <c r="R259" s="13"/>
      <c r="S259" s="220"/>
      <c r="T259" s="13"/>
      <c r="U259" s="125"/>
      <c r="V259" s="125"/>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row>
    <row r="260" spans="7:143" s="10" customFormat="1" hidden="1" x14ac:dyDescent="0.2">
      <c r="G260" s="13"/>
      <c r="H260" s="13"/>
      <c r="I260" s="13"/>
      <c r="J260" s="13"/>
      <c r="K260" s="13"/>
      <c r="L260" s="13"/>
      <c r="M260" s="13"/>
      <c r="N260" s="13"/>
      <c r="O260" s="13"/>
      <c r="P260" s="13"/>
      <c r="Q260" s="13"/>
      <c r="R260" s="13"/>
      <c r="S260" s="220"/>
      <c r="T260" s="13"/>
      <c r="U260" s="125"/>
      <c r="V260" s="125"/>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row>
    <row r="261" spans="7:143" s="10" customFormat="1" hidden="1" x14ac:dyDescent="0.2">
      <c r="G261" s="13"/>
      <c r="H261" s="13"/>
      <c r="I261" s="13"/>
      <c r="J261" s="13"/>
      <c r="K261" s="13"/>
      <c r="L261" s="13"/>
      <c r="M261" s="13"/>
      <c r="N261" s="13"/>
      <c r="O261" s="13"/>
      <c r="P261" s="13"/>
      <c r="Q261" s="13"/>
      <c r="R261" s="13"/>
      <c r="S261" s="220"/>
      <c r="T261" s="13"/>
      <c r="U261" s="125"/>
      <c r="V261" s="125"/>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row>
    <row r="262" spans="7:143" s="10" customFormat="1" hidden="1" x14ac:dyDescent="0.2">
      <c r="G262" s="13"/>
      <c r="H262" s="13"/>
      <c r="I262" s="13"/>
      <c r="J262" s="13"/>
      <c r="K262" s="13"/>
      <c r="L262" s="13"/>
      <c r="M262" s="13"/>
      <c r="N262" s="13"/>
      <c r="O262" s="13"/>
      <c r="P262" s="13"/>
      <c r="Q262" s="13"/>
      <c r="R262" s="13"/>
      <c r="S262" s="220"/>
      <c r="T262" s="13"/>
      <c r="U262" s="125"/>
      <c r="V262" s="125"/>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row>
    <row r="263" spans="7:143" s="10" customFormat="1" hidden="1" x14ac:dyDescent="0.2">
      <c r="G263" s="13"/>
      <c r="H263" s="13"/>
      <c r="I263" s="13"/>
      <c r="J263" s="13"/>
      <c r="K263" s="13"/>
      <c r="L263" s="13"/>
      <c r="M263" s="13"/>
      <c r="N263" s="13"/>
      <c r="O263" s="13"/>
      <c r="P263" s="13"/>
      <c r="Q263" s="13"/>
      <c r="R263" s="13"/>
      <c r="S263" s="220"/>
      <c r="T263" s="13"/>
      <c r="U263" s="125"/>
      <c r="V263" s="125"/>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row>
    <row r="264" spans="7:143" s="10" customFormat="1" hidden="1" x14ac:dyDescent="0.2">
      <c r="G264" s="13"/>
      <c r="H264" s="13"/>
      <c r="I264" s="13"/>
      <c r="J264" s="13"/>
      <c r="K264" s="13"/>
      <c r="L264" s="13"/>
      <c r="M264" s="13"/>
      <c r="N264" s="13"/>
      <c r="O264" s="13"/>
      <c r="P264" s="13"/>
      <c r="Q264" s="13"/>
      <c r="R264" s="13"/>
      <c r="S264" s="220"/>
      <c r="T264" s="13"/>
      <c r="U264" s="125"/>
      <c r="V264" s="125"/>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row>
    <row r="265" spans="7:143" s="10" customFormat="1" hidden="1" x14ac:dyDescent="0.2">
      <c r="G265" s="13"/>
      <c r="H265" s="13"/>
      <c r="I265" s="13"/>
      <c r="J265" s="13"/>
      <c r="K265" s="13"/>
      <c r="L265" s="13"/>
      <c r="M265" s="13"/>
      <c r="N265" s="13"/>
      <c r="O265" s="13"/>
      <c r="P265" s="13"/>
      <c r="Q265" s="13"/>
      <c r="R265" s="13"/>
      <c r="S265" s="220"/>
      <c r="T265" s="13"/>
      <c r="U265" s="125"/>
      <c r="V265" s="125"/>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row>
    <row r="266" spans="7:143" s="10" customFormat="1" hidden="1" x14ac:dyDescent="0.2">
      <c r="G266" s="13"/>
      <c r="H266" s="13"/>
      <c r="I266" s="13"/>
      <c r="J266" s="13"/>
      <c r="K266" s="13"/>
      <c r="L266" s="13"/>
      <c r="M266" s="13"/>
      <c r="N266" s="13"/>
      <c r="O266" s="13"/>
      <c r="P266" s="13"/>
      <c r="Q266" s="13"/>
      <c r="R266" s="13"/>
      <c r="S266" s="220"/>
      <c r="T266" s="13"/>
      <c r="U266" s="125"/>
      <c r="V266" s="125"/>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row>
    <row r="267" spans="7:143" s="10" customFormat="1" hidden="1" x14ac:dyDescent="0.2">
      <c r="G267" s="13"/>
      <c r="H267" s="13"/>
      <c r="I267" s="13"/>
      <c r="J267" s="13"/>
      <c r="K267" s="13"/>
      <c r="L267" s="13"/>
      <c r="M267" s="13"/>
      <c r="N267" s="13"/>
      <c r="O267" s="13"/>
      <c r="P267" s="13"/>
      <c r="Q267" s="13"/>
      <c r="R267" s="13"/>
      <c r="S267" s="220"/>
      <c r="T267" s="13"/>
      <c r="U267" s="125"/>
      <c r="V267" s="125"/>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row>
    <row r="268" spans="7:143" s="10" customFormat="1" hidden="1" x14ac:dyDescent="0.2">
      <c r="G268" s="13"/>
      <c r="H268" s="13"/>
      <c r="I268" s="13"/>
      <c r="J268" s="13"/>
      <c r="K268" s="13"/>
      <c r="L268" s="13"/>
      <c r="M268" s="13"/>
      <c r="N268" s="13"/>
      <c r="O268" s="13"/>
      <c r="P268" s="13"/>
      <c r="Q268" s="13"/>
      <c r="R268" s="13"/>
      <c r="S268" s="220"/>
      <c r="T268" s="13"/>
      <c r="U268" s="125"/>
      <c r="V268" s="125"/>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row>
    <row r="269" spans="7:143" s="10" customFormat="1" hidden="1" x14ac:dyDescent="0.2">
      <c r="G269" s="13"/>
      <c r="H269" s="13"/>
      <c r="I269" s="13"/>
      <c r="J269" s="13"/>
      <c r="K269" s="13"/>
      <c r="L269" s="13"/>
      <c r="M269" s="13"/>
      <c r="N269" s="13"/>
      <c r="O269" s="13"/>
      <c r="P269" s="13"/>
      <c r="Q269" s="13"/>
      <c r="R269" s="13"/>
      <c r="S269" s="220"/>
      <c r="T269" s="13"/>
      <c r="U269" s="125"/>
      <c r="V269" s="125"/>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row>
    <row r="270" spans="7:143" s="10" customFormat="1" hidden="1" x14ac:dyDescent="0.2">
      <c r="G270" s="13"/>
      <c r="H270" s="13"/>
      <c r="I270" s="13"/>
      <c r="J270" s="13"/>
      <c r="K270" s="13"/>
      <c r="L270" s="13"/>
      <c r="M270" s="13"/>
      <c r="N270" s="13"/>
      <c r="O270" s="13"/>
      <c r="P270" s="13"/>
      <c r="Q270" s="13"/>
      <c r="R270" s="13"/>
      <c r="S270" s="220"/>
      <c r="T270" s="13"/>
      <c r="U270" s="125"/>
      <c r="V270" s="125"/>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row>
    <row r="271" spans="7:143" s="10" customFormat="1" hidden="1" x14ac:dyDescent="0.2">
      <c r="G271" s="13"/>
      <c r="H271" s="13"/>
      <c r="I271" s="13"/>
      <c r="J271" s="13"/>
      <c r="K271" s="13"/>
      <c r="L271" s="13"/>
      <c r="M271" s="13"/>
      <c r="N271" s="13"/>
      <c r="O271" s="13"/>
      <c r="P271" s="13"/>
      <c r="Q271" s="13"/>
      <c r="R271" s="13"/>
      <c r="S271" s="220"/>
      <c r="T271" s="13"/>
      <c r="U271" s="125"/>
      <c r="V271" s="125"/>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row>
    <row r="272" spans="7:143" s="10" customFormat="1" hidden="1" x14ac:dyDescent="0.2">
      <c r="G272" s="13"/>
      <c r="H272" s="13"/>
      <c r="I272" s="13"/>
      <c r="J272" s="13"/>
      <c r="K272" s="13"/>
      <c r="L272" s="13"/>
      <c r="M272" s="13"/>
      <c r="N272" s="13"/>
      <c r="O272" s="13"/>
      <c r="P272" s="13"/>
      <c r="Q272" s="13"/>
      <c r="R272" s="13"/>
      <c r="S272" s="220"/>
      <c r="T272" s="13"/>
      <c r="U272" s="125"/>
      <c r="V272" s="125"/>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row>
    <row r="273" spans="7:143" s="10" customFormat="1" hidden="1" x14ac:dyDescent="0.2">
      <c r="G273" s="13"/>
      <c r="H273" s="13"/>
      <c r="I273" s="13"/>
      <c r="J273" s="13"/>
      <c r="K273" s="13"/>
      <c r="L273" s="13"/>
      <c r="M273" s="13"/>
      <c r="N273" s="13"/>
      <c r="O273" s="13"/>
      <c r="P273" s="13"/>
      <c r="Q273" s="13"/>
      <c r="R273" s="13"/>
      <c r="S273" s="220"/>
      <c r="T273" s="13"/>
      <c r="U273" s="125"/>
      <c r="V273" s="125"/>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row>
    <row r="274" spans="7:143" s="10" customFormat="1" hidden="1" x14ac:dyDescent="0.2">
      <c r="G274" s="13"/>
      <c r="H274" s="13"/>
      <c r="I274" s="13"/>
      <c r="J274" s="13"/>
      <c r="K274" s="13"/>
      <c r="L274" s="13"/>
      <c r="M274" s="13"/>
      <c r="N274" s="13"/>
      <c r="O274" s="13"/>
      <c r="P274" s="13"/>
      <c r="Q274" s="13"/>
      <c r="R274" s="13"/>
      <c r="S274" s="220"/>
      <c r="T274" s="13"/>
      <c r="U274" s="125"/>
      <c r="V274" s="125"/>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row>
    <row r="275" spans="7:143" s="10" customFormat="1" hidden="1" x14ac:dyDescent="0.2">
      <c r="G275" s="13"/>
      <c r="H275" s="13"/>
      <c r="I275" s="13"/>
      <c r="J275" s="13"/>
      <c r="K275" s="13"/>
      <c r="L275" s="13"/>
      <c r="M275" s="13"/>
      <c r="N275" s="13"/>
      <c r="O275" s="13"/>
      <c r="P275" s="13"/>
      <c r="Q275" s="13"/>
      <c r="R275" s="13"/>
      <c r="S275" s="220"/>
      <c r="T275" s="13"/>
      <c r="U275" s="125"/>
      <c r="V275" s="125"/>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row>
    <row r="276" spans="7:143" s="10" customFormat="1" hidden="1" x14ac:dyDescent="0.2">
      <c r="G276" s="13"/>
      <c r="H276" s="13"/>
      <c r="I276" s="13"/>
      <c r="J276" s="13"/>
      <c r="K276" s="13"/>
      <c r="L276" s="13"/>
      <c r="M276" s="13"/>
      <c r="N276" s="13"/>
      <c r="O276" s="13"/>
      <c r="P276" s="13"/>
      <c r="Q276" s="13"/>
      <c r="R276" s="13"/>
      <c r="S276" s="220"/>
      <c r="T276" s="13"/>
      <c r="U276" s="125"/>
      <c r="V276" s="125"/>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row>
    <row r="277" spans="7:143" s="10" customFormat="1" hidden="1" x14ac:dyDescent="0.2">
      <c r="G277" s="13"/>
      <c r="H277" s="13"/>
      <c r="I277" s="13"/>
      <c r="J277" s="13"/>
      <c r="K277" s="13"/>
      <c r="L277" s="13"/>
      <c r="M277" s="13"/>
      <c r="N277" s="13"/>
      <c r="O277" s="13"/>
      <c r="P277" s="13"/>
      <c r="Q277" s="13"/>
      <c r="R277" s="13"/>
      <c r="S277" s="220"/>
      <c r="T277" s="13"/>
      <c r="U277" s="125"/>
      <c r="V277" s="125"/>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row>
    <row r="278" spans="7:143" s="10" customFormat="1" hidden="1" x14ac:dyDescent="0.2">
      <c r="G278" s="13"/>
      <c r="H278" s="13"/>
      <c r="I278" s="13"/>
      <c r="J278" s="13"/>
      <c r="K278" s="13"/>
      <c r="L278" s="13"/>
      <c r="M278" s="13"/>
      <c r="N278" s="13"/>
      <c r="O278" s="13"/>
      <c r="P278" s="13"/>
      <c r="Q278" s="13"/>
      <c r="R278" s="13"/>
      <c r="S278" s="220"/>
      <c r="T278" s="13"/>
      <c r="U278" s="125"/>
      <c r="V278" s="125"/>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row>
    <row r="279" spans="7:143" s="10" customFormat="1" hidden="1" x14ac:dyDescent="0.2">
      <c r="G279" s="13"/>
      <c r="H279" s="13"/>
      <c r="I279" s="13"/>
      <c r="J279" s="13"/>
      <c r="K279" s="13"/>
      <c r="L279" s="13"/>
      <c r="M279" s="13"/>
      <c r="N279" s="13"/>
      <c r="O279" s="13"/>
      <c r="P279" s="13"/>
      <c r="Q279" s="13"/>
      <c r="R279" s="13"/>
      <c r="S279" s="220"/>
      <c r="T279" s="13"/>
      <c r="U279" s="125"/>
      <c r="V279" s="125"/>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row>
    <row r="280" spans="7:143" s="10" customFormat="1" hidden="1" x14ac:dyDescent="0.2">
      <c r="G280" s="13"/>
      <c r="H280" s="13"/>
      <c r="I280" s="13"/>
      <c r="J280" s="13"/>
      <c r="K280" s="13"/>
      <c r="L280" s="13"/>
      <c r="M280" s="13"/>
      <c r="N280" s="13"/>
      <c r="O280" s="13"/>
      <c r="P280" s="13"/>
      <c r="Q280" s="13"/>
      <c r="R280" s="13"/>
      <c r="S280" s="220"/>
      <c r="T280" s="13"/>
      <c r="U280" s="125"/>
      <c r="V280" s="125"/>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row>
    <row r="281" spans="7:143" s="10" customFormat="1" hidden="1" x14ac:dyDescent="0.2">
      <c r="G281" s="13"/>
      <c r="H281" s="13"/>
      <c r="I281" s="13"/>
      <c r="J281" s="13"/>
      <c r="K281" s="13"/>
      <c r="L281" s="13"/>
      <c r="M281" s="13"/>
      <c r="N281" s="13"/>
      <c r="O281" s="13"/>
      <c r="P281" s="13"/>
      <c r="Q281" s="13"/>
      <c r="R281" s="13"/>
      <c r="S281" s="220"/>
      <c r="T281" s="13"/>
      <c r="U281" s="125"/>
      <c r="V281" s="125"/>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row>
    <row r="282" spans="7:143" s="10" customFormat="1" hidden="1" x14ac:dyDescent="0.2">
      <c r="G282" s="13"/>
      <c r="H282" s="13"/>
      <c r="I282" s="13"/>
      <c r="J282" s="13"/>
      <c r="K282" s="13"/>
      <c r="L282" s="13"/>
      <c r="M282" s="13"/>
      <c r="N282" s="13"/>
      <c r="O282" s="13"/>
      <c r="P282" s="13"/>
      <c r="Q282" s="13"/>
      <c r="R282" s="13"/>
      <c r="S282" s="220"/>
      <c r="T282" s="13"/>
      <c r="U282" s="125"/>
      <c r="V282" s="125"/>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row>
    <row r="283" spans="7:143" s="10" customFormat="1" hidden="1" x14ac:dyDescent="0.2">
      <c r="G283" s="13"/>
      <c r="H283" s="13"/>
      <c r="I283" s="13"/>
      <c r="J283" s="13"/>
      <c r="K283" s="13"/>
      <c r="L283" s="13"/>
      <c r="M283" s="13"/>
      <c r="N283" s="13"/>
      <c r="O283" s="13"/>
      <c r="P283" s="13"/>
      <c r="Q283" s="13"/>
      <c r="R283" s="13"/>
      <c r="S283" s="220"/>
      <c r="T283" s="13"/>
      <c r="U283" s="125"/>
      <c r="V283" s="125"/>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row>
    <row r="284" spans="7:143" s="10" customFormat="1" hidden="1" x14ac:dyDescent="0.2">
      <c r="G284" s="13"/>
      <c r="H284" s="13"/>
      <c r="I284" s="13"/>
      <c r="J284" s="13"/>
      <c r="K284" s="13"/>
      <c r="L284" s="13"/>
      <c r="M284" s="13"/>
      <c r="N284" s="13"/>
      <c r="O284" s="13"/>
      <c r="P284" s="13"/>
      <c r="Q284" s="13"/>
      <c r="R284" s="13"/>
      <c r="S284" s="220"/>
      <c r="T284" s="13"/>
      <c r="U284" s="125"/>
      <c r="V284" s="125"/>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row>
    <row r="285" spans="7:143" s="10" customFormat="1" hidden="1" x14ac:dyDescent="0.2">
      <c r="G285" s="13"/>
      <c r="H285" s="13"/>
      <c r="I285" s="13"/>
      <c r="J285" s="13"/>
      <c r="K285" s="13"/>
      <c r="L285" s="13"/>
      <c r="M285" s="13"/>
      <c r="N285" s="13"/>
      <c r="O285" s="13"/>
      <c r="P285" s="13"/>
      <c r="Q285" s="13"/>
      <c r="R285" s="13"/>
      <c r="S285" s="220"/>
      <c r="T285" s="13"/>
      <c r="U285" s="125"/>
      <c r="V285" s="125"/>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row>
    <row r="286" spans="7:143" s="10" customFormat="1" hidden="1" x14ac:dyDescent="0.2">
      <c r="G286" s="13"/>
      <c r="H286" s="13"/>
      <c r="I286" s="13"/>
      <c r="J286" s="13"/>
      <c r="K286" s="13"/>
      <c r="L286" s="13"/>
      <c r="M286" s="13"/>
      <c r="N286" s="13"/>
      <c r="O286" s="13"/>
      <c r="P286" s="13"/>
      <c r="Q286" s="13"/>
      <c r="R286" s="13"/>
      <c r="S286" s="220"/>
      <c r="T286" s="13"/>
      <c r="U286" s="125"/>
      <c r="V286" s="125"/>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row>
    <row r="287" spans="7:143" s="10" customFormat="1" hidden="1" x14ac:dyDescent="0.2">
      <c r="G287" s="13"/>
      <c r="H287" s="13"/>
      <c r="I287" s="13"/>
      <c r="J287" s="13"/>
      <c r="K287" s="13"/>
      <c r="L287" s="13"/>
      <c r="M287" s="13"/>
      <c r="N287" s="13"/>
      <c r="O287" s="13"/>
      <c r="P287" s="13"/>
      <c r="Q287" s="13"/>
      <c r="R287" s="13"/>
      <c r="S287" s="220"/>
      <c r="T287" s="13"/>
      <c r="U287" s="125"/>
      <c r="V287" s="125"/>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row>
    <row r="288" spans="7:143" s="10" customFormat="1" hidden="1" x14ac:dyDescent="0.2">
      <c r="G288" s="13"/>
      <c r="H288" s="13"/>
      <c r="I288" s="13"/>
      <c r="J288" s="13"/>
      <c r="K288" s="13"/>
      <c r="L288" s="13"/>
      <c r="M288" s="13"/>
      <c r="N288" s="13"/>
      <c r="O288" s="13"/>
      <c r="P288" s="13"/>
      <c r="Q288" s="13"/>
      <c r="R288" s="13"/>
      <c r="S288" s="220"/>
      <c r="T288" s="13"/>
      <c r="U288" s="125"/>
      <c r="V288" s="125"/>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row>
    <row r="289" spans="7:143" s="10" customFormat="1" hidden="1" x14ac:dyDescent="0.2">
      <c r="G289" s="13"/>
      <c r="H289" s="13"/>
      <c r="I289" s="13"/>
      <c r="J289" s="13"/>
      <c r="K289" s="13"/>
      <c r="L289" s="13"/>
      <c r="M289" s="13"/>
      <c r="N289" s="13"/>
      <c r="O289" s="13"/>
      <c r="P289" s="13"/>
      <c r="Q289" s="13"/>
      <c r="R289" s="13"/>
      <c r="S289" s="220"/>
      <c r="T289" s="13"/>
      <c r="U289" s="125"/>
      <c r="V289" s="125"/>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row>
    <row r="290" spans="7:143" s="10" customFormat="1" hidden="1" x14ac:dyDescent="0.2">
      <c r="G290" s="13"/>
      <c r="H290" s="13"/>
      <c r="I290" s="13"/>
      <c r="J290" s="13"/>
      <c r="K290" s="13"/>
      <c r="L290" s="13"/>
      <c r="M290" s="13"/>
      <c r="N290" s="13"/>
      <c r="O290" s="13"/>
      <c r="P290" s="13"/>
      <c r="Q290" s="13"/>
      <c r="R290" s="13"/>
      <c r="S290" s="220"/>
      <c r="T290" s="13"/>
      <c r="U290" s="125"/>
      <c r="V290" s="125"/>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row>
    <row r="291" spans="7:143" s="10" customFormat="1" hidden="1" x14ac:dyDescent="0.2">
      <c r="G291" s="13"/>
      <c r="H291" s="13"/>
      <c r="I291" s="13"/>
      <c r="J291" s="13"/>
      <c r="K291" s="13"/>
      <c r="L291" s="13"/>
      <c r="M291" s="13"/>
      <c r="N291" s="13"/>
      <c r="O291" s="13"/>
      <c r="P291" s="13"/>
      <c r="Q291" s="13"/>
      <c r="R291" s="13"/>
      <c r="S291" s="220"/>
      <c r="T291" s="13"/>
      <c r="U291" s="125"/>
      <c r="V291" s="125"/>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row>
    <row r="292" spans="7:143" s="10" customFormat="1" hidden="1" x14ac:dyDescent="0.2">
      <c r="G292" s="13"/>
      <c r="H292" s="13"/>
      <c r="I292" s="13"/>
      <c r="J292" s="13"/>
      <c r="K292" s="13"/>
      <c r="L292" s="13"/>
      <c r="M292" s="13"/>
      <c r="N292" s="13"/>
      <c r="O292" s="13"/>
      <c r="P292" s="13"/>
      <c r="Q292" s="13"/>
      <c r="R292" s="13"/>
      <c r="S292" s="220"/>
      <c r="T292" s="13"/>
      <c r="U292" s="125"/>
      <c r="V292" s="125"/>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row>
    <row r="293" spans="7:143" s="10" customFormat="1" hidden="1" x14ac:dyDescent="0.2">
      <c r="G293" s="13"/>
      <c r="H293" s="13"/>
      <c r="I293" s="13"/>
      <c r="J293" s="13"/>
      <c r="K293" s="13"/>
      <c r="L293" s="13"/>
      <c r="M293" s="13"/>
      <c r="N293" s="13"/>
      <c r="O293" s="13"/>
      <c r="P293" s="13"/>
      <c r="Q293" s="13"/>
      <c r="R293" s="13"/>
      <c r="S293" s="220"/>
      <c r="T293" s="13"/>
      <c r="U293" s="125"/>
      <c r="V293" s="125"/>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row>
    <row r="294" spans="7:143" s="10" customFormat="1" hidden="1" x14ac:dyDescent="0.2">
      <c r="G294" s="13"/>
      <c r="H294" s="13"/>
      <c r="I294" s="13"/>
      <c r="J294" s="13"/>
      <c r="K294" s="13"/>
      <c r="L294" s="13"/>
      <c r="M294" s="13"/>
      <c r="N294" s="13"/>
      <c r="O294" s="13"/>
      <c r="P294" s="13"/>
      <c r="Q294" s="13"/>
      <c r="R294" s="13"/>
      <c r="S294" s="220"/>
      <c r="T294" s="13"/>
      <c r="U294" s="125"/>
      <c r="V294" s="125"/>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row>
    <row r="295" spans="7:143" s="10" customFormat="1" hidden="1" x14ac:dyDescent="0.2">
      <c r="G295" s="13"/>
      <c r="H295" s="13"/>
      <c r="I295" s="13"/>
      <c r="J295" s="13"/>
      <c r="K295" s="13"/>
      <c r="L295" s="13"/>
      <c r="M295" s="13"/>
      <c r="N295" s="13"/>
      <c r="O295" s="13"/>
      <c r="P295" s="13"/>
      <c r="Q295" s="13"/>
      <c r="R295" s="13"/>
      <c r="S295" s="220"/>
      <c r="T295" s="13"/>
      <c r="U295" s="125"/>
      <c r="V295" s="125"/>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row>
    <row r="296" spans="7:143" s="10" customFormat="1" hidden="1" x14ac:dyDescent="0.2">
      <c r="G296" s="13"/>
      <c r="H296" s="13"/>
      <c r="I296" s="13"/>
      <c r="J296" s="13"/>
      <c r="K296" s="13"/>
      <c r="L296" s="13"/>
      <c r="M296" s="13"/>
      <c r="N296" s="13"/>
      <c r="O296" s="13"/>
      <c r="P296" s="13"/>
      <c r="Q296" s="13"/>
      <c r="R296" s="13"/>
      <c r="S296" s="220"/>
      <c r="T296" s="13"/>
      <c r="U296" s="125"/>
      <c r="V296" s="125"/>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row>
    <row r="297" spans="7:143" s="10" customFormat="1" hidden="1" x14ac:dyDescent="0.2">
      <c r="G297" s="13"/>
      <c r="H297" s="13"/>
      <c r="I297" s="13"/>
      <c r="J297" s="13"/>
      <c r="K297" s="13"/>
      <c r="L297" s="13"/>
      <c r="M297" s="13"/>
      <c r="N297" s="13"/>
      <c r="O297" s="13"/>
      <c r="P297" s="13"/>
      <c r="Q297" s="13"/>
      <c r="R297" s="13"/>
      <c r="S297" s="220"/>
      <c r="T297" s="13"/>
      <c r="U297" s="125"/>
      <c r="V297" s="125"/>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row>
    <row r="298" spans="7:143" s="10" customFormat="1" hidden="1" x14ac:dyDescent="0.2">
      <c r="G298" s="13"/>
      <c r="H298" s="13"/>
      <c r="I298" s="13"/>
      <c r="J298" s="13"/>
      <c r="K298" s="13"/>
      <c r="L298" s="13"/>
      <c r="M298" s="13"/>
      <c r="N298" s="13"/>
      <c r="O298" s="13"/>
      <c r="P298" s="13"/>
      <c r="Q298" s="13"/>
      <c r="R298" s="13"/>
      <c r="S298" s="220"/>
      <c r="T298" s="13"/>
      <c r="U298" s="125"/>
      <c r="V298" s="125"/>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row>
    <row r="299" spans="7:143" s="10" customFormat="1" hidden="1" x14ac:dyDescent="0.2">
      <c r="G299" s="13"/>
      <c r="H299" s="13"/>
      <c r="I299" s="13"/>
      <c r="J299" s="13"/>
      <c r="K299" s="13"/>
      <c r="L299" s="13"/>
      <c r="M299" s="13"/>
      <c r="N299" s="13"/>
      <c r="O299" s="13"/>
      <c r="P299" s="13"/>
      <c r="Q299" s="13"/>
      <c r="R299" s="13"/>
      <c r="S299" s="220"/>
      <c r="T299" s="13"/>
      <c r="U299" s="125"/>
      <c r="V299" s="125"/>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row>
    <row r="300" spans="7:143" s="10" customFormat="1" hidden="1" x14ac:dyDescent="0.2">
      <c r="G300" s="13"/>
      <c r="H300" s="13"/>
      <c r="I300" s="13"/>
      <c r="J300" s="13"/>
      <c r="K300" s="13"/>
      <c r="L300" s="13"/>
      <c r="M300" s="13"/>
      <c r="N300" s="13"/>
      <c r="O300" s="13"/>
      <c r="P300" s="13"/>
      <c r="Q300" s="13"/>
      <c r="R300" s="13"/>
      <c r="S300" s="220"/>
      <c r="T300" s="13"/>
      <c r="U300" s="125"/>
      <c r="V300" s="125"/>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row>
    <row r="301" spans="7:143" s="10" customFormat="1" hidden="1" x14ac:dyDescent="0.2">
      <c r="G301" s="13"/>
      <c r="H301" s="13"/>
      <c r="I301" s="13"/>
      <c r="J301" s="13"/>
      <c r="K301" s="13"/>
      <c r="L301" s="13"/>
      <c r="M301" s="13"/>
      <c r="N301" s="13"/>
      <c r="O301" s="13"/>
      <c r="P301" s="13"/>
      <c r="Q301" s="13"/>
      <c r="R301" s="13"/>
      <c r="S301" s="220"/>
      <c r="T301" s="13"/>
      <c r="U301" s="125"/>
      <c r="V301" s="125"/>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row>
    <row r="302" spans="7:143" s="10" customFormat="1" hidden="1" x14ac:dyDescent="0.2">
      <c r="G302" s="13"/>
      <c r="H302" s="13"/>
      <c r="I302" s="13"/>
      <c r="J302" s="13"/>
      <c r="K302" s="13"/>
      <c r="L302" s="13"/>
      <c r="M302" s="13"/>
      <c r="N302" s="13"/>
      <c r="O302" s="13"/>
      <c r="P302" s="13"/>
      <c r="Q302" s="13"/>
      <c r="R302" s="13"/>
      <c r="S302" s="220"/>
      <c r="T302" s="13"/>
      <c r="U302" s="125"/>
      <c r="V302" s="125"/>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row>
    <row r="303" spans="7:143" s="10" customFormat="1" hidden="1" x14ac:dyDescent="0.2">
      <c r="G303" s="13"/>
      <c r="H303" s="13"/>
      <c r="I303" s="13"/>
      <c r="J303" s="13"/>
      <c r="K303" s="13"/>
      <c r="L303" s="13"/>
      <c r="M303" s="13"/>
      <c r="N303" s="13"/>
      <c r="O303" s="13"/>
      <c r="P303" s="13"/>
      <c r="Q303" s="13"/>
      <c r="R303" s="13"/>
      <c r="S303" s="220"/>
      <c r="T303" s="13"/>
      <c r="U303" s="125"/>
      <c r="V303" s="125"/>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row>
    <row r="304" spans="7:143" s="10" customFormat="1" hidden="1" x14ac:dyDescent="0.2">
      <c r="G304" s="13"/>
      <c r="H304" s="13"/>
      <c r="I304" s="13"/>
      <c r="J304" s="13"/>
      <c r="K304" s="13"/>
      <c r="L304" s="13"/>
      <c r="M304" s="13"/>
      <c r="N304" s="13"/>
      <c r="O304" s="13"/>
      <c r="P304" s="13"/>
      <c r="Q304" s="13"/>
      <c r="R304" s="13"/>
      <c r="S304" s="220"/>
      <c r="T304" s="13"/>
      <c r="U304" s="125"/>
      <c r="V304" s="125"/>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row>
    <row r="305" spans="7:143" s="10" customFormat="1" hidden="1" x14ac:dyDescent="0.2">
      <c r="G305" s="13"/>
      <c r="H305" s="13"/>
      <c r="I305" s="13"/>
      <c r="J305" s="13"/>
      <c r="K305" s="13"/>
      <c r="L305" s="13"/>
      <c r="M305" s="13"/>
      <c r="N305" s="13"/>
      <c r="O305" s="13"/>
      <c r="P305" s="13"/>
      <c r="Q305" s="13"/>
      <c r="R305" s="13"/>
      <c r="S305" s="220"/>
      <c r="T305" s="13"/>
      <c r="U305" s="125"/>
      <c r="V305" s="125"/>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row>
    <row r="306" spans="7:143" s="10" customFormat="1" hidden="1" x14ac:dyDescent="0.2">
      <c r="G306" s="13"/>
      <c r="H306" s="13"/>
      <c r="I306" s="13"/>
      <c r="J306" s="13"/>
      <c r="K306" s="13"/>
      <c r="L306" s="13"/>
      <c r="M306" s="13"/>
      <c r="N306" s="13"/>
      <c r="O306" s="13"/>
      <c r="P306" s="13"/>
      <c r="Q306" s="13"/>
      <c r="R306" s="13"/>
      <c r="S306" s="220"/>
      <c r="T306" s="13"/>
      <c r="U306" s="125"/>
      <c r="V306" s="125"/>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row>
    <row r="307" spans="7:143" s="10" customFormat="1" hidden="1" x14ac:dyDescent="0.2">
      <c r="G307" s="13"/>
      <c r="H307" s="13"/>
      <c r="I307" s="13"/>
      <c r="J307" s="13"/>
      <c r="K307" s="13"/>
      <c r="L307" s="13"/>
      <c r="M307" s="13"/>
      <c r="N307" s="13"/>
      <c r="O307" s="13"/>
      <c r="P307" s="13"/>
      <c r="Q307" s="13"/>
      <c r="R307" s="13"/>
      <c r="S307" s="220"/>
      <c r="T307" s="13"/>
      <c r="U307" s="125"/>
      <c r="V307" s="125"/>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row>
    <row r="308" spans="7:143" s="10" customFormat="1" hidden="1" x14ac:dyDescent="0.2">
      <c r="G308" s="13"/>
      <c r="H308" s="13"/>
      <c r="I308" s="13"/>
      <c r="J308" s="13"/>
      <c r="K308" s="13"/>
      <c r="L308" s="13"/>
      <c r="M308" s="13"/>
      <c r="N308" s="13"/>
      <c r="O308" s="13"/>
      <c r="P308" s="13"/>
      <c r="Q308" s="13"/>
      <c r="R308" s="13"/>
      <c r="S308" s="220"/>
      <c r="T308" s="13"/>
      <c r="U308" s="125"/>
      <c r="V308" s="125"/>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row>
    <row r="309" spans="7:143" s="10" customFormat="1" hidden="1" x14ac:dyDescent="0.2">
      <c r="G309" s="13"/>
      <c r="H309" s="13"/>
      <c r="I309" s="13"/>
      <c r="J309" s="13"/>
      <c r="K309" s="13"/>
      <c r="L309" s="13"/>
      <c r="M309" s="13"/>
      <c r="N309" s="13"/>
      <c r="O309" s="13"/>
      <c r="P309" s="13"/>
      <c r="Q309" s="13"/>
      <c r="R309" s="13"/>
      <c r="S309" s="220"/>
      <c r="T309" s="13"/>
      <c r="U309" s="125"/>
      <c r="V309" s="125"/>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row>
    <row r="310" spans="7:143" s="10" customFormat="1" hidden="1" x14ac:dyDescent="0.2">
      <c r="G310" s="13"/>
      <c r="H310" s="13"/>
      <c r="I310" s="13"/>
      <c r="J310" s="13"/>
      <c r="K310" s="13"/>
      <c r="L310" s="13"/>
      <c r="M310" s="13"/>
      <c r="N310" s="13"/>
      <c r="O310" s="13"/>
      <c r="P310" s="13"/>
      <c r="Q310" s="13"/>
      <c r="R310" s="13"/>
      <c r="S310" s="220"/>
      <c r="T310" s="13"/>
      <c r="U310" s="125"/>
      <c r="V310" s="125"/>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row>
    <row r="311" spans="7:143" s="10" customFormat="1" hidden="1" x14ac:dyDescent="0.2">
      <c r="G311" s="13"/>
      <c r="H311" s="13"/>
      <c r="I311" s="13"/>
      <c r="J311" s="13"/>
      <c r="K311" s="13"/>
      <c r="L311" s="13"/>
      <c r="M311" s="13"/>
      <c r="N311" s="13"/>
      <c r="O311" s="13"/>
      <c r="P311" s="13"/>
      <c r="Q311" s="13"/>
      <c r="R311" s="13"/>
      <c r="S311" s="220"/>
      <c r="T311" s="13"/>
      <c r="U311" s="125"/>
      <c r="V311" s="125"/>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row>
    <row r="312" spans="7:143" s="10" customFormat="1" hidden="1" x14ac:dyDescent="0.2">
      <c r="G312" s="13"/>
      <c r="H312" s="13"/>
      <c r="I312" s="13"/>
      <c r="J312" s="13"/>
      <c r="K312" s="13"/>
      <c r="L312" s="13"/>
      <c r="M312" s="13"/>
      <c r="N312" s="13"/>
      <c r="O312" s="13"/>
      <c r="P312" s="13"/>
      <c r="Q312" s="13"/>
      <c r="R312" s="13"/>
      <c r="S312" s="220"/>
      <c r="T312" s="13"/>
      <c r="U312" s="125"/>
      <c r="V312" s="125"/>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row>
    <row r="313" spans="7:143" s="10" customFormat="1" hidden="1" x14ac:dyDescent="0.2">
      <c r="G313" s="13"/>
      <c r="H313" s="13"/>
      <c r="I313" s="13"/>
      <c r="J313" s="13"/>
      <c r="K313" s="13"/>
      <c r="L313" s="13"/>
      <c r="M313" s="13"/>
      <c r="N313" s="13"/>
      <c r="O313" s="13"/>
      <c r="P313" s="13"/>
      <c r="Q313" s="13"/>
      <c r="R313" s="13"/>
      <c r="S313" s="220"/>
      <c r="T313" s="13"/>
      <c r="U313" s="125"/>
      <c r="V313" s="125"/>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row>
    <row r="314" spans="7:143" s="10" customFormat="1" hidden="1" x14ac:dyDescent="0.2">
      <c r="G314" s="13"/>
      <c r="H314" s="13"/>
      <c r="I314" s="13"/>
      <c r="J314" s="13"/>
      <c r="K314" s="13"/>
      <c r="L314" s="13"/>
      <c r="M314" s="13"/>
      <c r="N314" s="13"/>
      <c r="O314" s="13"/>
      <c r="P314" s="13"/>
      <c r="Q314" s="13"/>
      <c r="R314" s="13"/>
      <c r="S314" s="220"/>
      <c r="T314" s="13"/>
      <c r="U314" s="125"/>
      <c r="V314" s="125"/>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row>
    <row r="315" spans="7:143" s="10" customFormat="1" hidden="1" x14ac:dyDescent="0.2">
      <c r="G315" s="13"/>
      <c r="H315" s="13"/>
      <c r="I315" s="13"/>
      <c r="J315" s="13"/>
      <c r="K315" s="13"/>
      <c r="L315" s="13"/>
      <c r="M315" s="13"/>
      <c r="N315" s="13"/>
      <c r="O315" s="13"/>
      <c r="P315" s="13"/>
      <c r="Q315" s="13"/>
      <c r="R315" s="13"/>
      <c r="S315" s="220"/>
      <c r="T315" s="13"/>
      <c r="U315" s="125"/>
      <c r="V315" s="125"/>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row>
    <row r="316" spans="7:143" s="10" customFormat="1" hidden="1" x14ac:dyDescent="0.2">
      <c r="G316" s="13"/>
      <c r="H316" s="13"/>
      <c r="I316" s="13"/>
      <c r="J316" s="13"/>
      <c r="K316" s="13"/>
      <c r="L316" s="13"/>
      <c r="M316" s="13"/>
      <c r="N316" s="13"/>
      <c r="O316" s="13"/>
      <c r="P316" s="13"/>
      <c r="Q316" s="13"/>
      <c r="R316" s="13"/>
      <c r="S316" s="220"/>
      <c r="T316" s="13"/>
      <c r="U316" s="125"/>
      <c r="V316" s="125"/>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row>
    <row r="317" spans="7:143" s="10" customFormat="1" hidden="1" x14ac:dyDescent="0.2">
      <c r="G317" s="13"/>
      <c r="H317" s="13"/>
      <c r="I317" s="13"/>
      <c r="J317" s="13"/>
      <c r="K317" s="13"/>
      <c r="L317" s="13"/>
      <c r="M317" s="13"/>
      <c r="N317" s="13"/>
      <c r="O317" s="13"/>
      <c r="P317" s="13"/>
      <c r="Q317" s="13"/>
      <c r="R317" s="13"/>
      <c r="S317" s="220"/>
      <c r="T317" s="13"/>
      <c r="U317" s="125"/>
      <c r="V317" s="125"/>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row>
    <row r="318" spans="7:143" s="10" customFormat="1" hidden="1" x14ac:dyDescent="0.2">
      <c r="G318" s="13"/>
      <c r="H318" s="13"/>
      <c r="I318" s="13"/>
      <c r="J318" s="13"/>
      <c r="K318" s="13"/>
      <c r="L318" s="13"/>
      <c r="M318" s="13"/>
      <c r="N318" s="13"/>
      <c r="O318" s="13"/>
      <c r="P318" s="13"/>
      <c r="Q318" s="13"/>
      <c r="R318" s="13"/>
      <c r="S318" s="220"/>
      <c r="T318" s="13"/>
      <c r="U318" s="125"/>
      <c r="V318" s="125"/>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row>
    <row r="319" spans="7:143" s="10" customFormat="1" hidden="1" x14ac:dyDescent="0.2">
      <c r="G319" s="13"/>
      <c r="H319" s="13"/>
      <c r="I319" s="13"/>
      <c r="J319" s="13"/>
      <c r="K319" s="13"/>
      <c r="L319" s="13"/>
      <c r="M319" s="13"/>
      <c r="N319" s="13"/>
      <c r="O319" s="13"/>
      <c r="P319" s="13"/>
      <c r="Q319" s="13"/>
      <c r="R319" s="13"/>
      <c r="S319" s="220"/>
      <c r="T319" s="13"/>
      <c r="U319" s="125"/>
      <c r="V319" s="125"/>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row>
    <row r="320" spans="7:143" s="10" customFormat="1" hidden="1" x14ac:dyDescent="0.2">
      <c r="G320" s="13"/>
      <c r="H320" s="13"/>
      <c r="I320" s="13"/>
      <c r="J320" s="13"/>
      <c r="K320" s="13"/>
      <c r="L320" s="13"/>
      <c r="M320" s="13"/>
      <c r="N320" s="13"/>
      <c r="O320" s="13"/>
      <c r="P320" s="13"/>
      <c r="Q320" s="13"/>
      <c r="R320" s="13"/>
      <c r="S320" s="220"/>
      <c r="T320" s="13"/>
      <c r="U320" s="125"/>
      <c r="V320" s="125"/>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row>
    <row r="321" spans="7:143" s="10" customFormat="1" hidden="1" x14ac:dyDescent="0.2">
      <c r="G321" s="13"/>
      <c r="H321" s="13"/>
      <c r="I321" s="13"/>
      <c r="J321" s="13"/>
      <c r="K321" s="13"/>
      <c r="L321" s="13"/>
      <c r="M321" s="13"/>
      <c r="N321" s="13"/>
      <c r="O321" s="13"/>
      <c r="P321" s="13"/>
      <c r="Q321" s="13"/>
      <c r="R321" s="13"/>
      <c r="S321" s="220"/>
      <c r="T321" s="13"/>
      <c r="U321" s="125"/>
      <c r="V321" s="125"/>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row>
    <row r="322" spans="7:143" s="10" customFormat="1" hidden="1" x14ac:dyDescent="0.2">
      <c r="G322" s="13"/>
      <c r="H322" s="13"/>
      <c r="I322" s="13"/>
      <c r="J322" s="13"/>
      <c r="K322" s="13"/>
      <c r="L322" s="13"/>
      <c r="M322" s="13"/>
      <c r="N322" s="13"/>
      <c r="O322" s="13"/>
      <c r="P322" s="13"/>
      <c r="Q322" s="13"/>
      <c r="R322" s="13"/>
      <c r="S322" s="220"/>
      <c r="T322" s="13"/>
      <c r="U322" s="125"/>
      <c r="V322" s="125"/>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row>
    <row r="323" spans="7:143" s="10" customFormat="1" hidden="1" x14ac:dyDescent="0.2">
      <c r="G323" s="13"/>
      <c r="H323" s="13"/>
      <c r="I323" s="13"/>
      <c r="J323" s="13"/>
      <c r="K323" s="13"/>
      <c r="L323" s="13"/>
      <c r="M323" s="13"/>
      <c r="N323" s="13"/>
      <c r="O323" s="13"/>
      <c r="P323" s="13"/>
      <c r="Q323" s="13"/>
      <c r="R323" s="13"/>
      <c r="S323" s="220"/>
      <c r="T323" s="13"/>
      <c r="U323" s="125"/>
      <c r="V323" s="125"/>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row>
    <row r="324" spans="7:143" s="10" customFormat="1" hidden="1" x14ac:dyDescent="0.2">
      <c r="G324" s="13"/>
      <c r="H324" s="13"/>
      <c r="I324" s="13"/>
      <c r="J324" s="13"/>
      <c r="K324" s="13"/>
      <c r="L324" s="13"/>
      <c r="M324" s="13"/>
      <c r="N324" s="13"/>
      <c r="O324" s="13"/>
      <c r="P324" s="13"/>
      <c r="Q324" s="13"/>
      <c r="R324" s="13"/>
      <c r="S324" s="220"/>
      <c r="T324" s="13"/>
      <c r="U324" s="125"/>
      <c r="V324" s="125"/>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row>
    <row r="325" spans="7:143" s="10" customFormat="1" hidden="1" x14ac:dyDescent="0.2">
      <c r="G325" s="13"/>
      <c r="H325" s="13"/>
      <c r="I325" s="13"/>
      <c r="J325" s="13"/>
      <c r="K325" s="13"/>
      <c r="L325" s="13"/>
      <c r="M325" s="13"/>
      <c r="N325" s="13"/>
      <c r="O325" s="13"/>
      <c r="P325" s="13"/>
      <c r="Q325" s="13"/>
      <c r="R325" s="13"/>
      <c r="S325" s="220"/>
      <c r="T325" s="13"/>
      <c r="U325" s="125"/>
      <c r="V325" s="125"/>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row>
    <row r="326" spans="7:143" s="10" customFormat="1" hidden="1" x14ac:dyDescent="0.2">
      <c r="G326" s="13"/>
      <c r="H326" s="13"/>
      <c r="I326" s="13"/>
      <c r="J326" s="13"/>
      <c r="K326" s="13"/>
      <c r="L326" s="13"/>
      <c r="M326" s="13"/>
      <c r="N326" s="13"/>
      <c r="O326" s="13"/>
      <c r="P326" s="13"/>
      <c r="Q326" s="13"/>
      <c r="R326" s="13"/>
      <c r="S326" s="220"/>
      <c r="T326" s="13"/>
      <c r="U326" s="125"/>
      <c r="V326" s="125"/>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row>
    <row r="327" spans="7:143" s="10" customFormat="1" hidden="1" x14ac:dyDescent="0.2">
      <c r="G327" s="13"/>
      <c r="H327" s="13"/>
      <c r="I327" s="13"/>
      <c r="J327" s="13"/>
      <c r="K327" s="13"/>
      <c r="L327" s="13"/>
      <c r="M327" s="13"/>
      <c r="N327" s="13"/>
      <c r="O327" s="13"/>
      <c r="P327" s="13"/>
      <c r="Q327" s="13"/>
      <c r="R327" s="13"/>
      <c r="S327" s="220"/>
      <c r="T327" s="13"/>
      <c r="U327" s="125"/>
      <c r="V327" s="125"/>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row>
    <row r="328" spans="7:143" s="10" customFormat="1" hidden="1" x14ac:dyDescent="0.2">
      <c r="G328" s="13"/>
      <c r="H328" s="13"/>
      <c r="I328" s="13"/>
      <c r="J328" s="13"/>
      <c r="K328" s="13"/>
      <c r="L328" s="13"/>
      <c r="M328" s="13"/>
      <c r="N328" s="13"/>
      <c r="O328" s="13"/>
      <c r="P328" s="13"/>
      <c r="Q328" s="13"/>
      <c r="R328" s="13"/>
      <c r="S328" s="220"/>
      <c r="T328" s="13"/>
      <c r="U328" s="125"/>
      <c r="V328" s="125"/>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row>
    <row r="329" spans="7:143" s="10" customFormat="1" hidden="1" x14ac:dyDescent="0.2">
      <c r="G329" s="13"/>
      <c r="H329" s="13"/>
      <c r="I329" s="13"/>
      <c r="J329" s="13"/>
      <c r="K329" s="13"/>
      <c r="L329" s="13"/>
      <c r="M329" s="13"/>
      <c r="N329" s="13"/>
      <c r="O329" s="13"/>
      <c r="P329" s="13"/>
      <c r="Q329" s="13"/>
      <c r="R329" s="13"/>
      <c r="S329" s="220"/>
      <c r="T329" s="13"/>
      <c r="U329" s="125"/>
      <c r="V329" s="125"/>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row>
    <row r="330" spans="7:143" s="10" customFormat="1" hidden="1" x14ac:dyDescent="0.2">
      <c r="G330" s="13"/>
      <c r="H330" s="13"/>
      <c r="I330" s="13"/>
      <c r="J330" s="13"/>
      <c r="K330" s="13"/>
      <c r="L330" s="13"/>
      <c r="M330" s="13"/>
      <c r="N330" s="13"/>
      <c r="O330" s="13"/>
      <c r="P330" s="13"/>
      <c r="Q330" s="13"/>
      <c r="R330" s="13"/>
      <c r="S330" s="220"/>
      <c r="T330" s="13"/>
      <c r="U330" s="125"/>
      <c r="V330" s="125"/>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row>
    <row r="331" spans="7:143" s="10" customFormat="1" hidden="1" x14ac:dyDescent="0.2">
      <c r="G331" s="13"/>
      <c r="H331" s="13"/>
      <c r="I331" s="13"/>
      <c r="J331" s="13"/>
      <c r="K331" s="13"/>
      <c r="L331" s="13"/>
      <c r="M331" s="13"/>
      <c r="N331" s="13"/>
      <c r="O331" s="13"/>
      <c r="P331" s="13"/>
      <c r="Q331" s="13"/>
      <c r="R331" s="13"/>
      <c r="S331" s="220"/>
      <c r="T331" s="13"/>
      <c r="U331" s="125"/>
      <c r="V331" s="125"/>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row>
    <row r="332" spans="7:143" s="10" customFormat="1" hidden="1" x14ac:dyDescent="0.2">
      <c r="G332" s="13"/>
      <c r="H332" s="13"/>
      <c r="I332" s="13"/>
      <c r="J332" s="13"/>
      <c r="K332" s="13"/>
      <c r="L332" s="13"/>
      <c r="M332" s="13"/>
      <c r="N332" s="13"/>
      <c r="O332" s="13"/>
      <c r="P332" s="13"/>
      <c r="Q332" s="13"/>
      <c r="R332" s="13"/>
      <c r="S332" s="220"/>
      <c r="T332" s="13"/>
      <c r="U332" s="125"/>
      <c r="V332" s="125"/>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row>
    <row r="333" spans="7:143" s="10" customFormat="1" hidden="1" x14ac:dyDescent="0.2">
      <c r="G333" s="13"/>
      <c r="H333" s="13"/>
      <c r="I333" s="13"/>
      <c r="J333" s="13"/>
      <c r="K333" s="13"/>
      <c r="L333" s="13"/>
      <c r="M333" s="13"/>
      <c r="N333" s="13"/>
      <c r="O333" s="13"/>
      <c r="P333" s="13"/>
      <c r="Q333" s="13"/>
      <c r="R333" s="13"/>
      <c r="S333" s="220"/>
      <c r="T333" s="13"/>
      <c r="U333" s="125"/>
      <c r="V333" s="125"/>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row>
    <row r="334" spans="7:143" s="10" customFormat="1" hidden="1" x14ac:dyDescent="0.2">
      <c r="G334" s="13"/>
      <c r="H334" s="13"/>
      <c r="I334" s="13"/>
      <c r="J334" s="13"/>
      <c r="K334" s="13"/>
      <c r="L334" s="13"/>
      <c r="M334" s="13"/>
      <c r="N334" s="13"/>
      <c r="O334" s="13"/>
      <c r="P334" s="13"/>
      <c r="Q334" s="13"/>
      <c r="R334" s="13"/>
      <c r="S334" s="220"/>
      <c r="T334" s="13"/>
      <c r="U334" s="125"/>
      <c r="V334" s="125"/>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row>
    <row r="335" spans="7:143" s="10" customFormat="1" hidden="1" x14ac:dyDescent="0.2">
      <c r="G335" s="13"/>
      <c r="H335" s="13"/>
      <c r="I335" s="13"/>
      <c r="J335" s="13"/>
      <c r="K335" s="13"/>
      <c r="L335" s="13"/>
      <c r="M335" s="13"/>
      <c r="N335" s="13"/>
      <c r="O335" s="13"/>
      <c r="P335" s="13"/>
      <c r="Q335" s="13"/>
      <c r="R335" s="13"/>
      <c r="S335" s="220"/>
      <c r="T335" s="13"/>
      <c r="U335" s="125"/>
      <c r="V335" s="125"/>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row>
    <row r="336" spans="7:143" s="10" customFormat="1" hidden="1" x14ac:dyDescent="0.2">
      <c r="G336" s="13"/>
      <c r="H336" s="13"/>
      <c r="I336" s="13"/>
      <c r="J336" s="13"/>
      <c r="K336" s="13"/>
      <c r="L336" s="13"/>
      <c r="M336" s="13"/>
      <c r="N336" s="13"/>
      <c r="O336" s="13"/>
      <c r="P336" s="13"/>
      <c r="Q336" s="13"/>
      <c r="R336" s="13"/>
      <c r="S336" s="220"/>
      <c r="T336" s="13"/>
      <c r="U336" s="125"/>
      <c r="V336" s="125"/>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row>
    <row r="337" spans="7:143" s="10" customFormat="1" hidden="1" x14ac:dyDescent="0.2">
      <c r="G337" s="13"/>
      <c r="H337" s="13"/>
      <c r="I337" s="13"/>
      <c r="J337" s="13"/>
      <c r="K337" s="13"/>
      <c r="L337" s="13"/>
      <c r="M337" s="13"/>
      <c r="N337" s="13"/>
      <c r="O337" s="13"/>
      <c r="P337" s="13"/>
      <c r="Q337" s="13"/>
      <c r="R337" s="13"/>
      <c r="S337" s="220"/>
      <c r="T337" s="13"/>
      <c r="U337" s="125"/>
      <c r="V337" s="125"/>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row>
    <row r="338" spans="7:143" s="10" customFormat="1" hidden="1" x14ac:dyDescent="0.2">
      <c r="G338" s="13"/>
      <c r="H338" s="13"/>
      <c r="I338" s="13"/>
      <c r="J338" s="13"/>
      <c r="K338" s="13"/>
      <c r="L338" s="13"/>
      <c r="M338" s="13"/>
      <c r="N338" s="13"/>
      <c r="O338" s="13"/>
      <c r="P338" s="13"/>
      <c r="Q338" s="13"/>
      <c r="R338" s="13"/>
      <c r="S338" s="220"/>
      <c r="T338" s="13"/>
      <c r="U338" s="125"/>
      <c r="V338" s="125"/>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row>
    <row r="339" spans="7:143" s="10" customFormat="1" hidden="1" x14ac:dyDescent="0.2">
      <c r="G339" s="13"/>
      <c r="H339" s="13"/>
      <c r="I339" s="13"/>
      <c r="J339" s="13"/>
      <c r="K339" s="13"/>
      <c r="L339" s="13"/>
      <c r="M339" s="13"/>
      <c r="N339" s="13"/>
      <c r="O339" s="13"/>
      <c r="P339" s="13"/>
      <c r="Q339" s="13"/>
      <c r="R339" s="13"/>
      <c r="S339" s="220"/>
      <c r="T339" s="13"/>
      <c r="U339" s="125"/>
      <c r="V339" s="125"/>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row>
    <row r="340" spans="7:143" s="10" customFormat="1" hidden="1" x14ac:dyDescent="0.2">
      <c r="G340" s="13"/>
      <c r="H340" s="13"/>
      <c r="I340" s="13"/>
      <c r="J340" s="13"/>
      <c r="K340" s="13"/>
      <c r="L340" s="13"/>
      <c r="M340" s="13"/>
      <c r="N340" s="13"/>
      <c r="O340" s="13"/>
      <c r="P340" s="13"/>
      <c r="Q340" s="13"/>
      <c r="R340" s="13"/>
      <c r="S340" s="220"/>
      <c r="T340" s="13"/>
      <c r="U340" s="125"/>
      <c r="V340" s="125"/>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row>
    <row r="341" spans="7:143" s="10" customFormat="1" hidden="1" x14ac:dyDescent="0.2">
      <c r="G341" s="13"/>
      <c r="H341" s="13"/>
      <c r="I341" s="13"/>
      <c r="J341" s="13"/>
      <c r="K341" s="13"/>
      <c r="L341" s="13"/>
      <c r="M341" s="13"/>
      <c r="N341" s="13"/>
      <c r="O341" s="13"/>
      <c r="P341" s="13"/>
      <c r="Q341" s="13"/>
      <c r="R341" s="13"/>
      <c r="S341" s="220"/>
      <c r="T341" s="13"/>
      <c r="U341" s="125"/>
      <c r="V341" s="125"/>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row>
    <row r="342" spans="7:143" s="10" customFormat="1" hidden="1" x14ac:dyDescent="0.2">
      <c r="G342" s="13"/>
      <c r="H342" s="13"/>
      <c r="I342" s="13"/>
      <c r="J342" s="13"/>
      <c r="K342" s="13"/>
      <c r="L342" s="13"/>
      <c r="M342" s="13"/>
      <c r="N342" s="13"/>
      <c r="O342" s="13"/>
      <c r="P342" s="13"/>
      <c r="Q342" s="13"/>
      <c r="R342" s="13"/>
      <c r="S342" s="220"/>
      <c r="T342" s="13"/>
      <c r="U342" s="125"/>
      <c r="V342" s="125"/>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row>
    <row r="343" spans="7:143" s="10" customFormat="1" hidden="1" x14ac:dyDescent="0.2">
      <c r="G343" s="13"/>
      <c r="H343" s="13"/>
      <c r="I343" s="13"/>
      <c r="J343" s="13"/>
      <c r="K343" s="13"/>
      <c r="L343" s="13"/>
      <c r="M343" s="13"/>
      <c r="N343" s="13"/>
      <c r="O343" s="13"/>
      <c r="P343" s="13"/>
      <c r="Q343" s="13"/>
      <c r="R343" s="13"/>
      <c r="S343" s="220"/>
      <c r="T343" s="13"/>
      <c r="U343" s="125"/>
      <c r="V343" s="125"/>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row>
    <row r="344" spans="7:143" s="10" customFormat="1" hidden="1" x14ac:dyDescent="0.2">
      <c r="G344" s="13"/>
      <c r="H344" s="13"/>
      <c r="I344" s="13"/>
      <c r="J344" s="13"/>
      <c r="K344" s="13"/>
      <c r="L344" s="13"/>
      <c r="M344" s="13"/>
      <c r="N344" s="13"/>
      <c r="O344" s="13"/>
      <c r="P344" s="13"/>
      <c r="Q344" s="13"/>
      <c r="R344" s="13"/>
      <c r="S344" s="220"/>
      <c r="T344" s="13"/>
      <c r="U344" s="125"/>
      <c r="V344" s="125"/>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row>
    <row r="345" spans="7:143" s="10" customFormat="1" hidden="1" x14ac:dyDescent="0.2">
      <c r="G345" s="13"/>
      <c r="H345" s="13"/>
      <c r="I345" s="13"/>
      <c r="J345" s="13"/>
      <c r="K345" s="13"/>
      <c r="L345" s="13"/>
      <c r="M345" s="13"/>
      <c r="N345" s="13"/>
      <c r="O345" s="13"/>
      <c r="P345" s="13"/>
      <c r="Q345" s="13"/>
      <c r="R345" s="13"/>
      <c r="S345" s="220"/>
      <c r="T345" s="13"/>
      <c r="U345" s="125"/>
      <c r="V345" s="125"/>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row>
    <row r="346" spans="7:143" s="10" customFormat="1" hidden="1" x14ac:dyDescent="0.2">
      <c r="G346" s="13"/>
      <c r="H346" s="13"/>
      <c r="I346" s="13"/>
      <c r="J346" s="13"/>
      <c r="K346" s="13"/>
      <c r="L346" s="13"/>
      <c r="M346" s="13"/>
      <c r="N346" s="13"/>
      <c r="O346" s="13"/>
      <c r="P346" s="13"/>
      <c r="Q346" s="13"/>
      <c r="R346" s="13"/>
      <c r="S346" s="220"/>
      <c r="T346" s="13"/>
      <c r="U346" s="125"/>
      <c r="V346" s="125"/>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row>
    <row r="347" spans="7:143" s="10" customFormat="1" hidden="1" x14ac:dyDescent="0.2">
      <c r="G347" s="13"/>
      <c r="H347" s="13"/>
      <c r="I347" s="13"/>
      <c r="J347" s="13"/>
      <c r="K347" s="13"/>
      <c r="L347" s="13"/>
      <c r="M347" s="13"/>
      <c r="N347" s="13"/>
      <c r="O347" s="13"/>
      <c r="P347" s="13"/>
      <c r="Q347" s="13"/>
      <c r="R347" s="13"/>
      <c r="S347" s="220"/>
      <c r="T347" s="13"/>
      <c r="U347" s="125"/>
      <c r="V347" s="125"/>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row>
    <row r="348" spans="7:143" s="10" customFormat="1" hidden="1" x14ac:dyDescent="0.2">
      <c r="G348" s="13"/>
      <c r="H348" s="13"/>
      <c r="I348" s="13"/>
      <c r="J348" s="13"/>
      <c r="K348" s="13"/>
      <c r="L348" s="13"/>
      <c r="M348" s="13"/>
      <c r="N348" s="13"/>
      <c r="O348" s="13"/>
      <c r="P348" s="13"/>
      <c r="Q348" s="13"/>
      <c r="R348" s="13"/>
      <c r="S348" s="220"/>
      <c r="T348" s="13"/>
      <c r="U348" s="125"/>
      <c r="V348" s="125"/>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row>
    <row r="349" spans="7:143" s="10" customFormat="1" hidden="1" x14ac:dyDescent="0.2">
      <c r="G349" s="13"/>
      <c r="H349" s="13"/>
      <c r="I349" s="13"/>
      <c r="J349" s="13"/>
      <c r="K349" s="13"/>
      <c r="L349" s="13"/>
      <c r="M349" s="13"/>
      <c r="N349" s="13"/>
      <c r="O349" s="13"/>
      <c r="P349" s="13"/>
      <c r="Q349" s="13"/>
      <c r="R349" s="13"/>
      <c r="S349" s="220"/>
      <c r="T349" s="13"/>
      <c r="U349" s="125"/>
      <c r="V349" s="125"/>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row>
    <row r="350" spans="7:143" s="10" customFormat="1" hidden="1" x14ac:dyDescent="0.2">
      <c r="G350" s="13"/>
      <c r="H350" s="13"/>
      <c r="I350" s="13"/>
      <c r="J350" s="13"/>
      <c r="K350" s="13"/>
      <c r="L350" s="13"/>
      <c r="M350" s="13"/>
      <c r="N350" s="13"/>
      <c r="O350" s="13"/>
      <c r="P350" s="13"/>
      <c r="Q350" s="13"/>
      <c r="R350" s="13"/>
      <c r="S350" s="220"/>
      <c r="T350" s="13"/>
      <c r="U350" s="125"/>
      <c r="V350" s="125"/>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row>
    <row r="351" spans="7:143" s="10" customFormat="1" hidden="1" x14ac:dyDescent="0.2">
      <c r="G351" s="13"/>
      <c r="H351" s="13"/>
      <c r="I351" s="13"/>
      <c r="J351" s="13"/>
      <c r="K351" s="13"/>
      <c r="L351" s="13"/>
      <c r="M351" s="13"/>
      <c r="N351" s="13"/>
      <c r="O351" s="13"/>
      <c r="P351" s="13"/>
      <c r="Q351" s="13"/>
      <c r="R351" s="13"/>
      <c r="S351" s="220"/>
      <c r="T351" s="13"/>
      <c r="U351" s="125"/>
      <c r="V351" s="125"/>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row>
    <row r="352" spans="7:143" s="10" customFormat="1" hidden="1" x14ac:dyDescent="0.2">
      <c r="G352" s="13"/>
      <c r="H352" s="13"/>
      <c r="I352" s="13"/>
      <c r="J352" s="13"/>
      <c r="K352" s="13"/>
      <c r="L352" s="13"/>
      <c r="M352" s="13"/>
      <c r="N352" s="13"/>
      <c r="O352" s="13"/>
      <c r="P352" s="13"/>
      <c r="Q352" s="13"/>
      <c r="R352" s="13"/>
      <c r="S352" s="220"/>
      <c r="T352" s="13"/>
      <c r="U352" s="125"/>
      <c r="V352" s="125"/>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row>
    <row r="353" spans="7:143" s="10" customFormat="1" hidden="1" x14ac:dyDescent="0.2">
      <c r="G353" s="13"/>
      <c r="H353" s="13"/>
      <c r="I353" s="13"/>
      <c r="J353" s="13"/>
      <c r="K353" s="13"/>
      <c r="L353" s="13"/>
      <c r="M353" s="13"/>
      <c r="N353" s="13"/>
      <c r="O353" s="13"/>
      <c r="P353" s="13"/>
      <c r="Q353" s="13"/>
      <c r="R353" s="13"/>
      <c r="S353" s="220"/>
      <c r="T353" s="13"/>
      <c r="U353" s="125"/>
      <c r="V353" s="125"/>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row>
    <row r="354" spans="7:143" s="10" customFormat="1" hidden="1" x14ac:dyDescent="0.2">
      <c r="G354" s="13"/>
      <c r="H354" s="13"/>
      <c r="I354" s="13"/>
      <c r="J354" s="13"/>
      <c r="K354" s="13"/>
      <c r="L354" s="13"/>
      <c r="M354" s="13"/>
      <c r="N354" s="13"/>
      <c r="O354" s="13"/>
      <c r="P354" s="13"/>
      <c r="Q354" s="13"/>
      <c r="R354" s="13"/>
      <c r="S354" s="220"/>
      <c r="T354" s="13"/>
      <c r="U354" s="125"/>
      <c r="V354" s="125"/>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row>
    <row r="355" spans="7:143" s="10" customFormat="1" hidden="1" x14ac:dyDescent="0.2">
      <c r="G355" s="13"/>
      <c r="H355" s="13"/>
      <c r="I355" s="13"/>
      <c r="J355" s="13"/>
      <c r="K355" s="13"/>
      <c r="L355" s="13"/>
      <c r="M355" s="13"/>
      <c r="N355" s="13"/>
      <c r="O355" s="13"/>
      <c r="P355" s="13"/>
      <c r="Q355" s="13"/>
      <c r="R355" s="13"/>
      <c r="S355" s="220"/>
      <c r="T355" s="13"/>
      <c r="U355" s="125"/>
      <c r="V355" s="125"/>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row>
    <row r="356" spans="7:143" s="10" customFormat="1" hidden="1" x14ac:dyDescent="0.2">
      <c r="G356" s="13"/>
      <c r="H356" s="13"/>
      <c r="I356" s="13"/>
      <c r="J356" s="13"/>
      <c r="K356" s="13"/>
      <c r="L356" s="13"/>
      <c r="M356" s="13"/>
      <c r="N356" s="13"/>
      <c r="O356" s="13"/>
      <c r="P356" s="13"/>
      <c r="Q356" s="13"/>
      <c r="R356" s="13"/>
      <c r="S356" s="220"/>
      <c r="T356" s="13"/>
      <c r="U356" s="125"/>
      <c r="V356" s="125"/>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row>
    <row r="357" spans="7:143" s="10" customFormat="1" hidden="1" x14ac:dyDescent="0.2">
      <c r="G357" s="13"/>
      <c r="H357" s="13"/>
      <c r="I357" s="13"/>
      <c r="J357" s="13"/>
      <c r="K357" s="13"/>
      <c r="L357" s="13"/>
      <c r="M357" s="13"/>
      <c r="N357" s="13"/>
      <c r="O357" s="13"/>
      <c r="P357" s="13"/>
      <c r="Q357" s="13"/>
      <c r="R357" s="13"/>
      <c r="S357" s="220"/>
      <c r="T357" s="13"/>
      <c r="U357" s="125"/>
      <c r="V357" s="125"/>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row>
    <row r="358" spans="7:143" s="10" customFormat="1" hidden="1" x14ac:dyDescent="0.2">
      <c r="G358" s="13"/>
      <c r="H358" s="13"/>
      <c r="I358" s="13"/>
      <c r="J358" s="13"/>
      <c r="K358" s="13"/>
      <c r="L358" s="13"/>
      <c r="M358" s="13"/>
      <c r="N358" s="13"/>
      <c r="O358" s="13"/>
      <c r="P358" s="13"/>
      <c r="Q358" s="13"/>
      <c r="R358" s="13"/>
      <c r="S358" s="220"/>
      <c r="T358" s="13"/>
      <c r="U358" s="125"/>
      <c r="V358" s="125"/>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row>
    <row r="359" spans="7:143" s="10" customFormat="1" hidden="1" x14ac:dyDescent="0.2">
      <c r="G359" s="13"/>
      <c r="H359" s="13"/>
      <c r="I359" s="13"/>
      <c r="J359" s="13"/>
      <c r="K359" s="13"/>
      <c r="L359" s="13"/>
      <c r="M359" s="13"/>
      <c r="N359" s="13"/>
      <c r="O359" s="13"/>
      <c r="P359" s="13"/>
      <c r="Q359" s="13"/>
      <c r="R359" s="13"/>
      <c r="S359" s="220"/>
      <c r="T359" s="13"/>
      <c r="U359" s="125"/>
      <c r="V359" s="125"/>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row>
    <row r="360" spans="7:143" s="10" customFormat="1" hidden="1" x14ac:dyDescent="0.2">
      <c r="G360" s="13"/>
      <c r="H360" s="13"/>
      <c r="I360" s="13"/>
      <c r="J360" s="13"/>
      <c r="K360" s="13"/>
      <c r="L360" s="13"/>
      <c r="M360" s="13"/>
      <c r="N360" s="13"/>
      <c r="O360" s="13"/>
      <c r="P360" s="13"/>
      <c r="Q360" s="13"/>
      <c r="R360" s="13"/>
      <c r="S360" s="220"/>
      <c r="T360" s="13"/>
      <c r="U360" s="125"/>
      <c r="V360" s="125"/>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row>
    <row r="361" spans="7:143" s="10" customFormat="1" hidden="1" x14ac:dyDescent="0.2">
      <c r="G361" s="13"/>
      <c r="H361" s="13"/>
      <c r="I361" s="13"/>
      <c r="J361" s="13"/>
      <c r="K361" s="13"/>
      <c r="L361" s="13"/>
      <c r="M361" s="13"/>
      <c r="N361" s="13"/>
      <c r="O361" s="13"/>
      <c r="P361" s="13"/>
      <c r="Q361" s="13"/>
      <c r="R361" s="13"/>
      <c r="S361" s="220"/>
      <c r="T361" s="13"/>
      <c r="U361" s="125"/>
      <c r="V361" s="125"/>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row>
    <row r="362" spans="7:143" s="10" customFormat="1" hidden="1" x14ac:dyDescent="0.2">
      <c r="G362" s="13"/>
      <c r="H362" s="13"/>
      <c r="I362" s="13"/>
      <c r="J362" s="13"/>
      <c r="K362" s="13"/>
      <c r="L362" s="13"/>
      <c r="M362" s="13"/>
      <c r="N362" s="13"/>
      <c r="O362" s="13"/>
      <c r="P362" s="13"/>
      <c r="Q362" s="13"/>
      <c r="R362" s="13"/>
      <c r="S362" s="220"/>
      <c r="T362" s="13"/>
      <c r="U362" s="125"/>
      <c r="V362" s="125"/>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row>
    <row r="363" spans="7:143" s="10" customFormat="1" hidden="1" x14ac:dyDescent="0.2">
      <c r="G363" s="13"/>
      <c r="H363" s="13"/>
      <c r="I363" s="13"/>
      <c r="J363" s="13"/>
      <c r="K363" s="13"/>
      <c r="L363" s="13"/>
      <c r="M363" s="13"/>
      <c r="N363" s="13"/>
      <c r="O363" s="13"/>
      <c r="P363" s="13"/>
      <c r="Q363" s="13"/>
      <c r="R363" s="13"/>
      <c r="S363" s="220"/>
      <c r="T363" s="13"/>
      <c r="U363" s="125"/>
      <c r="V363" s="125"/>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row>
    <row r="364" spans="7:143" s="10" customFormat="1" hidden="1" x14ac:dyDescent="0.2">
      <c r="G364" s="13"/>
      <c r="H364" s="13"/>
      <c r="I364" s="13"/>
      <c r="J364" s="13"/>
      <c r="K364" s="13"/>
      <c r="L364" s="13"/>
      <c r="M364" s="13"/>
      <c r="N364" s="13"/>
      <c r="O364" s="13"/>
      <c r="P364" s="13"/>
      <c r="Q364" s="13"/>
      <c r="R364" s="13"/>
      <c r="S364" s="220"/>
      <c r="T364" s="13"/>
      <c r="U364" s="125"/>
      <c r="V364" s="125"/>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row>
    <row r="365" spans="7:143" s="10" customFormat="1" hidden="1" x14ac:dyDescent="0.2">
      <c r="G365" s="13"/>
      <c r="H365" s="13"/>
      <c r="I365" s="13"/>
      <c r="J365" s="13"/>
      <c r="K365" s="13"/>
      <c r="L365" s="13"/>
      <c r="M365" s="13"/>
      <c r="N365" s="13"/>
      <c r="O365" s="13"/>
      <c r="P365" s="13"/>
      <c r="Q365" s="13"/>
      <c r="R365" s="13"/>
      <c r="S365" s="220"/>
      <c r="T365" s="13"/>
      <c r="U365" s="125"/>
      <c r="V365" s="125"/>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row>
    <row r="366" spans="7:143" s="10" customFormat="1" hidden="1" x14ac:dyDescent="0.2">
      <c r="G366" s="13"/>
      <c r="H366" s="13"/>
      <c r="I366" s="13"/>
      <c r="J366" s="13"/>
      <c r="K366" s="13"/>
      <c r="L366" s="13"/>
      <c r="M366" s="13"/>
      <c r="N366" s="13"/>
      <c r="O366" s="13"/>
      <c r="P366" s="13"/>
      <c r="Q366" s="13"/>
      <c r="R366" s="13"/>
      <c r="S366" s="220"/>
      <c r="T366" s="13"/>
      <c r="U366" s="125"/>
      <c r="V366" s="125"/>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row>
    <row r="367" spans="7:143" s="10" customFormat="1" hidden="1" x14ac:dyDescent="0.2">
      <c r="G367" s="13"/>
      <c r="H367" s="13"/>
      <c r="I367" s="13"/>
      <c r="J367" s="13"/>
      <c r="K367" s="13"/>
      <c r="L367" s="13"/>
      <c r="M367" s="13"/>
      <c r="N367" s="13"/>
      <c r="O367" s="13"/>
      <c r="P367" s="13"/>
      <c r="Q367" s="13"/>
      <c r="R367" s="13"/>
      <c r="S367" s="220"/>
      <c r="T367" s="13"/>
      <c r="U367" s="125"/>
      <c r="V367" s="125"/>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row>
    <row r="368" spans="7:143" s="10" customFormat="1" hidden="1" x14ac:dyDescent="0.2">
      <c r="G368" s="13"/>
      <c r="H368" s="13"/>
      <c r="I368" s="13"/>
      <c r="J368" s="13"/>
      <c r="K368" s="13"/>
      <c r="L368" s="13"/>
      <c r="M368" s="13"/>
      <c r="N368" s="13"/>
      <c r="O368" s="13"/>
      <c r="P368" s="13"/>
      <c r="Q368" s="13"/>
      <c r="R368" s="13"/>
      <c r="S368" s="220"/>
      <c r="T368" s="13"/>
      <c r="U368" s="125"/>
      <c r="V368" s="125"/>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row>
    <row r="369" spans="7:143" s="10" customFormat="1" hidden="1" x14ac:dyDescent="0.2">
      <c r="G369" s="13"/>
      <c r="H369" s="13"/>
      <c r="I369" s="13"/>
      <c r="J369" s="13"/>
      <c r="K369" s="13"/>
      <c r="L369" s="13"/>
      <c r="M369" s="13"/>
      <c r="N369" s="13"/>
      <c r="O369" s="13"/>
      <c r="P369" s="13"/>
      <c r="Q369" s="13"/>
      <c r="R369" s="13"/>
      <c r="S369" s="220"/>
      <c r="T369" s="13"/>
      <c r="U369" s="125"/>
      <c r="V369" s="125"/>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row>
    <row r="370" spans="7:143" s="10" customFormat="1" hidden="1" x14ac:dyDescent="0.2">
      <c r="G370" s="13"/>
      <c r="H370" s="13"/>
      <c r="I370" s="13"/>
      <c r="J370" s="13"/>
      <c r="K370" s="13"/>
      <c r="L370" s="13"/>
      <c r="M370" s="13"/>
      <c r="N370" s="13"/>
      <c r="O370" s="13"/>
      <c r="P370" s="13"/>
      <c r="Q370" s="13"/>
      <c r="R370" s="13"/>
      <c r="S370" s="220"/>
      <c r="T370" s="13"/>
      <c r="U370" s="125"/>
      <c r="V370" s="125"/>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row>
    <row r="371" spans="7:143" s="10" customFormat="1" hidden="1" x14ac:dyDescent="0.2">
      <c r="G371" s="13"/>
      <c r="H371" s="13"/>
      <c r="I371" s="13"/>
      <c r="J371" s="13"/>
      <c r="K371" s="13"/>
      <c r="L371" s="13"/>
      <c r="M371" s="13"/>
      <c r="N371" s="13"/>
      <c r="O371" s="13"/>
      <c r="P371" s="13"/>
      <c r="Q371" s="13"/>
      <c r="R371" s="13"/>
      <c r="S371" s="220"/>
      <c r="T371" s="13"/>
      <c r="U371" s="125"/>
      <c r="V371" s="125"/>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row>
    <row r="372" spans="7:143" s="10" customFormat="1" hidden="1" x14ac:dyDescent="0.2">
      <c r="G372" s="13"/>
      <c r="H372" s="13"/>
      <c r="I372" s="13"/>
      <c r="J372" s="13"/>
      <c r="K372" s="13"/>
      <c r="L372" s="13"/>
      <c r="M372" s="13"/>
      <c r="N372" s="13"/>
      <c r="O372" s="13"/>
      <c r="P372" s="13"/>
      <c r="Q372" s="13"/>
      <c r="R372" s="13"/>
      <c r="S372" s="220"/>
      <c r="T372" s="13"/>
      <c r="U372" s="125"/>
      <c r="V372" s="125"/>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row>
    <row r="373" spans="7:143" s="10" customFormat="1" hidden="1" x14ac:dyDescent="0.2">
      <c r="G373" s="13"/>
      <c r="H373" s="13"/>
      <c r="I373" s="13"/>
      <c r="J373" s="13"/>
      <c r="K373" s="13"/>
      <c r="L373" s="13"/>
      <c r="M373" s="13"/>
      <c r="N373" s="13"/>
      <c r="O373" s="13"/>
      <c r="P373" s="13"/>
      <c r="Q373" s="13"/>
      <c r="R373" s="13"/>
      <c r="S373" s="220"/>
      <c r="T373" s="13"/>
      <c r="U373" s="125"/>
      <c r="V373" s="125"/>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row>
    <row r="374" spans="7:143" s="10" customFormat="1" hidden="1" x14ac:dyDescent="0.2">
      <c r="G374" s="13"/>
      <c r="H374" s="13"/>
      <c r="I374" s="13"/>
      <c r="J374" s="13"/>
      <c r="K374" s="13"/>
      <c r="L374" s="13"/>
      <c r="M374" s="13"/>
      <c r="N374" s="13"/>
      <c r="O374" s="13"/>
      <c r="P374" s="13"/>
      <c r="Q374" s="13"/>
      <c r="R374" s="13"/>
      <c r="S374" s="220"/>
      <c r="T374" s="13"/>
      <c r="U374" s="125"/>
      <c r="V374" s="125"/>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row>
    <row r="375" spans="7:143" s="10" customFormat="1" hidden="1" x14ac:dyDescent="0.2">
      <c r="G375" s="13"/>
      <c r="H375" s="13"/>
      <c r="I375" s="13"/>
      <c r="J375" s="13"/>
      <c r="K375" s="13"/>
      <c r="L375" s="13"/>
      <c r="M375" s="13"/>
      <c r="N375" s="13"/>
      <c r="O375" s="13"/>
      <c r="P375" s="13"/>
      <c r="Q375" s="13"/>
      <c r="R375" s="13"/>
      <c r="S375" s="220"/>
      <c r="T375" s="13"/>
      <c r="U375" s="125"/>
      <c r="V375" s="125"/>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row>
    <row r="376" spans="7:143" s="10" customFormat="1" hidden="1" x14ac:dyDescent="0.2">
      <c r="G376" s="13"/>
      <c r="H376" s="13"/>
      <c r="I376" s="13"/>
      <c r="J376" s="13"/>
      <c r="K376" s="13"/>
      <c r="L376" s="13"/>
      <c r="M376" s="13"/>
      <c r="N376" s="13"/>
      <c r="O376" s="13"/>
      <c r="P376" s="13"/>
      <c r="Q376" s="13"/>
      <c r="R376" s="13"/>
      <c r="S376" s="220"/>
      <c r="T376" s="13"/>
      <c r="U376" s="125"/>
      <c r="V376" s="125"/>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row>
    <row r="377" spans="7:143" s="10" customFormat="1" hidden="1" x14ac:dyDescent="0.2">
      <c r="G377" s="13"/>
      <c r="H377" s="13"/>
      <c r="I377" s="13"/>
      <c r="J377" s="13"/>
      <c r="K377" s="13"/>
      <c r="L377" s="13"/>
      <c r="M377" s="13"/>
      <c r="N377" s="13"/>
      <c r="O377" s="13"/>
      <c r="P377" s="13"/>
      <c r="Q377" s="13"/>
      <c r="R377" s="13"/>
      <c r="S377" s="220"/>
      <c r="T377" s="13"/>
      <c r="U377" s="125"/>
      <c r="V377" s="125"/>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row>
    <row r="378" spans="7:143" s="10" customFormat="1" hidden="1" x14ac:dyDescent="0.2">
      <c r="G378" s="13"/>
      <c r="H378" s="13"/>
      <c r="I378" s="13"/>
      <c r="J378" s="13"/>
      <c r="K378" s="13"/>
      <c r="L378" s="13"/>
      <c r="M378" s="13"/>
      <c r="N378" s="13"/>
      <c r="O378" s="13"/>
      <c r="P378" s="13"/>
      <c r="Q378" s="13"/>
      <c r="R378" s="13"/>
      <c r="S378" s="220"/>
      <c r="T378" s="13"/>
      <c r="U378" s="125"/>
      <c r="V378" s="125"/>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row>
    <row r="379" spans="7:143" s="10" customFormat="1" hidden="1" x14ac:dyDescent="0.2">
      <c r="G379" s="13"/>
      <c r="H379" s="13"/>
      <c r="I379" s="13"/>
      <c r="J379" s="13"/>
      <c r="K379" s="13"/>
      <c r="L379" s="13"/>
      <c r="M379" s="13"/>
      <c r="N379" s="13"/>
      <c r="O379" s="13"/>
      <c r="P379" s="13"/>
      <c r="Q379" s="13"/>
      <c r="R379" s="13"/>
      <c r="S379" s="220"/>
      <c r="T379" s="13"/>
      <c r="U379" s="125"/>
      <c r="V379" s="125"/>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row>
    <row r="380" spans="7:143" s="10" customFormat="1" hidden="1" x14ac:dyDescent="0.2">
      <c r="G380" s="13"/>
      <c r="H380" s="13"/>
      <c r="I380" s="13"/>
      <c r="J380" s="13"/>
      <c r="K380" s="13"/>
      <c r="L380" s="13"/>
      <c r="M380" s="13"/>
      <c r="N380" s="13"/>
      <c r="O380" s="13"/>
      <c r="P380" s="13"/>
      <c r="Q380" s="13"/>
      <c r="R380" s="13"/>
      <c r="S380" s="220"/>
      <c r="T380" s="13"/>
      <c r="U380" s="125"/>
      <c r="V380" s="125"/>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row>
    <row r="381" spans="7:143" s="10" customFormat="1" hidden="1" x14ac:dyDescent="0.2">
      <c r="G381" s="13"/>
      <c r="H381" s="13"/>
      <c r="I381" s="13"/>
      <c r="J381" s="13"/>
      <c r="K381" s="13"/>
      <c r="L381" s="13"/>
      <c r="M381" s="13"/>
      <c r="N381" s="13"/>
      <c r="O381" s="13"/>
      <c r="P381" s="13"/>
      <c r="Q381" s="13"/>
      <c r="R381" s="13"/>
      <c r="S381" s="220"/>
      <c r="T381" s="13"/>
      <c r="U381" s="125"/>
      <c r="V381" s="125"/>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row>
    <row r="382" spans="7:143" s="10" customFormat="1" hidden="1" x14ac:dyDescent="0.2">
      <c r="G382" s="13"/>
      <c r="H382" s="13"/>
      <c r="I382" s="13"/>
      <c r="J382" s="13"/>
      <c r="K382" s="13"/>
      <c r="L382" s="13"/>
      <c r="M382" s="13"/>
      <c r="N382" s="13"/>
      <c r="O382" s="13"/>
      <c r="P382" s="13"/>
      <c r="Q382" s="13"/>
      <c r="R382" s="13"/>
      <c r="S382" s="220"/>
      <c r="T382" s="13"/>
      <c r="U382" s="125"/>
      <c r="V382" s="125"/>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row>
    <row r="383" spans="7:143" s="10" customFormat="1" hidden="1" x14ac:dyDescent="0.2">
      <c r="G383" s="13"/>
      <c r="H383" s="13"/>
      <c r="I383" s="13"/>
      <c r="J383" s="13"/>
      <c r="K383" s="13"/>
      <c r="L383" s="13"/>
      <c r="M383" s="13"/>
      <c r="N383" s="13"/>
      <c r="O383" s="13"/>
      <c r="P383" s="13"/>
      <c r="Q383" s="13"/>
      <c r="R383" s="13"/>
      <c r="S383" s="220"/>
      <c r="T383" s="13"/>
      <c r="U383" s="125"/>
      <c r="V383" s="125"/>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row>
    <row r="384" spans="7:143" s="10" customFormat="1" hidden="1" x14ac:dyDescent="0.2">
      <c r="G384" s="13"/>
      <c r="H384" s="13"/>
      <c r="I384" s="13"/>
      <c r="J384" s="13"/>
      <c r="K384" s="13"/>
      <c r="L384" s="13"/>
      <c r="M384" s="13"/>
      <c r="N384" s="13"/>
      <c r="O384" s="13"/>
      <c r="P384" s="13"/>
      <c r="Q384" s="13"/>
      <c r="R384" s="13"/>
      <c r="S384" s="220"/>
      <c r="T384" s="13"/>
      <c r="U384" s="125"/>
      <c r="V384" s="125"/>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row>
    <row r="385" spans="7:143" s="10" customFormat="1" hidden="1" x14ac:dyDescent="0.2">
      <c r="G385" s="13"/>
      <c r="H385" s="13"/>
      <c r="I385" s="13"/>
      <c r="J385" s="13"/>
      <c r="K385" s="13"/>
      <c r="L385" s="13"/>
      <c r="M385" s="13"/>
      <c r="N385" s="13"/>
      <c r="O385" s="13"/>
      <c r="P385" s="13"/>
      <c r="Q385" s="13"/>
      <c r="R385" s="13"/>
      <c r="S385" s="220"/>
      <c r="T385" s="13"/>
      <c r="U385" s="125"/>
      <c r="V385" s="125"/>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row>
    <row r="386" spans="7:143" s="10" customFormat="1" hidden="1" x14ac:dyDescent="0.2">
      <c r="G386" s="13"/>
      <c r="H386" s="13"/>
      <c r="I386" s="13"/>
      <c r="J386" s="13"/>
      <c r="K386" s="13"/>
      <c r="L386" s="13"/>
      <c r="M386" s="13"/>
      <c r="N386" s="13"/>
      <c r="O386" s="13"/>
      <c r="P386" s="13"/>
      <c r="Q386" s="13"/>
      <c r="R386" s="13"/>
      <c r="S386" s="220"/>
      <c r="T386" s="13"/>
      <c r="U386" s="125"/>
      <c r="V386" s="125"/>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row>
    <row r="387" spans="7:143" s="10" customFormat="1" hidden="1" x14ac:dyDescent="0.2">
      <c r="G387" s="13"/>
      <c r="H387" s="13"/>
      <c r="I387" s="13"/>
      <c r="J387" s="13"/>
      <c r="K387" s="13"/>
      <c r="L387" s="13"/>
      <c r="M387" s="13"/>
      <c r="N387" s="13"/>
      <c r="O387" s="13"/>
      <c r="P387" s="13"/>
      <c r="Q387" s="13"/>
      <c r="R387" s="13"/>
      <c r="S387" s="220"/>
      <c r="T387" s="13"/>
      <c r="U387" s="125"/>
      <c r="V387" s="125"/>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row>
    <row r="388" spans="7:143" s="10" customFormat="1" hidden="1" x14ac:dyDescent="0.2">
      <c r="G388" s="13"/>
      <c r="H388" s="13"/>
      <c r="I388" s="13"/>
      <c r="J388" s="13"/>
      <c r="K388" s="13"/>
      <c r="L388" s="13"/>
      <c r="M388" s="13"/>
      <c r="N388" s="13"/>
      <c r="O388" s="13"/>
      <c r="P388" s="13"/>
      <c r="Q388" s="13"/>
      <c r="R388" s="13"/>
      <c r="S388" s="220"/>
      <c r="T388" s="13"/>
      <c r="U388" s="125"/>
      <c r="V388" s="125"/>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row>
    <row r="389" spans="7:143" s="10" customFormat="1" hidden="1" x14ac:dyDescent="0.2">
      <c r="G389" s="13"/>
      <c r="H389" s="13"/>
      <c r="I389" s="13"/>
      <c r="J389" s="13"/>
      <c r="K389" s="13"/>
      <c r="L389" s="13"/>
      <c r="M389" s="13"/>
      <c r="N389" s="13"/>
      <c r="O389" s="13"/>
      <c r="P389" s="13"/>
      <c r="Q389" s="13"/>
      <c r="R389" s="13"/>
      <c r="S389" s="220"/>
      <c r="T389" s="13"/>
      <c r="U389" s="125"/>
      <c r="V389" s="125"/>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row>
    <row r="390" spans="7:143" s="10" customFormat="1" hidden="1" x14ac:dyDescent="0.2">
      <c r="G390" s="13"/>
      <c r="H390" s="13"/>
      <c r="I390" s="13"/>
      <c r="J390" s="13"/>
      <c r="K390" s="13"/>
      <c r="L390" s="13"/>
      <c r="M390" s="13"/>
      <c r="N390" s="13"/>
      <c r="O390" s="13"/>
      <c r="P390" s="13"/>
      <c r="Q390" s="13"/>
      <c r="R390" s="13"/>
      <c r="S390" s="220"/>
      <c r="T390" s="13"/>
      <c r="U390" s="125"/>
      <c r="V390" s="125"/>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row>
    <row r="391" spans="7:143" s="10" customFormat="1" hidden="1" x14ac:dyDescent="0.2">
      <c r="G391" s="13"/>
      <c r="H391" s="13"/>
      <c r="I391" s="13"/>
      <c r="J391" s="13"/>
      <c r="K391" s="13"/>
      <c r="L391" s="13"/>
      <c r="M391" s="13"/>
      <c r="N391" s="13"/>
      <c r="O391" s="13"/>
      <c r="P391" s="13"/>
      <c r="Q391" s="13"/>
      <c r="R391" s="13"/>
      <c r="S391" s="220"/>
      <c r="T391" s="13"/>
      <c r="U391" s="125"/>
      <c r="V391" s="125"/>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row>
    <row r="392" spans="7:143" s="10" customFormat="1" hidden="1" x14ac:dyDescent="0.2">
      <c r="G392" s="13"/>
      <c r="H392" s="13"/>
      <c r="I392" s="13"/>
      <c r="J392" s="13"/>
      <c r="K392" s="13"/>
      <c r="L392" s="13"/>
      <c r="M392" s="13"/>
      <c r="N392" s="13"/>
      <c r="O392" s="13"/>
      <c r="P392" s="13"/>
      <c r="Q392" s="13"/>
      <c r="R392" s="13"/>
      <c r="S392" s="220"/>
      <c r="T392" s="13"/>
      <c r="U392" s="125"/>
      <c r="V392" s="125"/>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row>
    <row r="393" spans="7:143" s="10" customFormat="1" hidden="1" x14ac:dyDescent="0.2">
      <c r="G393" s="13"/>
      <c r="H393" s="13"/>
      <c r="I393" s="13"/>
      <c r="J393" s="13"/>
      <c r="K393" s="13"/>
      <c r="L393" s="13"/>
      <c r="M393" s="13"/>
      <c r="N393" s="13"/>
      <c r="O393" s="13"/>
      <c r="P393" s="13"/>
      <c r="Q393" s="13"/>
      <c r="R393" s="13"/>
      <c r="S393" s="220"/>
      <c r="T393" s="13"/>
      <c r="U393" s="125"/>
      <c r="V393" s="125"/>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row>
    <row r="394" spans="7:143" s="10" customFormat="1" hidden="1" x14ac:dyDescent="0.2">
      <c r="G394" s="13"/>
      <c r="H394" s="13"/>
      <c r="I394" s="13"/>
      <c r="J394" s="13"/>
      <c r="K394" s="13"/>
      <c r="L394" s="13"/>
      <c r="M394" s="13"/>
      <c r="N394" s="13"/>
      <c r="O394" s="13"/>
      <c r="P394" s="13"/>
      <c r="Q394" s="13"/>
      <c r="R394" s="13"/>
      <c r="S394" s="220"/>
      <c r="T394" s="13"/>
      <c r="U394" s="125"/>
      <c r="V394" s="125"/>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row>
    <row r="395" spans="7:143" s="10" customFormat="1" hidden="1" x14ac:dyDescent="0.2">
      <c r="G395" s="13"/>
      <c r="H395" s="13"/>
      <c r="I395" s="13"/>
      <c r="J395" s="13"/>
      <c r="K395" s="13"/>
      <c r="L395" s="13"/>
      <c r="M395" s="13"/>
      <c r="N395" s="13"/>
      <c r="O395" s="13"/>
      <c r="P395" s="13"/>
      <c r="Q395" s="13"/>
      <c r="R395" s="13"/>
      <c r="S395" s="220"/>
      <c r="T395" s="13"/>
      <c r="U395" s="125"/>
      <c r="V395" s="125"/>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row>
    <row r="396" spans="7:143" s="10" customFormat="1" hidden="1" x14ac:dyDescent="0.2">
      <c r="G396" s="13"/>
      <c r="H396" s="13"/>
      <c r="I396" s="13"/>
      <c r="J396" s="13"/>
      <c r="K396" s="13"/>
      <c r="L396" s="13"/>
      <c r="M396" s="13"/>
      <c r="N396" s="13"/>
      <c r="O396" s="13"/>
      <c r="P396" s="13"/>
      <c r="Q396" s="13"/>
      <c r="R396" s="13"/>
      <c r="S396" s="220"/>
      <c r="T396" s="13"/>
      <c r="U396" s="125"/>
      <c r="V396" s="125"/>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row>
    <row r="397" spans="7:143" s="10" customFormat="1" hidden="1" x14ac:dyDescent="0.2">
      <c r="G397" s="13"/>
      <c r="H397" s="13"/>
      <c r="I397" s="13"/>
      <c r="J397" s="13"/>
      <c r="K397" s="13"/>
      <c r="L397" s="13"/>
      <c r="M397" s="13"/>
      <c r="N397" s="13"/>
      <c r="O397" s="13"/>
      <c r="P397" s="13"/>
      <c r="Q397" s="13"/>
      <c r="R397" s="13"/>
      <c r="S397" s="220"/>
      <c r="T397" s="13"/>
      <c r="U397" s="125"/>
      <c r="V397" s="125"/>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row>
    <row r="398" spans="7:143" s="10" customFormat="1" hidden="1" x14ac:dyDescent="0.2">
      <c r="G398" s="13"/>
      <c r="H398" s="13"/>
      <c r="I398" s="13"/>
      <c r="J398" s="13"/>
      <c r="K398" s="13"/>
      <c r="L398" s="13"/>
      <c r="M398" s="13"/>
      <c r="N398" s="13"/>
      <c r="O398" s="13"/>
      <c r="P398" s="13"/>
      <c r="Q398" s="13"/>
      <c r="R398" s="13"/>
      <c r="S398" s="220"/>
      <c r="T398" s="13"/>
      <c r="U398" s="125"/>
      <c r="V398" s="125"/>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row>
    <row r="399" spans="7:143" s="10" customFormat="1" hidden="1" x14ac:dyDescent="0.2">
      <c r="G399" s="13"/>
      <c r="H399" s="13"/>
      <c r="I399" s="13"/>
      <c r="J399" s="13"/>
      <c r="K399" s="13"/>
      <c r="L399" s="13"/>
      <c r="M399" s="13"/>
      <c r="N399" s="13"/>
      <c r="O399" s="13"/>
      <c r="P399" s="13"/>
      <c r="Q399" s="13"/>
      <c r="R399" s="13"/>
      <c r="S399" s="220"/>
      <c r="T399" s="13"/>
      <c r="U399" s="125"/>
      <c r="V399" s="125"/>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row>
    <row r="400" spans="7:143" s="10" customFormat="1" hidden="1" x14ac:dyDescent="0.2">
      <c r="G400" s="13"/>
      <c r="H400" s="13"/>
      <c r="I400" s="13"/>
      <c r="J400" s="13"/>
      <c r="K400" s="13"/>
      <c r="L400" s="13"/>
      <c r="M400" s="13"/>
      <c r="N400" s="13"/>
      <c r="O400" s="13"/>
      <c r="P400" s="13"/>
      <c r="Q400" s="13"/>
      <c r="R400" s="13"/>
      <c r="S400" s="220"/>
      <c r="T400" s="13"/>
      <c r="U400" s="125"/>
      <c r="V400" s="125"/>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row>
    <row r="401" spans="7:143" s="10" customFormat="1" hidden="1" x14ac:dyDescent="0.2">
      <c r="G401" s="13"/>
      <c r="H401" s="13"/>
      <c r="I401" s="13"/>
      <c r="J401" s="13"/>
      <c r="K401" s="13"/>
      <c r="L401" s="13"/>
      <c r="M401" s="13"/>
      <c r="N401" s="13"/>
      <c r="O401" s="13"/>
      <c r="P401" s="13"/>
      <c r="Q401" s="13"/>
      <c r="R401" s="13"/>
      <c r="S401" s="220"/>
      <c r="T401" s="13"/>
      <c r="U401" s="125"/>
      <c r="V401" s="125"/>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row>
    <row r="402" spans="7:143" s="10" customFormat="1" hidden="1" x14ac:dyDescent="0.2">
      <c r="G402" s="13"/>
      <c r="H402" s="13"/>
      <c r="I402" s="13"/>
      <c r="J402" s="13"/>
      <c r="K402" s="13"/>
      <c r="L402" s="13"/>
      <c r="M402" s="13"/>
      <c r="N402" s="13"/>
      <c r="O402" s="13"/>
      <c r="P402" s="13"/>
      <c r="Q402" s="13"/>
      <c r="R402" s="13"/>
      <c r="S402" s="220"/>
      <c r="T402" s="13"/>
      <c r="U402" s="125"/>
      <c r="V402" s="125"/>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row>
    <row r="403" spans="7:143" s="10" customFormat="1" hidden="1" x14ac:dyDescent="0.2">
      <c r="G403" s="13"/>
      <c r="H403" s="13"/>
      <c r="I403" s="13"/>
      <c r="J403" s="13"/>
      <c r="K403" s="13"/>
      <c r="L403" s="13"/>
      <c r="M403" s="13"/>
      <c r="N403" s="13"/>
      <c r="O403" s="13"/>
      <c r="P403" s="13"/>
      <c r="Q403" s="13"/>
      <c r="R403" s="13"/>
      <c r="S403" s="220"/>
      <c r="T403" s="13"/>
      <c r="U403" s="125"/>
      <c r="V403" s="125"/>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row>
    <row r="404" spans="7:143" s="10" customFormat="1" hidden="1" x14ac:dyDescent="0.2">
      <c r="G404" s="13"/>
      <c r="H404" s="13"/>
      <c r="I404" s="13"/>
      <c r="J404" s="13"/>
      <c r="K404" s="13"/>
      <c r="L404" s="13"/>
      <c r="M404" s="13"/>
      <c r="N404" s="13"/>
      <c r="O404" s="13"/>
      <c r="P404" s="13"/>
      <c r="Q404" s="13"/>
      <c r="R404" s="13"/>
      <c r="S404" s="220"/>
      <c r="T404" s="13"/>
      <c r="U404" s="125"/>
      <c r="V404" s="125"/>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row>
    <row r="405" spans="7:143" s="10" customFormat="1" hidden="1" x14ac:dyDescent="0.2">
      <c r="G405" s="13"/>
      <c r="H405" s="13"/>
      <c r="I405" s="13"/>
      <c r="J405" s="13"/>
      <c r="K405" s="13"/>
      <c r="L405" s="13"/>
      <c r="M405" s="13"/>
      <c r="N405" s="13"/>
      <c r="O405" s="13"/>
      <c r="P405" s="13"/>
      <c r="Q405" s="13"/>
      <c r="R405" s="13"/>
      <c r="S405" s="220"/>
      <c r="T405" s="13"/>
      <c r="U405" s="125"/>
      <c r="V405" s="125"/>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row>
    <row r="406" spans="7:143" s="10" customFormat="1" hidden="1" x14ac:dyDescent="0.2">
      <c r="G406" s="13"/>
      <c r="H406" s="13"/>
      <c r="I406" s="13"/>
      <c r="J406" s="13"/>
      <c r="K406" s="13"/>
      <c r="L406" s="13"/>
      <c r="M406" s="13"/>
      <c r="N406" s="13"/>
      <c r="O406" s="13"/>
      <c r="P406" s="13"/>
      <c r="Q406" s="13"/>
      <c r="R406" s="13"/>
      <c r="S406" s="220"/>
      <c r="T406" s="13"/>
      <c r="U406" s="125"/>
      <c r="V406" s="125"/>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row>
    <row r="407" spans="7:143" s="10" customFormat="1" hidden="1" x14ac:dyDescent="0.2">
      <c r="G407" s="13"/>
      <c r="H407" s="13"/>
      <c r="I407" s="13"/>
      <c r="J407" s="13"/>
      <c r="K407" s="13"/>
      <c r="L407" s="13"/>
      <c r="M407" s="13"/>
      <c r="N407" s="13"/>
      <c r="O407" s="13"/>
      <c r="P407" s="13"/>
      <c r="Q407" s="13"/>
      <c r="R407" s="13"/>
      <c r="S407" s="220"/>
      <c r="T407" s="13"/>
      <c r="U407" s="125"/>
      <c r="V407" s="125"/>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row>
    <row r="408" spans="7:143" s="10" customFormat="1" hidden="1" x14ac:dyDescent="0.2">
      <c r="G408" s="13"/>
      <c r="H408" s="13"/>
      <c r="I408" s="13"/>
      <c r="J408" s="13"/>
      <c r="K408" s="13"/>
      <c r="L408" s="13"/>
      <c r="M408" s="13"/>
      <c r="N408" s="13"/>
      <c r="O408" s="13"/>
      <c r="P408" s="13"/>
      <c r="Q408" s="13"/>
      <c r="R408" s="13"/>
      <c r="S408" s="220"/>
      <c r="T408" s="13"/>
      <c r="U408" s="125"/>
      <c r="V408" s="125"/>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row>
    <row r="409" spans="7:143" s="10" customFormat="1" hidden="1" x14ac:dyDescent="0.2">
      <c r="G409" s="13"/>
      <c r="H409" s="13"/>
      <c r="I409" s="13"/>
      <c r="J409" s="13"/>
      <c r="K409" s="13"/>
      <c r="L409" s="13"/>
      <c r="M409" s="13"/>
      <c r="N409" s="13"/>
      <c r="O409" s="13"/>
      <c r="P409" s="13"/>
      <c r="Q409" s="13"/>
      <c r="R409" s="13"/>
      <c r="S409" s="220"/>
      <c r="T409" s="13"/>
      <c r="U409" s="125"/>
      <c r="V409" s="125"/>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row>
    <row r="410" spans="7:143" s="10" customFormat="1" hidden="1" x14ac:dyDescent="0.2">
      <c r="G410" s="13"/>
      <c r="H410" s="13"/>
      <c r="I410" s="13"/>
      <c r="J410" s="13"/>
      <c r="K410" s="13"/>
      <c r="L410" s="13"/>
      <c r="M410" s="13"/>
      <c r="N410" s="13"/>
      <c r="O410" s="13"/>
      <c r="P410" s="13"/>
      <c r="Q410" s="13"/>
      <c r="R410" s="13"/>
      <c r="S410" s="220"/>
      <c r="T410" s="13"/>
      <c r="U410" s="125"/>
      <c r="V410" s="125"/>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row>
    <row r="411" spans="7:143" s="10" customFormat="1" hidden="1" x14ac:dyDescent="0.2">
      <c r="G411" s="13"/>
      <c r="H411" s="13"/>
      <c r="I411" s="13"/>
      <c r="J411" s="13"/>
      <c r="K411" s="13"/>
      <c r="L411" s="13"/>
      <c r="M411" s="13"/>
      <c r="N411" s="13"/>
      <c r="O411" s="13"/>
      <c r="P411" s="13"/>
      <c r="Q411" s="13"/>
      <c r="R411" s="13"/>
      <c r="S411" s="220"/>
      <c r="T411" s="13"/>
      <c r="U411" s="125"/>
      <c r="V411" s="125"/>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row>
    <row r="412" spans="7:143" s="10" customFormat="1" hidden="1" x14ac:dyDescent="0.2">
      <c r="G412" s="13"/>
      <c r="H412" s="13"/>
      <c r="I412" s="13"/>
      <c r="J412" s="13"/>
      <c r="K412" s="13"/>
      <c r="L412" s="13"/>
      <c r="M412" s="13"/>
      <c r="N412" s="13"/>
      <c r="O412" s="13"/>
      <c r="P412" s="13"/>
      <c r="Q412" s="13"/>
      <c r="R412" s="13"/>
      <c r="S412" s="220"/>
      <c r="T412" s="13"/>
      <c r="U412" s="125"/>
      <c r="V412" s="125"/>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row>
    <row r="413" spans="7:143" s="10" customFormat="1" hidden="1" x14ac:dyDescent="0.2">
      <c r="G413" s="13"/>
      <c r="H413" s="13"/>
      <c r="I413" s="13"/>
      <c r="J413" s="13"/>
      <c r="K413" s="13"/>
      <c r="L413" s="13"/>
      <c r="M413" s="13"/>
      <c r="N413" s="13"/>
      <c r="O413" s="13"/>
      <c r="P413" s="13"/>
      <c r="Q413" s="13"/>
      <c r="R413" s="13"/>
      <c r="S413" s="220"/>
      <c r="T413" s="13"/>
      <c r="U413" s="125"/>
      <c r="V413" s="125"/>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row>
    <row r="414" spans="7:143" s="10" customFormat="1" hidden="1" x14ac:dyDescent="0.2">
      <c r="G414" s="13"/>
      <c r="H414" s="13"/>
      <c r="I414" s="13"/>
      <c r="J414" s="13"/>
      <c r="K414" s="13"/>
      <c r="L414" s="13"/>
      <c r="M414" s="13"/>
      <c r="N414" s="13"/>
      <c r="O414" s="13"/>
      <c r="P414" s="13"/>
      <c r="Q414" s="13"/>
      <c r="R414" s="13"/>
      <c r="S414" s="220"/>
      <c r="T414" s="13"/>
      <c r="U414" s="125"/>
      <c r="V414" s="125"/>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row>
    <row r="415" spans="7:143" s="10" customFormat="1" hidden="1" x14ac:dyDescent="0.2">
      <c r="G415" s="13"/>
      <c r="H415" s="13"/>
      <c r="I415" s="13"/>
      <c r="J415" s="13"/>
      <c r="K415" s="13"/>
      <c r="L415" s="13"/>
      <c r="M415" s="13"/>
      <c r="N415" s="13"/>
      <c r="O415" s="13"/>
      <c r="P415" s="13"/>
      <c r="Q415" s="13"/>
      <c r="R415" s="13"/>
      <c r="S415" s="220"/>
      <c r="T415" s="13"/>
      <c r="U415" s="125"/>
      <c r="V415" s="125"/>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row>
    <row r="416" spans="7:143" s="10" customFormat="1" hidden="1" x14ac:dyDescent="0.2">
      <c r="G416" s="13"/>
      <c r="H416" s="13"/>
      <c r="I416" s="13"/>
      <c r="J416" s="13"/>
      <c r="K416" s="13"/>
      <c r="L416" s="13"/>
      <c r="M416" s="13"/>
      <c r="N416" s="13"/>
      <c r="O416" s="13"/>
      <c r="P416" s="13"/>
      <c r="Q416" s="13"/>
      <c r="R416" s="13"/>
      <c r="S416" s="220"/>
      <c r="T416" s="13"/>
      <c r="U416" s="125"/>
      <c r="V416" s="125"/>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row>
    <row r="417" spans="7:143" s="10" customFormat="1" hidden="1" x14ac:dyDescent="0.2">
      <c r="G417" s="13"/>
      <c r="H417" s="13"/>
      <c r="I417" s="13"/>
      <c r="J417" s="13"/>
      <c r="K417" s="13"/>
      <c r="L417" s="13"/>
      <c r="M417" s="13"/>
      <c r="N417" s="13"/>
      <c r="O417" s="13"/>
      <c r="P417" s="13"/>
      <c r="Q417" s="13"/>
      <c r="R417" s="13"/>
      <c r="S417" s="220"/>
      <c r="T417" s="13"/>
      <c r="U417" s="125"/>
      <c r="V417" s="125"/>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row>
    <row r="418" spans="7:143" s="10" customFormat="1" hidden="1" x14ac:dyDescent="0.2">
      <c r="G418" s="13"/>
      <c r="H418" s="13"/>
      <c r="I418" s="13"/>
      <c r="J418" s="13"/>
      <c r="K418" s="13"/>
      <c r="L418" s="13"/>
      <c r="M418" s="13"/>
      <c r="N418" s="13"/>
      <c r="O418" s="13"/>
      <c r="P418" s="13"/>
      <c r="Q418" s="13"/>
      <c r="R418" s="13"/>
      <c r="S418" s="220"/>
      <c r="T418" s="13"/>
      <c r="U418" s="125"/>
      <c r="V418" s="125"/>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row>
    <row r="419" spans="7:143" s="10" customFormat="1" hidden="1" x14ac:dyDescent="0.2">
      <c r="G419" s="13"/>
      <c r="H419" s="13"/>
      <c r="I419" s="13"/>
      <c r="J419" s="13"/>
      <c r="K419" s="13"/>
      <c r="L419" s="13"/>
      <c r="M419" s="13"/>
      <c r="N419" s="13"/>
      <c r="O419" s="13"/>
      <c r="P419" s="13"/>
      <c r="Q419" s="13"/>
      <c r="R419" s="13"/>
      <c r="S419" s="220"/>
      <c r="T419" s="13"/>
      <c r="U419" s="125"/>
      <c r="V419" s="125"/>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row>
    <row r="420" spans="7:143" s="10" customFormat="1" hidden="1" x14ac:dyDescent="0.2">
      <c r="G420" s="13"/>
      <c r="H420" s="13"/>
      <c r="I420" s="13"/>
      <c r="J420" s="13"/>
      <c r="K420" s="13"/>
      <c r="L420" s="13"/>
      <c r="M420" s="13"/>
      <c r="N420" s="13"/>
      <c r="O420" s="13"/>
      <c r="P420" s="13"/>
      <c r="Q420" s="13"/>
      <c r="R420" s="13"/>
      <c r="S420" s="220"/>
      <c r="T420" s="13"/>
      <c r="U420" s="125"/>
      <c r="V420" s="125"/>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row>
    <row r="421" spans="7:143" s="10" customFormat="1" hidden="1" x14ac:dyDescent="0.2">
      <c r="G421" s="13"/>
      <c r="H421" s="13"/>
      <c r="I421" s="13"/>
      <c r="J421" s="13"/>
      <c r="K421" s="13"/>
      <c r="L421" s="13"/>
      <c r="M421" s="13"/>
      <c r="N421" s="13"/>
      <c r="O421" s="13"/>
      <c r="P421" s="13"/>
      <c r="Q421" s="13"/>
      <c r="R421" s="13"/>
      <c r="S421" s="220"/>
      <c r="T421" s="13"/>
      <c r="U421" s="125"/>
      <c r="V421" s="125"/>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row>
    <row r="422" spans="7:143" s="10" customFormat="1" hidden="1" x14ac:dyDescent="0.2">
      <c r="G422" s="13"/>
      <c r="H422" s="13"/>
      <c r="I422" s="13"/>
      <c r="J422" s="13"/>
      <c r="K422" s="13"/>
      <c r="L422" s="13"/>
      <c r="M422" s="13"/>
      <c r="N422" s="13"/>
      <c r="O422" s="13"/>
      <c r="P422" s="13"/>
      <c r="Q422" s="13"/>
      <c r="R422" s="13"/>
      <c r="S422" s="220"/>
      <c r="T422" s="13"/>
      <c r="U422" s="125"/>
      <c r="V422" s="125"/>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row>
    <row r="423" spans="7:143" s="10" customFormat="1" hidden="1" x14ac:dyDescent="0.2">
      <c r="G423" s="13"/>
      <c r="H423" s="13"/>
      <c r="I423" s="13"/>
      <c r="J423" s="13"/>
      <c r="K423" s="13"/>
      <c r="L423" s="13"/>
      <c r="M423" s="13"/>
      <c r="N423" s="13"/>
      <c r="O423" s="13"/>
      <c r="P423" s="13"/>
      <c r="Q423" s="13"/>
      <c r="R423" s="13"/>
      <c r="S423" s="220"/>
      <c r="T423" s="13"/>
      <c r="U423" s="125"/>
      <c r="V423" s="125"/>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row>
    <row r="424" spans="7:143" s="10" customFormat="1" hidden="1" x14ac:dyDescent="0.2">
      <c r="G424" s="13"/>
      <c r="H424" s="13"/>
      <c r="I424" s="13"/>
      <c r="J424" s="13"/>
      <c r="K424" s="13"/>
      <c r="L424" s="13"/>
      <c r="M424" s="13"/>
      <c r="N424" s="13"/>
      <c r="O424" s="13"/>
      <c r="P424" s="13"/>
      <c r="Q424" s="13"/>
      <c r="R424" s="13"/>
      <c r="S424" s="220"/>
      <c r="T424" s="13"/>
      <c r="U424" s="125"/>
      <c r="V424" s="125"/>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row>
    <row r="425" spans="7:143" s="10" customFormat="1" hidden="1" x14ac:dyDescent="0.2">
      <c r="G425" s="13"/>
      <c r="H425" s="13"/>
      <c r="I425" s="13"/>
      <c r="J425" s="13"/>
      <c r="K425" s="13"/>
      <c r="L425" s="13"/>
      <c r="M425" s="13"/>
      <c r="N425" s="13"/>
      <c r="O425" s="13"/>
      <c r="P425" s="13"/>
      <c r="Q425" s="13"/>
      <c r="R425" s="13"/>
      <c r="S425" s="220"/>
      <c r="T425" s="13"/>
      <c r="U425" s="125"/>
      <c r="V425" s="125"/>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row>
    <row r="426" spans="7:143" s="10" customFormat="1" hidden="1" x14ac:dyDescent="0.2">
      <c r="G426" s="13"/>
      <c r="H426" s="13"/>
      <c r="I426" s="13"/>
      <c r="J426" s="13"/>
      <c r="K426" s="13"/>
      <c r="L426" s="13"/>
      <c r="M426" s="13"/>
      <c r="N426" s="13"/>
      <c r="O426" s="13"/>
      <c r="P426" s="13"/>
      <c r="Q426" s="13"/>
      <c r="R426" s="13"/>
      <c r="S426" s="220"/>
      <c r="T426" s="13"/>
      <c r="U426" s="125"/>
      <c r="V426" s="125"/>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row>
    <row r="427" spans="7:143" s="10" customFormat="1" hidden="1" x14ac:dyDescent="0.2">
      <c r="G427" s="13"/>
      <c r="H427" s="13"/>
      <c r="I427" s="13"/>
      <c r="J427" s="13"/>
      <c r="K427" s="13"/>
      <c r="L427" s="13"/>
      <c r="M427" s="13"/>
      <c r="N427" s="13"/>
      <c r="O427" s="13"/>
      <c r="P427" s="13"/>
      <c r="Q427" s="13"/>
      <c r="R427" s="13"/>
      <c r="S427" s="220"/>
      <c r="T427" s="13"/>
      <c r="U427" s="125"/>
      <c r="V427" s="125"/>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row>
    <row r="428" spans="7:143" s="10" customFormat="1" hidden="1" x14ac:dyDescent="0.2">
      <c r="G428" s="13"/>
      <c r="H428" s="13"/>
      <c r="I428" s="13"/>
      <c r="J428" s="13"/>
      <c r="K428" s="13"/>
      <c r="L428" s="13"/>
      <c r="M428" s="13"/>
      <c r="N428" s="13"/>
      <c r="O428" s="13"/>
      <c r="P428" s="13"/>
      <c r="Q428" s="13"/>
      <c r="R428" s="13"/>
      <c r="S428" s="220"/>
      <c r="T428" s="13"/>
      <c r="U428" s="125"/>
      <c r="V428" s="125"/>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row>
    <row r="429" spans="7:143" s="10" customFormat="1" hidden="1" x14ac:dyDescent="0.2">
      <c r="G429" s="13"/>
      <c r="H429" s="13"/>
      <c r="I429" s="13"/>
      <c r="J429" s="13"/>
      <c r="K429" s="13"/>
      <c r="L429" s="13"/>
      <c r="M429" s="13"/>
      <c r="N429" s="13"/>
      <c r="O429" s="13"/>
      <c r="P429" s="13"/>
      <c r="Q429" s="13"/>
      <c r="R429" s="13"/>
      <c r="S429" s="220"/>
      <c r="T429" s="13"/>
      <c r="U429" s="125"/>
      <c r="V429" s="125"/>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row>
    <row r="430" spans="7:143" s="10" customFormat="1" hidden="1" x14ac:dyDescent="0.2">
      <c r="G430" s="13"/>
      <c r="H430" s="13"/>
      <c r="I430" s="13"/>
      <c r="J430" s="13"/>
      <c r="K430" s="13"/>
      <c r="L430" s="13"/>
      <c r="M430" s="13"/>
      <c r="N430" s="13"/>
      <c r="O430" s="13"/>
      <c r="P430" s="13"/>
      <c r="Q430" s="13"/>
      <c r="R430" s="13"/>
      <c r="S430" s="220"/>
      <c r="T430" s="13"/>
      <c r="U430" s="125"/>
      <c r="V430" s="125"/>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row>
    <row r="431" spans="7:143" s="10" customFormat="1" hidden="1" x14ac:dyDescent="0.2">
      <c r="G431" s="13"/>
      <c r="H431" s="13"/>
      <c r="I431" s="13"/>
      <c r="J431" s="13"/>
      <c r="K431" s="13"/>
      <c r="L431" s="13"/>
      <c r="M431" s="13"/>
      <c r="N431" s="13"/>
      <c r="O431" s="13"/>
      <c r="P431" s="13"/>
      <c r="Q431" s="13"/>
      <c r="R431" s="13"/>
      <c r="S431" s="220"/>
      <c r="T431" s="13"/>
      <c r="U431" s="125"/>
      <c r="V431" s="125"/>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row>
    <row r="432" spans="7:143" s="10" customFormat="1" hidden="1" x14ac:dyDescent="0.2">
      <c r="G432" s="13"/>
      <c r="H432" s="13"/>
      <c r="I432" s="13"/>
      <c r="J432" s="13"/>
      <c r="K432" s="13"/>
      <c r="L432" s="13"/>
      <c r="M432" s="13"/>
      <c r="N432" s="13"/>
      <c r="O432" s="13"/>
      <c r="P432" s="13"/>
      <c r="Q432" s="13"/>
      <c r="R432" s="13"/>
      <c r="S432" s="220"/>
      <c r="T432" s="13"/>
      <c r="U432" s="125"/>
      <c r="V432" s="125"/>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row>
    <row r="433" spans="7:143" s="10" customFormat="1" hidden="1" x14ac:dyDescent="0.2">
      <c r="G433" s="13"/>
      <c r="H433" s="13"/>
      <c r="I433" s="13"/>
      <c r="J433" s="13"/>
      <c r="K433" s="13"/>
      <c r="L433" s="13"/>
      <c r="M433" s="13"/>
      <c r="N433" s="13"/>
      <c r="O433" s="13"/>
      <c r="P433" s="13"/>
      <c r="Q433" s="13"/>
      <c r="R433" s="13"/>
      <c r="S433" s="220"/>
      <c r="T433" s="13"/>
      <c r="U433" s="125"/>
      <c r="V433" s="125"/>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row>
    <row r="434" spans="7:143" s="10" customFormat="1" hidden="1" x14ac:dyDescent="0.2">
      <c r="G434" s="13"/>
      <c r="H434" s="13"/>
      <c r="I434" s="13"/>
      <c r="J434" s="13"/>
      <c r="K434" s="13"/>
      <c r="L434" s="13"/>
      <c r="M434" s="13"/>
      <c r="N434" s="13"/>
      <c r="O434" s="13"/>
      <c r="P434" s="13"/>
      <c r="Q434" s="13"/>
      <c r="R434" s="13"/>
      <c r="S434" s="220"/>
      <c r="T434" s="13"/>
      <c r="U434" s="125"/>
      <c r="V434" s="125"/>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row>
    <row r="435" spans="7:143" s="10" customFormat="1" hidden="1" x14ac:dyDescent="0.2">
      <c r="G435" s="13"/>
      <c r="H435" s="13"/>
      <c r="I435" s="13"/>
      <c r="J435" s="13"/>
      <c r="K435" s="13"/>
      <c r="L435" s="13"/>
      <c r="M435" s="13"/>
      <c r="N435" s="13"/>
      <c r="O435" s="13"/>
      <c r="P435" s="13"/>
      <c r="Q435" s="13"/>
      <c r="R435" s="13"/>
      <c r="S435" s="220"/>
      <c r="T435" s="13"/>
      <c r="U435" s="125"/>
      <c r="V435" s="125"/>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row>
    <row r="436" spans="7:143" s="10" customFormat="1" hidden="1" x14ac:dyDescent="0.2">
      <c r="G436" s="13"/>
      <c r="H436" s="13"/>
      <c r="I436" s="13"/>
      <c r="J436" s="13"/>
      <c r="K436" s="13"/>
      <c r="L436" s="13"/>
      <c r="M436" s="13"/>
      <c r="N436" s="13"/>
      <c r="O436" s="13"/>
      <c r="P436" s="13"/>
      <c r="Q436" s="13"/>
      <c r="R436" s="13"/>
      <c r="S436" s="220"/>
      <c r="T436" s="13"/>
      <c r="U436" s="125"/>
      <c r="V436" s="125"/>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row>
    <row r="437" spans="7:143" s="10" customFormat="1" hidden="1" x14ac:dyDescent="0.2">
      <c r="G437" s="13"/>
      <c r="H437" s="13"/>
      <c r="I437" s="13"/>
      <c r="J437" s="13"/>
      <c r="K437" s="13"/>
      <c r="L437" s="13"/>
      <c r="M437" s="13"/>
      <c r="N437" s="13"/>
      <c r="O437" s="13"/>
      <c r="P437" s="13"/>
      <c r="Q437" s="13"/>
      <c r="R437" s="13"/>
      <c r="S437" s="220"/>
      <c r="T437" s="13"/>
      <c r="U437" s="125"/>
      <c r="V437" s="125"/>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row>
    <row r="438" spans="7:143" s="10" customFormat="1" hidden="1" x14ac:dyDescent="0.2">
      <c r="G438" s="13"/>
      <c r="H438" s="13"/>
      <c r="I438" s="13"/>
      <c r="J438" s="13"/>
      <c r="K438" s="13"/>
      <c r="L438" s="13"/>
      <c r="M438" s="13"/>
      <c r="N438" s="13"/>
      <c r="O438" s="13"/>
      <c r="P438" s="13"/>
      <c r="Q438" s="13"/>
      <c r="R438" s="13"/>
      <c r="S438" s="220"/>
      <c r="T438" s="13"/>
      <c r="U438" s="125"/>
      <c r="V438" s="125"/>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row>
    <row r="439" spans="7:143" s="10" customFormat="1" hidden="1" x14ac:dyDescent="0.2">
      <c r="G439" s="13"/>
      <c r="H439" s="13"/>
      <c r="I439" s="13"/>
      <c r="J439" s="13"/>
      <c r="K439" s="13"/>
      <c r="L439" s="13"/>
      <c r="M439" s="13"/>
      <c r="N439" s="13"/>
      <c r="O439" s="13"/>
      <c r="P439" s="13"/>
      <c r="Q439" s="13"/>
      <c r="R439" s="13"/>
      <c r="S439" s="220"/>
      <c r="T439" s="13"/>
      <c r="U439" s="125"/>
      <c r="V439" s="125"/>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row>
    <row r="440" spans="7:143" s="10" customFormat="1" hidden="1" x14ac:dyDescent="0.2">
      <c r="G440" s="13"/>
      <c r="H440" s="13"/>
      <c r="I440" s="13"/>
      <c r="J440" s="13"/>
      <c r="K440" s="13"/>
      <c r="L440" s="13"/>
      <c r="M440" s="13"/>
      <c r="N440" s="13"/>
      <c r="O440" s="13"/>
      <c r="P440" s="13"/>
      <c r="Q440" s="13"/>
      <c r="R440" s="13"/>
      <c r="S440" s="220"/>
      <c r="T440" s="13"/>
      <c r="U440" s="125"/>
      <c r="V440" s="125"/>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row>
    <row r="441" spans="7:143" s="10" customFormat="1" hidden="1" x14ac:dyDescent="0.2">
      <c r="G441" s="13"/>
      <c r="H441" s="13"/>
      <c r="I441" s="13"/>
      <c r="J441" s="13"/>
      <c r="K441" s="13"/>
      <c r="L441" s="13"/>
      <c r="M441" s="13"/>
      <c r="N441" s="13"/>
      <c r="O441" s="13"/>
      <c r="P441" s="13"/>
      <c r="Q441" s="13"/>
      <c r="R441" s="13"/>
      <c r="S441" s="220"/>
      <c r="T441" s="13"/>
      <c r="U441" s="125"/>
      <c r="V441" s="125"/>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row>
    <row r="442" spans="7:143" s="10" customFormat="1" hidden="1" x14ac:dyDescent="0.2">
      <c r="G442" s="13"/>
      <c r="H442" s="13"/>
      <c r="I442" s="13"/>
      <c r="J442" s="13"/>
      <c r="K442" s="13"/>
      <c r="L442" s="13"/>
      <c r="M442" s="13"/>
      <c r="N442" s="13"/>
      <c r="O442" s="13"/>
      <c r="P442" s="13"/>
      <c r="Q442" s="13"/>
      <c r="R442" s="13"/>
      <c r="S442" s="220"/>
      <c r="T442" s="13"/>
      <c r="U442" s="125"/>
      <c r="V442" s="125"/>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row>
    <row r="443" spans="7:143" s="10" customFormat="1" hidden="1" x14ac:dyDescent="0.2">
      <c r="G443" s="13"/>
      <c r="H443" s="13"/>
      <c r="I443" s="13"/>
      <c r="J443" s="13"/>
      <c r="K443" s="13"/>
      <c r="L443" s="13"/>
      <c r="M443" s="13"/>
      <c r="N443" s="13"/>
      <c r="O443" s="13"/>
      <c r="P443" s="13"/>
      <c r="Q443" s="13"/>
      <c r="R443" s="13"/>
      <c r="S443" s="220"/>
      <c r="T443" s="13"/>
      <c r="U443" s="125"/>
      <c r="V443" s="125"/>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row>
    <row r="444" spans="7:143" s="10" customFormat="1" hidden="1" x14ac:dyDescent="0.2">
      <c r="G444" s="13"/>
      <c r="H444" s="13"/>
      <c r="I444" s="13"/>
      <c r="J444" s="13"/>
      <c r="K444" s="13"/>
      <c r="L444" s="13"/>
      <c r="M444" s="13"/>
      <c r="N444" s="13"/>
      <c r="O444" s="13"/>
      <c r="P444" s="13"/>
      <c r="Q444" s="13"/>
      <c r="R444" s="13"/>
      <c r="S444" s="220"/>
      <c r="T444" s="13"/>
      <c r="U444" s="125"/>
      <c r="V444" s="125"/>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row>
    <row r="445" spans="7:143" s="10" customFormat="1" hidden="1" x14ac:dyDescent="0.2">
      <c r="G445" s="13"/>
      <c r="H445" s="13"/>
      <c r="I445" s="13"/>
      <c r="J445" s="13"/>
      <c r="K445" s="13"/>
      <c r="L445" s="13"/>
      <c r="M445" s="13"/>
      <c r="N445" s="13"/>
      <c r="O445" s="13"/>
      <c r="P445" s="13"/>
      <c r="Q445" s="13"/>
      <c r="R445" s="13"/>
      <c r="S445" s="220"/>
      <c r="T445" s="13"/>
      <c r="U445" s="125"/>
      <c r="V445" s="125"/>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row>
    <row r="446" spans="7:143" s="10" customFormat="1" hidden="1" x14ac:dyDescent="0.2">
      <c r="G446" s="13"/>
      <c r="H446" s="13"/>
      <c r="I446" s="13"/>
      <c r="J446" s="13"/>
      <c r="K446" s="13"/>
      <c r="L446" s="13"/>
      <c r="M446" s="13"/>
      <c r="N446" s="13"/>
      <c r="O446" s="13"/>
      <c r="P446" s="13"/>
      <c r="Q446" s="13"/>
      <c r="R446" s="13"/>
      <c r="S446" s="220"/>
      <c r="T446" s="13"/>
      <c r="U446" s="125"/>
      <c r="V446" s="125"/>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row>
    <row r="447" spans="7:143" s="10" customFormat="1" hidden="1" x14ac:dyDescent="0.2">
      <c r="G447" s="13"/>
      <c r="H447" s="13"/>
      <c r="I447" s="13"/>
      <c r="J447" s="13"/>
      <c r="K447" s="13"/>
      <c r="L447" s="13"/>
      <c r="M447" s="13"/>
      <c r="N447" s="13"/>
      <c r="O447" s="13"/>
      <c r="P447" s="13"/>
      <c r="Q447" s="13"/>
      <c r="R447" s="13"/>
      <c r="S447" s="220"/>
      <c r="T447" s="13"/>
      <c r="U447" s="125"/>
      <c r="V447" s="125"/>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row>
    <row r="448" spans="7:143" s="10" customFormat="1" hidden="1" x14ac:dyDescent="0.2">
      <c r="G448" s="13"/>
      <c r="H448" s="13"/>
      <c r="I448" s="13"/>
      <c r="J448" s="13"/>
      <c r="K448" s="13"/>
      <c r="L448" s="13"/>
      <c r="M448" s="13"/>
      <c r="N448" s="13"/>
      <c r="O448" s="13"/>
      <c r="P448" s="13"/>
      <c r="Q448" s="13"/>
      <c r="R448" s="13"/>
      <c r="S448" s="220"/>
      <c r="T448" s="13"/>
      <c r="U448" s="125"/>
      <c r="V448" s="125"/>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row>
    <row r="449" spans="7:143" s="10" customFormat="1" hidden="1" x14ac:dyDescent="0.2">
      <c r="G449" s="13"/>
      <c r="H449" s="13"/>
      <c r="I449" s="13"/>
      <c r="J449" s="13"/>
      <c r="K449" s="13"/>
      <c r="L449" s="13"/>
      <c r="M449" s="13"/>
      <c r="N449" s="13"/>
      <c r="O449" s="13"/>
      <c r="P449" s="13"/>
      <c r="Q449" s="13"/>
      <c r="R449" s="13"/>
      <c r="S449" s="220"/>
      <c r="T449" s="13"/>
      <c r="U449" s="125"/>
      <c r="V449" s="125"/>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row>
    <row r="450" spans="7:143" s="10" customFormat="1" hidden="1" x14ac:dyDescent="0.2">
      <c r="G450" s="13"/>
      <c r="H450" s="13"/>
      <c r="I450" s="13"/>
      <c r="J450" s="13"/>
      <c r="K450" s="13"/>
      <c r="L450" s="13"/>
      <c r="M450" s="13"/>
      <c r="N450" s="13"/>
      <c r="O450" s="13"/>
      <c r="P450" s="13"/>
      <c r="Q450" s="13"/>
      <c r="R450" s="13"/>
      <c r="S450" s="220"/>
      <c r="T450" s="13"/>
      <c r="U450" s="125"/>
      <c r="V450" s="125"/>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row>
    <row r="451" spans="7:143" s="10" customFormat="1" hidden="1" x14ac:dyDescent="0.2">
      <c r="G451" s="13"/>
      <c r="H451" s="13"/>
      <c r="I451" s="13"/>
      <c r="J451" s="13"/>
      <c r="K451" s="13"/>
      <c r="L451" s="13"/>
      <c r="M451" s="13"/>
      <c r="N451" s="13"/>
      <c r="O451" s="13"/>
      <c r="P451" s="13"/>
      <c r="Q451" s="13"/>
      <c r="R451" s="13"/>
      <c r="S451" s="220"/>
      <c r="T451" s="13"/>
      <c r="U451" s="125"/>
      <c r="V451" s="125"/>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row>
    <row r="452" spans="7:143" s="10" customFormat="1" hidden="1" x14ac:dyDescent="0.2">
      <c r="G452" s="13"/>
      <c r="H452" s="13"/>
      <c r="I452" s="13"/>
      <c r="J452" s="13"/>
      <c r="K452" s="13"/>
      <c r="L452" s="13"/>
      <c r="M452" s="13"/>
      <c r="N452" s="13"/>
      <c r="O452" s="13"/>
      <c r="P452" s="13"/>
      <c r="Q452" s="13"/>
      <c r="R452" s="13"/>
      <c r="S452" s="220"/>
      <c r="T452" s="13"/>
      <c r="U452" s="125"/>
      <c r="V452" s="125"/>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row>
    <row r="453" spans="7:143" s="10" customFormat="1" hidden="1" x14ac:dyDescent="0.2">
      <c r="G453" s="13"/>
      <c r="H453" s="13"/>
      <c r="I453" s="13"/>
      <c r="J453" s="13"/>
      <c r="K453" s="13"/>
      <c r="L453" s="13"/>
      <c r="M453" s="13"/>
      <c r="N453" s="13"/>
      <c r="O453" s="13"/>
      <c r="P453" s="13"/>
      <c r="Q453" s="13"/>
      <c r="R453" s="13"/>
      <c r="S453" s="220"/>
      <c r="T453" s="13"/>
      <c r="U453" s="125"/>
      <c r="V453" s="125"/>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row>
    <row r="454" spans="7:143" s="10" customFormat="1" hidden="1" x14ac:dyDescent="0.2">
      <c r="G454" s="13"/>
      <c r="H454" s="13"/>
      <c r="I454" s="13"/>
      <c r="J454" s="13"/>
      <c r="K454" s="13"/>
      <c r="L454" s="13"/>
      <c r="M454" s="13"/>
      <c r="N454" s="13"/>
      <c r="O454" s="13"/>
      <c r="P454" s="13"/>
      <c r="Q454" s="13"/>
      <c r="R454" s="13"/>
      <c r="S454" s="220"/>
      <c r="T454" s="13"/>
      <c r="U454" s="125"/>
      <c r="V454" s="125"/>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row>
    <row r="455" spans="7:143" s="10" customFormat="1" hidden="1" x14ac:dyDescent="0.2">
      <c r="G455" s="13"/>
      <c r="H455" s="13"/>
      <c r="I455" s="13"/>
      <c r="J455" s="13"/>
      <c r="K455" s="13"/>
      <c r="L455" s="13"/>
      <c r="M455" s="13"/>
      <c r="N455" s="13"/>
      <c r="O455" s="13"/>
      <c r="P455" s="13"/>
      <c r="Q455" s="13"/>
      <c r="R455" s="13"/>
      <c r="S455" s="220"/>
      <c r="T455" s="13"/>
      <c r="U455" s="125"/>
      <c r="V455" s="125"/>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row>
    <row r="456" spans="7:143" s="10" customFormat="1" hidden="1" x14ac:dyDescent="0.2">
      <c r="G456" s="13"/>
      <c r="H456" s="13"/>
      <c r="I456" s="13"/>
      <c r="J456" s="13"/>
      <c r="K456" s="13"/>
      <c r="L456" s="13"/>
      <c r="M456" s="13"/>
      <c r="N456" s="13"/>
      <c r="O456" s="13"/>
      <c r="P456" s="13"/>
      <c r="Q456" s="13"/>
      <c r="R456" s="13"/>
      <c r="S456" s="220"/>
      <c r="T456" s="13"/>
      <c r="U456" s="125"/>
      <c r="V456" s="125"/>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row>
    <row r="457" spans="7:143" s="10" customFormat="1" hidden="1" x14ac:dyDescent="0.2">
      <c r="G457" s="13"/>
      <c r="H457" s="13"/>
      <c r="I457" s="13"/>
      <c r="J457" s="13"/>
      <c r="K457" s="13"/>
      <c r="L457" s="13"/>
      <c r="M457" s="13"/>
      <c r="N457" s="13"/>
      <c r="O457" s="13"/>
      <c r="P457" s="13"/>
      <c r="Q457" s="13"/>
      <c r="R457" s="13"/>
      <c r="S457" s="220"/>
      <c r="T457" s="13"/>
      <c r="U457" s="125"/>
      <c r="V457" s="125"/>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row>
    <row r="458" spans="7:143" s="10" customFormat="1" hidden="1" x14ac:dyDescent="0.2">
      <c r="G458" s="13"/>
      <c r="H458" s="13"/>
      <c r="I458" s="13"/>
      <c r="J458" s="13"/>
      <c r="K458" s="13"/>
      <c r="L458" s="13"/>
      <c r="M458" s="13"/>
      <c r="N458" s="13"/>
      <c r="O458" s="13"/>
      <c r="P458" s="13"/>
      <c r="Q458" s="13"/>
      <c r="R458" s="13"/>
      <c r="S458" s="220"/>
      <c r="T458" s="13"/>
      <c r="U458" s="125"/>
      <c r="V458" s="125"/>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row>
    <row r="459" spans="7:143" s="10" customFormat="1" hidden="1" x14ac:dyDescent="0.2">
      <c r="G459" s="13"/>
      <c r="H459" s="13"/>
      <c r="I459" s="13"/>
      <c r="J459" s="13"/>
      <c r="K459" s="13"/>
      <c r="L459" s="13"/>
      <c r="M459" s="13"/>
      <c r="N459" s="13"/>
      <c r="O459" s="13"/>
      <c r="P459" s="13"/>
      <c r="Q459" s="13"/>
      <c r="R459" s="13"/>
      <c r="S459" s="220"/>
      <c r="T459" s="13"/>
      <c r="U459" s="125"/>
      <c r="V459" s="125"/>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row>
    <row r="460" spans="7:143" s="10" customFormat="1" hidden="1" x14ac:dyDescent="0.2">
      <c r="G460" s="13"/>
      <c r="H460" s="13"/>
      <c r="I460" s="13"/>
      <c r="J460" s="13"/>
      <c r="K460" s="13"/>
      <c r="L460" s="13"/>
      <c r="M460" s="13"/>
      <c r="N460" s="13"/>
      <c r="O460" s="13"/>
      <c r="P460" s="13"/>
      <c r="Q460" s="13"/>
      <c r="R460" s="13"/>
      <c r="S460" s="220"/>
      <c r="T460" s="13"/>
      <c r="U460" s="125"/>
      <c r="V460" s="125"/>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row>
    <row r="461" spans="7:143" s="10" customFormat="1" hidden="1" x14ac:dyDescent="0.2">
      <c r="G461" s="13"/>
      <c r="H461" s="13"/>
      <c r="I461" s="13"/>
      <c r="J461" s="13"/>
      <c r="K461" s="13"/>
      <c r="L461" s="13"/>
      <c r="M461" s="13"/>
      <c r="N461" s="13"/>
      <c r="O461" s="13"/>
      <c r="P461" s="13"/>
      <c r="Q461" s="13"/>
      <c r="R461" s="13"/>
      <c r="S461" s="220"/>
      <c r="T461" s="13"/>
      <c r="U461" s="125"/>
      <c r="V461" s="125"/>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row>
    <row r="462" spans="7:143" s="10" customFormat="1" hidden="1" x14ac:dyDescent="0.2">
      <c r="G462" s="13"/>
      <c r="H462" s="13"/>
      <c r="I462" s="13"/>
      <c r="J462" s="13"/>
      <c r="K462" s="13"/>
      <c r="L462" s="13"/>
      <c r="M462" s="13"/>
      <c r="N462" s="13"/>
      <c r="O462" s="13"/>
      <c r="P462" s="13"/>
      <c r="Q462" s="13"/>
      <c r="R462" s="13"/>
      <c r="S462" s="220"/>
      <c r="T462" s="13"/>
      <c r="U462" s="125"/>
      <c r="V462" s="125"/>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row>
    <row r="463" spans="7:143" s="10" customFormat="1" hidden="1" x14ac:dyDescent="0.2">
      <c r="G463" s="13"/>
      <c r="H463" s="13"/>
      <c r="I463" s="13"/>
      <c r="J463" s="13"/>
      <c r="K463" s="13"/>
      <c r="L463" s="13"/>
      <c r="M463" s="13"/>
      <c r="N463" s="13"/>
      <c r="O463" s="13"/>
      <c r="P463" s="13"/>
      <c r="Q463" s="13"/>
      <c r="R463" s="13"/>
      <c r="S463" s="220"/>
      <c r="T463" s="13"/>
      <c r="U463" s="125"/>
      <c r="V463" s="125"/>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row>
    <row r="464" spans="7:143" s="10" customFormat="1" hidden="1" x14ac:dyDescent="0.2">
      <c r="G464" s="13"/>
      <c r="H464" s="13"/>
      <c r="I464" s="13"/>
      <c r="J464" s="13"/>
      <c r="K464" s="13"/>
      <c r="L464" s="13"/>
      <c r="M464" s="13"/>
      <c r="N464" s="13"/>
      <c r="O464" s="13"/>
      <c r="P464" s="13"/>
      <c r="Q464" s="13"/>
      <c r="R464" s="13"/>
      <c r="S464" s="220"/>
      <c r="T464" s="13"/>
      <c r="U464" s="125"/>
      <c r="V464" s="125"/>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row>
    <row r="465" spans="7:143" s="10" customFormat="1" hidden="1" x14ac:dyDescent="0.2">
      <c r="G465" s="13"/>
      <c r="H465" s="13"/>
      <c r="I465" s="13"/>
      <c r="J465" s="13"/>
      <c r="K465" s="13"/>
      <c r="L465" s="13"/>
      <c r="M465" s="13"/>
      <c r="N465" s="13"/>
      <c r="O465" s="13"/>
      <c r="P465" s="13"/>
      <c r="Q465" s="13"/>
      <c r="R465" s="13"/>
      <c r="S465" s="220"/>
      <c r="T465" s="13"/>
      <c r="U465" s="125"/>
      <c r="V465" s="125"/>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row>
    <row r="466" spans="7:143" s="10" customFormat="1" hidden="1" x14ac:dyDescent="0.2">
      <c r="G466" s="13"/>
      <c r="H466" s="13"/>
      <c r="I466" s="13"/>
      <c r="J466" s="13"/>
      <c r="K466" s="13"/>
      <c r="L466" s="13"/>
      <c r="M466" s="13"/>
      <c r="N466" s="13"/>
      <c r="O466" s="13"/>
      <c r="P466" s="13"/>
      <c r="Q466" s="13"/>
      <c r="R466" s="13"/>
      <c r="S466" s="220"/>
      <c r="T466" s="13"/>
      <c r="U466" s="125"/>
      <c r="V466" s="125"/>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row>
    <row r="467" spans="7:143" s="10" customFormat="1" hidden="1" x14ac:dyDescent="0.2">
      <c r="G467" s="13"/>
      <c r="H467" s="13"/>
      <c r="I467" s="13"/>
      <c r="J467" s="13"/>
      <c r="K467" s="13"/>
      <c r="L467" s="13"/>
      <c r="M467" s="13"/>
      <c r="N467" s="13"/>
      <c r="O467" s="13"/>
      <c r="P467" s="13"/>
      <c r="Q467" s="13"/>
      <c r="R467" s="13"/>
      <c r="S467" s="220"/>
      <c r="T467" s="13"/>
      <c r="U467" s="125"/>
      <c r="V467" s="125"/>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row>
    <row r="468" spans="7:143" s="10" customFormat="1" hidden="1" x14ac:dyDescent="0.2">
      <c r="G468" s="13"/>
      <c r="H468" s="13"/>
      <c r="I468" s="13"/>
      <c r="J468" s="13"/>
      <c r="K468" s="13"/>
      <c r="L468" s="13"/>
      <c r="M468" s="13"/>
      <c r="N468" s="13"/>
      <c r="O468" s="13"/>
      <c r="P468" s="13"/>
      <c r="Q468" s="13"/>
      <c r="R468" s="13"/>
      <c r="S468" s="220"/>
      <c r="T468" s="13"/>
      <c r="U468" s="125"/>
      <c r="V468" s="125"/>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row>
    <row r="469" spans="7:143" s="10" customFormat="1" hidden="1" x14ac:dyDescent="0.2">
      <c r="G469" s="13"/>
      <c r="H469" s="13"/>
      <c r="I469" s="13"/>
      <c r="J469" s="13"/>
      <c r="K469" s="13"/>
      <c r="L469" s="13"/>
      <c r="M469" s="13"/>
      <c r="N469" s="13"/>
      <c r="O469" s="13"/>
      <c r="P469" s="13"/>
      <c r="Q469" s="13"/>
      <c r="R469" s="13"/>
      <c r="S469" s="220"/>
      <c r="T469" s="13"/>
      <c r="U469" s="125"/>
      <c r="V469" s="125"/>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row>
    <row r="470" spans="7:143" s="10" customFormat="1" hidden="1" x14ac:dyDescent="0.2">
      <c r="G470" s="13"/>
      <c r="H470" s="13"/>
      <c r="I470" s="13"/>
      <c r="J470" s="13"/>
      <c r="K470" s="13"/>
      <c r="L470" s="13"/>
      <c r="M470" s="13"/>
      <c r="N470" s="13"/>
      <c r="O470" s="13"/>
      <c r="P470" s="13"/>
      <c r="Q470" s="13"/>
      <c r="R470" s="13"/>
      <c r="S470" s="220"/>
      <c r="T470" s="13"/>
      <c r="U470" s="125"/>
      <c r="V470" s="125"/>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row>
    <row r="471" spans="7:143" s="10" customFormat="1" hidden="1" x14ac:dyDescent="0.2">
      <c r="G471" s="13"/>
      <c r="H471" s="13"/>
      <c r="I471" s="13"/>
      <c r="J471" s="13"/>
      <c r="K471" s="13"/>
      <c r="L471" s="13"/>
      <c r="M471" s="13"/>
      <c r="N471" s="13"/>
      <c r="O471" s="13"/>
      <c r="P471" s="13"/>
      <c r="Q471" s="13"/>
      <c r="R471" s="13"/>
      <c r="S471" s="220"/>
      <c r="T471" s="13"/>
      <c r="U471" s="125"/>
      <c r="V471" s="125"/>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row>
    <row r="472" spans="7:143" s="10" customFormat="1" hidden="1" x14ac:dyDescent="0.2">
      <c r="G472" s="13"/>
      <c r="H472" s="13"/>
      <c r="I472" s="13"/>
      <c r="J472" s="13"/>
      <c r="K472" s="13"/>
      <c r="L472" s="13"/>
      <c r="M472" s="13"/>
      <c r="N472" s="13"/>
      <c r="O472" s="13"/>
      <c r="P472" s="13"/>
      <c r="Q472" s="13"/>
      <c r="R472" s="13"/>
      <c r="S472" s="220"/>
      <c r="T472" s="13"/>
      <c r="U472" s="125"/>
      <c r="V472" s="125"/>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row>
    <row r="473" spans="7:143" s="10" customFormat="1" hidden="1" x14ac:dyDescent="0.2">
      <c r="G473" s="13"/>
      <c r="H473" s="13"/>
      <c r="I473" s="13"/>
      <c r="J473" s="13"/>
      <c r="K473" s="13"/>
      <c r="L473" s="13"/>
      <c r="M473" s="13"/>
      <c r="N473" s="13"/>
      <c r="O473" s="13"/>
      <c r="P473" s="13"/>
      <c r="Q473" s="13"/>
      <c r="R473" s="13"/>
      <c r="S473" s="220"/>
      <c r="T473" s="13"/>
      <c r="U473" s="125"/>
      <c r="V473" s="125"/>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row>
    <row r="474" spans="7:143" s="10" customFormat="1" hidden="1" x14ac:dyDescent="0.2">
      <c r="G474" s="13"/>
      <c r="H474" s="13"/>
      <c r="I474" s="13"/>
      <c r="J474" s="13"/>
      <c r="K474" s="13"/>
      <c r="L474" s="13"/>
      <c r="M474" s="13"/>
      <c r="N474" s="13"/>
      <c r="O474" s="13"/>
      <c r="P474" s="13"/>
      <c r="Q474" s="13"/>
      <c r="R474" s="13"/>
      <c r="S474" s="220"/>
      <c r="T474" s="13"/>
      <c r="U474" s="125"/>
      <c r="V474" s="125"/>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row>
    <row r="475" spans="7:143" s="10" customFormat="1" hidden="1" x14ac:dyDescent="0.2">
      <c r="G475" s="13"/>
      <c r="H475" s="13"/>
      <c r="I475" s="13"/>
      <c r="J475" s="13"/>
      <c r="K475" s="13"/>
      <c r="L475" s="13"/>
      <c r="M475" s="13"/>
      <c r="N475" s="13"/>
      <c r="O475" s="13"/>
      <c r="P475" s="13"/>
      <c r="Q475" s="13"/>
      <c r="R475" s="13"/>
      <c r="S475" s="220"/>
      <c r="T475" s="13"/>
      <c r="U475" s="125"/>
      <c r="V475" s="125"/>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row>
    <row r="476" spans="7:143" s="10" customFormat="1" hidden="1" x14ac:dyDescent="0.2">
      <c r="G476" s="13"/>
      <c r="H476" s="13"/>
      <c r="I476" s="13"/>
      <c r="J476" s="13"/>
      <c r="K476" s="13"/>
      <c r="L476" s="13"/>
      <c r="M476" s="13"/>
      <c r="N476" s="13"/>
      <c r="O476" s="13"/>
      <c r="P476" s="13"/>
      <c r="Q476" s="13"/>
      <c r="R476" s="13"/>
      <c r="S476" s="220"/>
      <c r="T476" s="13"/>
      <c r="U476" s="125"/>
      <c r="V476" s="125"/>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row>
    <row r="477" spans="7:143" s="10" customFormat="1" hidden="1" x14ac:dyDescent="0.2">
      <c r="G477" s="13"/>
      <c r="H477" s="13"/>
      <c r="I477" s="13"/>
      <c r="J477" s="13"/>
      <c r="K477" s="13"/>
      <c r="L477" s="13"/>
      <c r="M477" s="13"/>
      <c r="N477" s="13"/>
      <c r="O477" s="13"/>
      <c r="P477" s="13"/>
      <c r="Q477" s="13"/>
      <c r="R477" s="13"/>
      <c r="S477" s="220"/>
      <c r="T477" s="13"/>
      <c r="U477" s="125"/>
      <c r="V477" s="125"/>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row>
    <row r="478" spans="7:143" s="10" customFormat="1" hidden="1" x14ac:dyDescent="0.2">
      <c r="G478" s="13"/>
      <c r="H478" s="13"/>
      <c r="I478" s="13"/>
      <c r="J478" s="13"/>
      <c r="K478" s="13"/>
      <c r="L478" s="13"/>
      <c r="M478" s="13"/>
      <c r="N478" s="13"/>
      <c r="O478" s="13"/>
      <c r="P478" s="13"/>
      <c r="Q478" s="13"/>
      <c r="R478" s="13"/>
      <c r="S478" s="220"/>
      <c r="T478" s="13"/>
      <c r="U478" s="125"/>
      <c r="V478" s="125"/>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row>
    <row r="479" spans="7:143" s="10" customFormat="1" hidden="1" x14ac:dyDescent="0.2">
      <c r="G479" s="13"/>
      <c r="H479" s="13"/>
      <c r="I479" s="13"/>
      <c r="J479" s="13"/>
      <c r="K479" s="13"/>
      <c r="L479" s="13"/>
      <c r="M479" s="13"/>
      <c r="N479" s="13"/>
      <c r="O479" s="13"/>
      <c r="P479" s="13"/>
      <c r="Q479" s="13"/>
      <c r="R479" s="13"/>
      <c r="S479" s="220"/>
      <c r="T479" s="13"/>
      <c r="U479" s="125"/>
      <c r="V479" s="125"/>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row>
    <row r="480" spans="7:143" s="10" customFormat="1" hidden="1" x14ac:dyDescent="0.2">
      <c r="G480" s="13"/>
      <c r="H480" s="13"/>
      <c r="I480" s="13"/>
      <c r="J480" s="13"/>
      <c r="K480" s="13"/>
      <c r="L480" s="13"/>
      <c r="M480" s="13"/>
      <c r="N480" s="13"/>
      <c r="O480" s="13"/>
      <c r="P480" s="13"/>
      <c r="Q480" s="13"/>
      <c r="R480" s="13"/>
      <c r="S480" s="220"/>
      <c r="T480" s="13"/>
      <c r="U480" s="125"/>
      <c r="V480" s="125"/>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row>
    <row r="481" spans="7:143" s="10" customFormat="1" hidden="1" x14ac:dyDescent="0.2">
      <c r="G481" s="13"/>
      <c r="H481" s="13"/>
      <c r="I481" s="13"/>
      <c r="J481" s="13"/>
      <c r="K481" s="13"/>
      <c r="L481" s="13"/>
      <c r="M481" s="13"/>
      <c r="N481" s="13"/>
      <c r="O481" s="13"/>
      <c r="P481" s="13"/>
      <c r="Q481" s="13"/>
      <c r="R481" s="13"/>
      <c r="S481" s="220"/>
      <c r="T481" s="13"/>
      <c r="U481" s="125"/>
      <c r="V481" s="125"/>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row>
    <row r="482" spans="7:143" s="10" customFormat="1" hidden="1" x14ac:dyDescent="0.2">
      <c r="G482" s="13"/>
      <c r="H482" s="13"/>
      <c r="I482" s="13"/>
      <c r="J482" s="13"/>
      <c r="K482" s="13"/>
      <c r="L482" s="13"/>
      <c r="M482" s="13"/>
      <c r="N482" s="13"/>
      <c r="O482" s="13"/>
      <c r="P482" s="13"/>
      <c r="Q482" s="13"/>
      <c r="R482" s="13"/>
      <c r="S482" s="220"/>
      <c r="T482" s="13"/>
      <c r="U482" s="125"/>
      <c r="V482" s="125"/>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row>
    <row r="483" spans="7:143" s="10" customFormat="1" hidden="1" x14ac:dyDescent="0.2">
      <c r="G483" s="13"/>
      <c r="H483" s="13"/>
      <c r="I483" s="13"/>
      <c r="J483" s="13"/>
      <c r="K483" s="13"/>
      <c r="L483" s="13"/>
      <c r="M483" s="13"/>
      <c r="N483" s="13"/>
      <c r="O483" s="13"/>
      <c r="P483" s="13"/>
      <c r="Q483" s="13"/>
      <c r="R483" s="13"/>
      <c r="S483" s="220"/>
      <c r="T483" s="13"/>
      <c r="U483" s="125"/>
      <c r="V483" s="125"/>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row>
    <row r="484" spans="7:143" s="10" customFormat="1" hidden="1" x14ac:dyDescent="0.2">
      <c r="G484" s="13"/>
      <c r="H484" s="13"/>
      <c r="I484" s="13"/>
      <c r="J484" s="13"/>
      <c r="K484" s="13"/>
      <c r="L484" s="13"/>
      <c r="M484" s="13"/>
      <c r="N484" s="13"/>
      <c r="O484" s="13"/>
      <c r="P484" s="13"/>
      <c r="Q484" s="13"/>
      <c r="R484" s="13"/>
      <c r="S484" s="220"/>
      <c r="T484" s="13"/>
      <c r="U484" s="125"/>
      <c r="V484" s="125"/>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row>
    <row r="485" spans="7:143" s="10" customFormat="1" hidden="1" x14ac:dyDescent="0.2">
      <c r="G485" s="13"/>
      <c r="H485" s="13"/>
      <c r="I485" s="13"/>
      <c r="J485" s="13"/>
      <c r="K485" s="13"/>
      <c r="L485" s="13"/>
      <c r="M485" s="13"/>
      <c r="N485" s="13"/>
      <c r="O485" s="13"/>
      <c r="P485" s="13"/>
      <c r="Q485" s="13"/>
      <c r="R485" s="13"/>
      <c r="S485" s="220"/>
      <c r="T485" s="13"/>
      <c r="U485" s="125"/>
      <c r="V485" s="125"/>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row>
    <row r="486" spans="7:143" s="10" customFormat="1" hidden="1" x14ac:dyDescent="0.2">
      <c r="G486" s="13"/>
      <c r="H486" s="13"/>
      <c r="I486" s="13"/>
      <c r="J486" s="13"/>
      <c r="K486" s="13"/>
      <c r="L486" s="13"/>
      <c r="M486" s="13"/>
      <c r="N486" s="13"/>
      <c r="O486" s="13"/>
      <c r="P486" s="13"/>
      <c r="Q486" s="13"/>
      <c r="R486" s="13"/>
      <c r="S486" s="220"/>
      <c r="T486" s="13"/>
      <c r="U486" s="125"/>
      <c r="V486" s="125"/>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row>
    <row r="487" spans="7:143" s="10" customFormat="1" hidden="1" x14ac:dyDescent="0.2">
      <c r="G487" s="13"/>
      <c r="H487" s="13"/>
      <c r="I487" s="13"/>
      <c r="J487" s="13"/>
      <c r="K487" s="13"/>
      <c r="L487" s="13"/>
      <c r="M487" s="13"/>
      <c r="N487" s="13"/>
      <c r="O487" s="13"/>
      <c r="P487" s="13"/>
      <c r="Q487" s="13"/>
      <c r="R487" s="13"/>
      <c r="S487" s="220"/>
      <c r="T487" s="13"/>
      <c r="U487" s="125"/>
      <c r="V487" s="125"/>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row>
    <row r="488" spans="7:143" s="10" customFormat="1" hidden="1" x14ac:dyDescent="0.2">
      <c r="G488" s="13"/>
      <c r="H488" s="13"/>
      <c r="I488" s="13"/>
      <c r="J488" s="13"/>
      <c r="K488" s="13"/>
      <c r="L488" s="13"/>
      <c r="M488" s="13"/>
      <c r="N488" s="13"/>
      <c r="O488" s="13"/>
      <c r="P488" s="13"/>
      <c r="Q488" s="13"/>
      <c r="R488" s="13"/>
      <c r="S488" s="220"/>
      <c r="T488" s="13"/>
      <c r="U488" s="125"/>
      <c r="V488" s="125"/>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row>
    <row r="489" spans="7:143" s="10" customFormat="1" hidden="1" x14ac:dyDescent="0.2">
      <c r="G489" s="13"/>
      <c r="H489" s="13"/>
      <c r="I489" s="13"/>
      <c r="J489" s="13"/>
      <c r="K489" s="13"/>
      <c r="L489" s="13"/>
      <c r="M489" s="13"/>
      <c r="N489" s="13"/>
      <c r="O489" s="13"/>
      <c r="P489" s="13"/>
      <c r="Q489" s="13"/>
      <c r="R489" s="13"/>
      <c r="S489" s="220"/>
      <c r="T489" s="13"/>
      <c r="U489" s="125"/>
      <c r="V489" s="125"/>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row>
    <row r="490" spans="7:143" s="10" customFormat="1" hidden="1" x14ac:dyDescent="0.2">
      <c r="G490" s="13"/>
      <c r="H490" s="13"/>
      <c r="I490" s="13"/>
      <c r="J490" s="13"/>
      <c r="K490" s="13"/>
      <c r="L490" s="13"/>
      <c r="M490" s="13"/>
      <c r="N490" s="13"/>
      <c r="O490" s="13"/>
      <c r="P490" s="13"/>
      <c r="Q490" s="13"/>
      <c r="R490" s="13"/>
      <c r="S490" s="220"/>
      <c r="T490" s="13"/>
      <c r="U490" s="125"/>
      <c r="V490" s="125"/>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row>
    <row r="491" spans="7:143" s="10" customFormat="1" hidden="1" x14ac:dyDescent="0.2">
      <c r="G491" s="13"/>
      <c r="H491" s="13"/>
      <c r="I491" s="13"/>
      <c r="J491" s="13"/>
      <c r="K491" s="13"/>
      <c r="L491" s="13"/>
      <c r="M491" s="13"/>
      <c r="N491" s="13"/>
      <c r="O491" s="13"/>
      <c r="P491" s="13"/>
      <c r="Q491" s="13"/>
      <c r="R491" s="13"/>
      <c r="S491" s="220"/>
      <c r="T491" s="13"/>
      <c r="U491" s="125"/>
      <c r="V491" s="125"/>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row>
    <row r="492" spans="7:143" s="10" customFormat="1" hidden="1" x14ac:dyDescent="0.2">
      <c r="G492" s="13"/>
      <c r="H492" s="13"/>
      <c r="I492" s="13"/>
      <c r="J492" s="13"/>
      <c r="K492" s="13"/>
      <c r="L492" s="13"/>
      <c r="M492" s="13"/>
      <c r="N492" s="13"/>
      <c r="O492" s="13"/>
      <c r="P492" s="13"/>
      <c r="Q492" s="13"/>
      <c r="R492" s="13"/>
      <c r="S492" s="220"/>
      <c r="T492" s="13"/>
      <c r="U492" s="125"/>
      <c r="V492" s="125"/>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row>
    <row r="493" spans="7:143" s="10" customFormat="1" hidden="1" x14ac:dyDescent="0.2">
      <c r="G493" s="13"/>
      <c r="H493" s="13"/>
      <c r="I493" s="13"/>
      <c r="J493" s="13"/>
      <c r="K493" s="13"/>
      <c r="L493" s="13"/>
      <c r="M493" s="13"/>
      <c r="N493" s="13"/>
      <c r="O493" s="13"/>
      <c r="P493" s="13"/>
      <c r="Q493" s="13"/>
      <c r="R493" s="13"/>
      <c r="S493" s="220"/>
      <c r="T493" s="13"/>
      <c r="U493" s="125"/>
      <c r="V493" s="125"/>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row>
    <row r="494" spans="7:143" s="10" customFormat="1" hidden="1" x14ac:dyDescent="0.2">
      <c r="G494" s="13"/>
      <c r="H494" s="13"/>
      <c r="I494" s="13"/>
      <c r="J494" s="13"/>
      <c r="K494" s="13"/>
      <c r="L494" s="13"/>
      <c r="M494" s="13"/>
      <c r="N494" s="13"/>
      <c r="O494" s="13"/>
      <c r="P494" s="13"/>
      <c r="Q494" s="13"/>
      <c r="R494" s="13"/>
      <c r="S494" s="220"/>
      <c r="T494" s="13"/>
      <c r="U494" s="125"/>
      <c r="V494" s="125"/>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row>
    <row r="495" spans="7:143" s="10" customFormat="1" hidden="1" x14ac:dyDescent="0.2">
      <c r="G495" s="13"/>
      <c r="H495" s="13"/>
      <c r="I495" s="13"/>
      <c r="J495" s="13"/>
      <c r="K495" s="13"/>
      <c r="L495" s="13"/>
      <c r="M495" s="13"/>
      <c r="N495" s="13"/>
      <c r="O495" s="13"/>
      <c r="P495" s="13"/>
      <c r="Q495" s="13"/>
      <c r="R495" s="13"/>
      <c r="S495" s="220"/>
      <c r="T495" s="13"/>
      <c r="U495" s="125"/>
      <c r="V495" s="125"/>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row>
    <row r="496" spans="7:143" s="10" customFormat="1" hidden="1" x14ac:dyDescent="0.2">
      <c r="G496" s="13"/>
      <c r="H496" s="13"/>
      <c r="I496" s="13"/>
      <c r="J496" s="13"/>
      <c r="K496" s="13"/>
      <c r="L496" s="13"/>
      <c r="M496" s="13"/>
      <c r="N496" s="13"/>
      <c r="O496" s="13"/>
      <c r="P496" s="13"/>
      <c r="Q496" s="13"/>
      <c r="R496" s="13"/>
      <c r="S496" s="220"/>
      <c r="T496" s="13"/>
      <c r="U496" s="125"/>
      <c r="V496" s="125"/>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row>
    <row r="497" spans="7:143" s="10" customFormat="1" hidden="1" x14ac:dyDescent="0.2">
      <c r="G497" s="13"/>
      <c r="H497" s="13"/>
      <c r="I497" s="13"/>
      <c r="J497" s="13"/>
      <c r="K497" s="13"/>
      <c r="L497" s="13"/>
      <c r="M497" s="13"/>
      <c r="N497" s="13"/>
      <c r="O497" s="13"/>
      <c r="P497" s="13"/>
      <c r="Q497" s="13"/>
      <c r="R497" s="13"/>
      <c r="S497" s="220"/>
      <c r="T497" s="13"/>
      <c r="U497" s="125"/>
      <c r="V497" s="125"/>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row>
    <row r="498" spans="7:143" s="10" customFormat="1" hidden="1" x14ac:dyDescent="0.2">
      <c r="G498" s="13"/>
      <c r="H498" s="13"/>
      <c r="I498" s="13"/>
      <c r="J498" s="13"/>
      <c r="K498" s="13"/>
      <c r="L498" s="13"/>
      <c r="M498" s="13"/>
      <c r="N498" s="13"/>
      <c r="O498" s="13"/>
      <c r="P498" s="13"/>
      <c r="Q498" s="13"/>
      <c r="R498" s="13"/>
      <c r="S498" s="220"/>
      <c r="T498" s="13"/>
      <c r="U498" s="125"/>
      <c r="V498" s="125"/>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row>
    <row r="499" spans="7:143" s="10" customFormat="1" hidden="1" x14ac:dyDescent="0.2">
      <c r="G499" s="13"/>
      <c r="H499" s="13"/>
      <c r="I499" s="13"/>
      <c r="J499" s="13"/>
      <c r="K499" s="13"/>
      <c r="L499" s="13"/>
      <c r="M499" s="13"/>
      <c r="N499" s="13"/>
      <c r="O499" s="13"/>
      <c r="P499" s="13"/>
      <c r="Q499" s="13"/>
      <c r="R499" s="13"/>
      <c r="S499" s="220"/>
      <c r="T499" s="13"/>
      <c r="U499" s="125"/>
      <c r="V499" s="125"/>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row>
    <row r="500" spans="7:143" s="10" customFormat="1" hidden="1" x14ac:dyDescent="0.2">
      <c r="G500" s="13"/>
      <c r="H500" s="13"/>
      <c r="I500" s="13"/>
      <c r="J500" s="13"/>
      <c r="K500" s="13"/>
      <c r="L500" s="13"/>
      <c r="M500" s="13"/>
      <c r="N500" s="13"/>
      <c r="O500" s="13"/>
      <c r="P500" s="13"/>
      <c r="Q500" s="13"/>
      <c r="R500" s="13"/>
      <c r="S500" s="220"/>
      <c r="T500" s="13"/>
      <c r="U500" s="125"/>
      <c r="V500" s="125"/>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row>
    <row r="501" spans="7:143" s="10" customFormat="1" hidden="1" x14ac:dyDescent="0.2">
      <c r="G501" s="13"/>
      <c r="H501" s="13"/>
      <c r="I501" s="13"/>
      <c r="J501" s="13"/>
      <c r="K501" s="13"/>
      <c r="L501" s="13"/>
      <c r="M501" s="13"/>
      <c r="N501" s="13"/>
      <c r="O501" s="13"/>
      <c r="P501" s="13"/>
      <c r="Q501" s="13"/>
      <c r="R501" s="13"/>
      <c r="S501" s="220"/>
      <c r="T501" s="13"/>
      <c r="U501" s="125"/>
      <c r="V501" s="125"/>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row>
    <row r="502" spans="7:143" s="10" customFormat="1" hidden="1" x14ac:dyDescent="0.2">
      <c r="G502" s="13"/>
      <c r="H502" s="13"/>
      <c r="I502" s="13"/>
      <c r="J502" s="13"/>
      <c r="K502" s="13"/>
      <c r="L502" s="13"/>
      <c r="M502" s="13"/>
      <c r="N502" s="13"/>
      <c r="O502" s="13"/>
      <c r="P502" s="13"/>
      <c r="Q502" s="13"/>
      <c r="R502" s="13"/>
      <c r="S502" s="220"/>
      <c r="T502" s="13"/>
      <c r="U502" s="125"/>
      <c r="V502" s="125"/>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row>
    <row r="503" spans="7:143" s="10" customFormat="1" hidden="1" x14ac:dyDescent="0.2">
      <c r="G503" s="13"/>
      <c r="H503" s="13"/>
      <c r="I503" s="13"/>
      <c r="J503" s="13"/>
      <c r="K503" s="13"/>
      <c r="L503" s="13"/>
      <c r="M503" s="13"/>
      <c r="N503" s="13"/>
      <c r="O503" s="13"/>
      <c r="P503" s="13"/>
      <c r="Q503" s="13"/>
      <c r="R503" s="13"/>
      <c r="S503" s="220"/>
      <c r="T503" s="13"/>
      <c r="U503" s="125"/>
      <c r="V503" s="125"/>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row>
    <row r="504" spans="7:143" s="10" customFormat="1" hidden="1" x14ac:dyDescent="0.2">
      <c r="G504" s="13"/>
      <c r="H504" s="13"/>
      <c r="I504" s="13"/>
      <c r="J504" s="13"/>
      <c r="K504" s="13"/>
      <c r="L504" s="13"/>
      <c r="M504" s="13"/>
      <c r="N504" s="13"/>
      <c r="O504" s="13"/>
      <c r="P504" s="13"/>
      <c r="Q504" s="13"/>
      <c r="R504" s="13"/>
      <c r="S504" s="220"/>
      <c r="T504" s="13"/>
      <c r="U504" s="125"/>
      <c r="V504" s="125"/>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row>
    <row r="505" spans="7:143" s="10" customFormat="1" hidden="1" x14ac:dyDescent="0.2">
      <c r="G505" s="13"/>
      <c r="H505" s="13"/>
      <c r="I505" s="13"/>
      <c r="J505" s="13"/>
      <c r="K505" s="13"/>
      <c r="L505" s="13"/>
      <c r="M505" s="13"/>
      <c r="N505" s="13"/>
      <c r="O505" s="13"/>
      <c r="P505" s="13"/>
      <c r="Q505" s="13"/>
      <c r="R505" s="13"/>
      <c r="S505" s="220"/>
      <c r="T505" s="13"/>
      <c r="U505" s="125"/>
      <c r="V505" s="125"/>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row>
    <row r="506" spans="7:143" s="10" customFormat="1" hidden="1" x14ac:dyDescent="0.2">
      <c r="G506" s="13"/>
      <c r="H506" s="13"/>
      <c r="I506" s="13"/>
      <c r="J506" s="13"/>
      <c r="K506" s="13"/>
      <c r="L506" s="13"/>
      <c r="M506" s="13"/>
      <c r="N506" s="13"/>
      <c r="O506" s="13"/>
      <c r="P506" s="13"/>
      <c r="Q506" s="13"/>
      <c r="R506" s="13"/>
      <c r="S506" s="220"/>
      <c r="T506" s="13"/>
      <c r="U506" s="125"/>
      <c r="V506" s="125"/>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row>
    <row r="507" spans="7:143" s="10" customFormat="1" hidden="1" x14ac:dyDescent="0.2">
      <c r="G507" s="13"/>
      <c r="H507" s="13"/>
      <c r="I507" s="13"/>
      <c r="J507" s="13"/>
      <c r="K507" s="13"/>
      <c r="L507" s="13"/>
      <c r="M507" s="13"/>
      <c r="N507" s="13"/>
      <c r="O507" s="13"/>
      <c r="P507" s="13"/>
      <c r="Q507" s="13"/>
      <c r="R507" s="13"/>
      <c r="S507" s="220"/>
      <c r="T507" s="13"/>
      <c r="U507" s="125"/>
      <c r="V507" s="125"/>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row>
    <row r="508" spans="7:143" s="10" customFormat="1" hidden="1" x14ac:dyDescent="0.2">
      <c r="G508" s="13"/>
      <c r="H508" s="13"/>
      <c r="I508" s="13"/>
      <c r="J508" s="13"/>
      <c r="K508" s="13"/>
      <c r="L508" s="13"/>
      <c r="M508" s="13"/>
      <c r="N508" s="13"/>
      <c r="O508" s="13"/>
      <c r="P508" s="13"/>
      <c r="Q508" s="13"/>
      <c r="R508" s="13"/>
      <c r="S508" s="220"/>
      <c r="T508" s="13"/>
      <c r="U508" s="125"/>
      <c r="V508" s="125"/>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row>
    <row r="509" spans="7:143" s="10" customFormat="1" hidden="1" x14ac:dyDescent="0.2">
      <c r="G509" s="13"/>
      <c r="H509" s="13"/>
      <c r="I509" s="13"/>
      <c r="J509" s="13"/>
      <c r="K509" s="13"/>
      <c r="L509" s="13"/>
      <c r="M509" s="13"/>
      <c r="N509" s="13"/>
      <c r="O509" s="13"/>
      <c r="P509" s="13"/>
      <c r="Q509" s="13"/>
      <c r="R509" s="13"/>
      <c r="S509" s="220"/>
      <c r="T509" s="13"/>
      <c r="U509" s="125"/>
      <c r="V509" s="125"/>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row>
    <row r="510" spans="7:143" s="10" customFormat="1" hidden="1" x14ac:dyDescent="0.2">
      <c r="G510" s="13"/>
      <c r="H510" s="13"/>
      <c r="I510" s="13"/>
      <c r="J510" s="13"/>
      <c r="K510" s="13"/>
      <c r="L510" s="13"/>
      <c r="M510" s="13"/>
      <c r="N510" s="13"/>
      <c r="O510" s="13"/>
      <c r="P510" s="13"/>
      <c r="Q510" s="13"/>
      <c r="R510" s="13"/>
      <c r="S510" s="220"/>
      <c r="T510" s="13"/>
      <c r="U510" s="125"/>
      <c r="V510" s="125"/>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row>
    <row r="511" spans="7:143" s="10" customFormat="1" hidden="1" x14ac:dyDescent="0.2">
      <c r="G511" s="13"/>
      <c r="H511" s="13"/>
      <c r="I511" s="13"/>
      <c r="J511" s="13"/>
      <c r="K511" s="13"/>
      <c r="L511" s="13"/>
      <c r="M511" s="13"/>
      <c r="N511" s="13"/>
      <c r="O511" s="13"/>
      <c r="P511" s="13"/>
      <c r="Q511" s="13"/>
      <c r="R511" s="13"/>
      <c r="S511" s="220"/>
      <c r="T511" s="13"/>
      <c r="U511" s="125"/>
      <c r="V511" s="125"/>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row>
    <row r="512" spans="7:143" s="10" customFormat="1" hidden="1" x14ac:dyDescent="0.2">
      <c r="G512" s="13"/>
      <c r="H512" s="13"/>
      <c r="I512" s="13"/>
      <c r="J512" s="13"/>
      <c r="K512" s="13"/>
      <c r="L512" s="13"/>
      <c r="M512" s="13"/>
      <c r="N512" s="13"/>
      <c r="O512" s="13"/>
      <c r="P512" s="13"/>
      <c r="Q512" s="13"/>
      <c r="R512" s="13"/>
      <c r="S512" s="220"/>
      <c r="T512" s="13"/>
      <c r="U512" s="125"/>
      <c r="V512" s="125"/>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row>
    <row r="513" spans="7:143" s="10" customFormat="1" hidden="1" x14ac:dyDescent="0.2">
      <c r="G513" s="13"/>
      <c r="H513" s="13"/>
      <c r="I513" s="13"/>
      <c r="J513" s="13"/>
      <c r="K513" s="13"/>
      <c r="L513" s="13"/>
      <c r="M513" s="13"/>
      <c r="N513" s="13"/>
      <c r="O513" s="13"/>
      <c r="P513" s="13"/>
      <c r="Q513" s="13"/>
      <c r="R513" s="13"/>
      <c r="S513" s="220"/>
      <c r="T513" s="13"/>
      <c r="U513" s="125"/>
      <c r="V513" s="125"/>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row>
    <row r="514" spans="7:143" s="10" customFormat="1" hidden="1" x14ac:dyDescent="0.2">
      <c r="G514" s="13"/>
      <c r="H514" s="13"/>
      <c r="I514" s="13"/>
      <c r="J514" s="13"/>
      <c r="K514" s="13"/>
      <c r="L514" s="13"/>
      <c r="M514" s="13"/>
      <c r="N514" s="13"/>
      <c r="O514" s="13"/>
      <c r="P514" s="13"/>
      <c r="Q514" s="13"/>
      <c r="R514" s="13"/>
      <c r="S514" s="220"/>
      <c r="T514" s="13"/>
      <c r="U514" s="125"/>
      <c r="V514" s="125"/>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row>
    <row r="515" spans="7:143" s="10" customFormat="1" hidden="1" x14ac:dyDescent="0.2">
      <c r="G515" s="13"/>
      <c r="H515" s="13"/>
      <c r="I515" s="13"/>
      <c r="J515" s="13"/>
      <c r="K515" s="13"/>
      <c r="L515" s="13"/>
      <c r="M515" s="13"/>
      <c r="N515" s="13"/>
      <c r="O515" s="13"/>
      <c r="P515" s="13"/>
      <c r="Q515" s="13"/>
      <c r="R515" s="13"/>
      <c r="S515" s="220"/>
      <c r="T515" s="13"/>
      <c r="U515" s="125"/>
      <c r="V515" s="125"/>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row>
    <row r="516" spans="7:143" s="10" customFormat="1" hidden="1" x14ac:dyDescent="0.2">
      <c r="G516" s="13"/>
      <c r="H516" s="13"/>
      <c r="I516" s="13"/>
      <c r="J516" s="13"/>
      <c r="K516" s="13"/>
      <c r="L516" s="13"/>
      <c r="M516" s="13"/>
      <c r="N516" s="13"/>
      <c r="O516" s="13"/>
      <c r="P516" s="13"/>
      <c r="Q516" s="13"/>
      <c r="R516" s="13"/>
      <c r="S516" s="220"/>
      <c r="T516" s="13"/>
      <c r="U516" s="125"/>
      <c r="V516" s="125"/>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row>
    <row r="517" spans="7:143" s="10" customFormat="1" hidden="1" x14ac:dyDescent="0.2">
      <c r="G517" s="13"/>
      <c r="H517" s="13"/>
      <c r="I517" s="13"/>
      <c r="J517" s="13"/>
      <c r="K517" s="13"/>
      <c r="L517" s="13"/>
      <c r="M517" s="13"/>
      <c r="N517" s="13"/>
      <c r="O517" s="13"/>
      <c r="P517" s="13"/>
      <c r="Q517" s="13"/>
      <c r="R517" s="13"/>
      <c r="S517" s="220"/>
      <c r="T517" s="13"/>
      <c r="U517" s="125"/>
      <c r="V517" s="125"/>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row>
    <row r="518" spans="7:143" s="10" customFormat="1" hidden="1" x14ac:dyDescent="0.2">
      <c r="G518" s="13"/>
      <c r="H518" s="13"/>
      <c r="I518" s="13"/>
      <c r="J518" s="13"/>
      <c r="K518" s="13"/>
      <c r="L518" s="13"/>
      <c r="M518" s="13"/>
      <c r="N518" s="13"/>
      <c r="O518" s="13"/>
      <c r="P518" s="13"/>
      <c r="Q518" s="13"/>
      <c r="R518" s="13"/>
      <c r="S518" s="220"/>
      <c r="T518" s="13"/>
      <c r="U518" s="125"/>
      <c r="V518" s="125"/>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row>
    <row r="519" spans="7:143" s="10" customFormat="1" hidden="1" x14ac:dyDescent="0.2">
      <c r="G519" s="13"/>
      <c r="H519" s="13"/>
      <c r="I519" s="13"/>
      <c r="J519" s="13"/>
      <c r="K519" s="13"/>
      <c r="L519" s="13"/>
      <c r="M519" s="13"/>
      <c r="N519" s="13"/>
      <c r="O519" s="13"/>
      <c r="P519" s="13"/>
      <c r="Q519" s="13"/>
      <c r="R519" s="13"/>
      <c r="S519" s="220"/>
      <c r="T519" s="13"/>
      <c r="U519" s="125"/>
      <c r="V519" s="125"/>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row>
    <row r="520" spans="7:143" s="10" customFormat="1" hidden="1" x14ac:dyDescent="0.2">
      <c r="G520" s="13"/>
      <c r="H520" s="13"/>
      <c r="I520" s="13"/>
      <c r="J520" s="13"/>
      <c r="K520" s="13"/>
      <c r="L520" s="13"/>
      <c r="M520" s="13"/>
      <c r="N520" s="13"/>
      <c r="O520" s="13"/>
      <c r="P520" s="13"/>
      <c r="Q520" s="13"/>
      <c r="R520" s="13"/>
      <c r="S520" s="220"/>
      <c r="T520" s="13"/>
      <c r="U520" s="125"/>
      <c r="V520" s="125"/>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row>
    <row r="521" spans="7:143" s="10" customFormat="1" hidden="1" x14ac:dyDescent="0.2">
      <c r="G521" s="13"/>
      <c r="H521" s="13"/>
      <c r="I521" s="13"/>
      <c r="J521" s="13"/>
      <c r="K521" s="13"/>
      <c r="L521" s="13"/>
      <c r="M521" s="13"/>
      <c r="N521" s="13"/>
      <c r="O521" s="13"/>
      <c r="P521" s="13"/>
      <c r="Q521" s="13"/>
      <c r="R521" s="13"/>
      <c r="S521" s="220"/>
      <c r="T521" s="13"/>
      <c r="U521" s="125"/>
      <c r="V521" s="125"/>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row>
    <row r="522" spans="7:143" s="10" customFormat="1" hidden="1" x14ac:dyDescent="0.2">
      <c r="G522" s="13"/>
      <c r="H522" s="13"/>
      <c r="I522" s="13"/>
      <c r="J522" s="13"/>
      <c r="K522" s="13"/>
      <c r="L522" s="13"/>
      <c r="M522" s="13"/>
      <c r="N522" s="13"/>
      <c r="O522" s="13"/>
      <c r="P522" s="13"/>
      <c r="Q522" s="13"/>
      <c r="R522" s="13"/>
      <c r="S522" s="220"/>
      <c r="T522" s="13"/>
      <c r="U522" s="125"/>
      <c r="V522" s="125"/>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row>
    <row r="523" spans="7:143" s="10" customFormat="1" hidden="1" x14ac:dyDescent="0.2">
      <c r="G523" s="13"/>
      <c r="H523" s="13"/>
      <c r="I523" s="13"/>
      <c r="J523" s="13"/>
      <c r="K523" s="13"/>
      <c r="L523" s="13"/>
      <c r="M523" s="13"/>
      <c r="N523" s="13"/>
      <c r="O523" s="13"/>
      <c r="P523" s="13"/>
      <c r="Q523" s="13"/>
      <c r="R523" s="13"/>
      <c r="S523" s="220"/>
      <c r="T523" s="13"/>
      <c r="U523" s="125"/>
      <c r="V523" s="125"/>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row>
    <row r="524" spans="7:143" s="10" customFormat="1" hidden="1" x14ac:dyDescent="0.2">
      <c r="G524" s="13"/>
      <c r="H524" s="13"/>
      <c r="I524" s="13"/>
      <c r="J524" s="13"/>
      <c r="K524" s="13"/>
      <c r="L524" s="13"/>
      <c r="M524" s="13"/>
      <c r="N524" s="13"/>
      <c r="O524" s="13"/>
      <c r="P524" s="13"/>
      <c r="Q524" s="13"/>
      <c r="R524" s="13"/>
      <c r="S524" s="220"/>
      <c r="T524" s="13"/>
      <c r="U524" s="125"/>
      <c r="V524" s="125"/>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row>
    <row r="525" spans="7:143" s="10" customFormat="1" hidden="1" x14ac:dyDescent="0.2">
      <c r="G525" s="13"/>
      <c r="H525" s="13"/>
      <c r="I525" s="13"/>
      <c r="J525" s="13"/>
      <c r="K525" s="13"/>
      <c r="L525" s="13"/>
      <c r="M525" s="13"/>
      <c r="N525" s="13"/>
      <c r="O525" s="13"/>
      <c r="P525" s="13"/>
      <c r="Q525" s="13"/>
      <c r="R525" s="13"/>
      <c r="S525" s="220"/>
      <c r="T525" s="13"/>
      <c r="U525" s="125"/>
      <c r="V525" s="125"/>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row>
    <row r="526" spans="7:143" s="10" customFormat="1" hidden="1" x14ac:dyDescent="0.2">
      <c r="G526" s="13"/>
      <c r="H526" s="13"/>
      <c r="I526" s="13"/>
      <c r="J526" s="13"/>
      <c r="K526" s="13"/>
      <c r="L526" s="13"/>
      <c r="M526" s="13"/>
      <c r="N526" s="13"/>
      <c r="O526" s="13"/>
      <c r="P526" s="13"/>
      <c r="Q526" s="13"/>
      <c r="R526" s="13"/>
      <c r="S526" s="220"/>
      <c r="T526" s="13"/>
      <c r="U526" s="125"/>
      <c r="V526" s="125"/>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row>
    <row r="527" spans="7:143" s="10" customFormat="1" hidden="1" x14ac:dyDescent="0.2">
      <c r="G527" s="13"/>
      <c r="H527" s="13"/>
      <c r="I527" s="13"/>
      <c r="J527" s="13"/>
      <c r="K527" s="13"/>
      <c r="L527" s="13"/>
      <c r="M527" s="13"/>
      <c r="N527" s="13"/>
      <c r="O527" s="13"/>
      <c r="P527" s="13"/>
      <c r="Q527" s="13"/>
      <c r="R527" s="13"/>
      <c r="S527" s="220"/>
      <c r="T527" s="13"/>
      <c r="U527" s="125"/>
      <c r="V527" s="125"/>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row>
    <row r="528" spans="7:143" s="10" customFormat="1" hidden="1" x14ac:dyDescent="0.2">
      <c r="G528" s="13"/>
      <c r="H528" s="13"/>
      <c r="I528" s="13"/>
      <c r="J528" s="13"/>
      <c r="K528" s="13"/>
      <c r="L528" s="13"/>
      <c r="M528" s="13"/>
      <c r="N528" s="13"/>
      <c r="O528" s="13"/>
      <c r="P528" s="13"/>
      <c r="Q528" s="13"/>
      <c r="R528" s="13"/>
      <c r="S528" s="220"/>
      <c r="T528" s="13"/>
      <c r="U528" s="125"/>
      <c r="V528" s="125"/>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row>
    <row r="529" spans="7:143" s="10" customFormat="1" hidden="1" x14ac:dyDescent="0.2">
      <c r="G529" s="13"/>
      <c r="H529" s="13"/>
      <c r="I529" s="13"/>
      <c r="J529" s="13"/>
      <c r="K529" s="13"/>
      <c r="L529" s="13"/>
      <c r="M529" s="13"/>
      <c r="N529" s="13"/>
      <c r="O529" s="13"/>
      <c r="P529" s="13"/>
      <c r="Q529" s="13"/>
      <c r="R529" s="13"/>
      <c r="S529" s="220"/>
      <c r="T529" s="13"/>
      <c r="U529" s="125"/>
      <c r="V529" s="125"/>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c r="EG529" s="13"/>
      <c r="EH529" s="13"/>
      <c r="EI529" s="13"/>
      <c r="EJ529" s="13"/>
      <c r="EK529" s="13"/>
      <c r="EL529" s="13"/>
      <c r="EM529" s="13"/>
    </row>
    <row r="530" spans="7:143" s="10" customFormat="1" hidden="1" x14ac:dyDescent="0.2">
      <c r="G530" s="13"/>
      <c r="H530" s="13"/>
      <c r="I530" s="13"/>
      <c r="J530" s="13"/>
      <c r="K530" s="13"/>
      <c r="L530" s="13"/>
      <c r="M530" s="13"/>
      <c r="N530" s="13"/>
      <c r="O530" s="13"/>
      <c r="P530" s="13"/>
      <c r="Q530" s="13"/>
      <c r="R530" s="13"/>
      <c r="S530" s="220"/>
      <c r="T530" s="13"/>
      <c r="U530" s="125"/>
      <c r="V530" s="125"/>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row>
    <row r="531" spans="7:143" s="10" customFormat="1" hidden="1" x14ac:dyDescent="0.2">
      <c r="G531" s="13"/>
      <c r="H531" s="13"/>
      <c r="I531" s="13"/>
      <c r="J531" s="13"/>
      <c r="K531" s="13"/>
      <c r="L531" s="13"/>
      <c r="M531" s="13"/>
      <c r="N531" s="13"/>
      <c r="O531" s="13"/>
      <c r="P531" s="13"/>
      <c r="Q531" s="13"/>
      <c r="R531" s="13"/>
      <c r="S531" s="220"/>
      <c r="T531" s="13"/>
      <c r="U531" s="125"/>
      <c r="V531" s="125"/>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row>
    <row r="532" spans="7:143" s="10" customFormat="1" hidden="1" x14ac:dyDescent="0.2">
      <c r="G532" s="13"/>
      <c r="H532" s="13"/>
      <c r="I532" s="13"/>
      <c r="J532" s="13"/>
      <c r="K532" s="13"/>
      <c r="L532" s="13"/>
      <c r="M532" s="13"/>
      <c r="N532" s="13"/>
      <c r="O532" s="13"/>
      <c r="P532" s="13"/>
      <c r="Q532" s="13"/>
      <c r="R532" s="13"/>
      <c r="S532" s="220"/>
      <c r="T532" s="13"/>
      <c r="U532" s="125"/>
      <c r="V532" s="125"/>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row>
    <row r="533" spans="7:143" s="10" customFormat="1" hidden="1" x14ac:dyDescent="0.2">
      <c r="G533" s="13"/>
      <c r="H533" s="13"/>
      <c r="I533" s="13"/>
      <c r="J533" s="13"/>
      <c r="K533" s="13"/>
      <c r="L533" s="13"/>
      <c r="M533" s="13"/>
      <c r="N533" s="13"/>
      <c r="O533" s="13"/>
      <c r="P533" s="13"/>
      <c r="Q533" s="13"/>
      <c r="R533" s="13"/>
      <c r="S533" s="220"/>
      <c r="T533" s="13"/>
      <c r="U533" s="125"/>
      <c r="V533" s="125"/>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row>
    <row r="534" spans="7:143" s="10" customFormat="1" hidden="1" x14ac:dyDescent="0.2">
      <c r="G534" s="13"/>
      <c r="H534" s="13"/>
      <c r="I534" s="13"/>
      <c r="J534" s="13"/>
      <c r="K534" s="13"/>
      <c r="L534" s="13"/>
      <c r="M534" s="13"/>
      <c r="N534" s="13"/>
      <c r="O534" s="13"/>
      <c r="P534" s="13"/>
      <c r="Q534" s="13"/>
      <c r="R534" s="13"/>
      <c r="S534" s="220"/>
      <c r="T534" s="13"/>
      <c r="U534" s="125"/>
      <c r="V534" s="125"/>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row>
    <row r="535" spans="7:143" s="10" customFormat="1" hidden="1" x14ac:dyDescent="0.2">
      <c r="G535" s="13"/>
      <c r="H535" s="13"/>
      <c r="I535" s="13"/>
      <c r="J535" s="13"/>
      <c r="K535" s="13"/>
      <c r="L535" s="13"/>
      <c r="M535" s="13"/>
      <c r="N535" s="13"/>
      <c r="O535" s="13"/>
      <c r="P535" s="13"/>
      <c r="Q535" s="13"/>
      <c r="R535" s="13"/>
      <c r="S535" s="220"/>
      <c r="T535" s="13"/>
      <c r="U535" s="125"/>
      <c r="V535" s="125"/>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row>
    <row r="536" spans="7:143" s="10" customFormat="1" hidden="1" x14ac:dyDescent="0.2">
      <c r="G536" s="13"/>
      <c r="H536" s="13"/>
      <c r="I536" s="13"/>
      <c r="J536" s="13"/>
      <c r="K536" s="13"/>
      <c r="L536" s="13"/>
      <c r="M536" s="13"/>
      <c r="N536" s="13"/>
      <c r="O536" s="13"/>
      <c r="P536" s="13"/>
      <c r="Q536" s="13"/>
      <c r="R536" s="13"/>
      <c r="S536" s="220"/>
      <c r="T536" s="13"/>
      <c r="U536" s="125"/>
      <c r="V536" s="125"/>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row>
    <row r="537" spans="7:143" s="10" customFormat="1" hidden="1" x14ac:dyDescent="0.2">
      <c r="G537" s="13"/>
      <c r="H537" s="13"/>
      <c r="I537" s="13"/>
      <c r="J537" s="13"/>
      <c r="K537" s="13"/>
      <c r="L537" s="13"/>
      <c r="M537" s="13"/>
      <c r="N537" s="13"/>
      <c r="O537" s="13"/>
      <c r="P537" s="13"/>
      <c r="Q537" s="13"/>
      <c r="R537" s="13"/>
      <c r="S537" s="220"/>
      <c r="T537" s="13"/>
      <c r="U537" s="125"/>
      <c r="V537" s="125"/>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row>
    <row r="538" spans="7:143" s="10" customFormat="1" hidden="1" x14ac:dyDescent="0.2">
      <c r="G538" s="13"/>
      <c r="H538" s="13"/>
      <c r="I538" s="13"/>
      <c r="J538" s="13"/>
      <c r="K538" s="13"/>
      <c r="L538" s="13"/>
      <c r="M538" s="13"/>
      <c r="N538" s="13"/>
      <c r="O538" s="13"/>
      <c r="P538" s="13"/>
      <c r="Q538" s="13"/>
      <c r="R538" s="13"/>
      <c r="S538" s="220"/>
      <c r="T538" s="13"/>
      <c r="U538" s="125"/>
      <c r="V538" s="125"/>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row>
    <row r="539" spans="7:143" s="10" customFormat="1" hidden="1" x14ac:dyDescent="0.2">
      <c r="G539" s="13"/>
      <c r="H539" s="13"/>
      <c r="I539" s="13"/>
      <c r="J539" s="13"/>
      <c r="K539" s="13"/>
      <c r="L539" s="13"/>
      <c r="M539" s="13"/>
      <c r="N539" s="13"/>
      <c r="O539" s="13"/>
      <c r="P539" s="13"/>
      <c r="Q539" s="13"/>
      <c r="R539" s="13"/>
      <c r="S539" s="220"/>
      <c r="T539" s="13"/>
      <c r="U539" s="125"/>
      <c r="V539" s="125"/>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row>
    <row r="540" spans="7:143" s="10" customFormat="1" hidden="1" x14ac:dyDescent="0.2">
      <c r="G540" s="13"/>
      <c r="H540" s="13"/>
      <c r="I540" s="13"/>
      <c r="J540" s="13"/>
      <c r="K540" s="13"/>
      <c r="L540" s="13"/>
      <c r="M540" s="13"/>
      <c r="N540" s="13"/>
      <c r="O540" s="13"/>
      <c r="P540" s="13"/>
      <c r="Q540" s="13"/>
      <c r="R540" s="13"/>
      <c r="S540" s="220"/>
      <c r="T540" s="13"/>
      <c r="U540" s="125"/>
      <c r="V540" s="125"/>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row>
    <row r="541" spans="7:143" s="10" customFormat="1" hidden="1" x14ac:dyDescent="0.2">
      <c r="G541" s="13"/>
      <c r="H541" s="13"/>
      <c r="I541" s="13"/>
      <c r="J541" s="13"/>
      <c r="K541" s="13"/>
      <c r="L541" s="13"/>
      <c r="M541" s="13"/>
      <c r="N541" s="13"/>
      <c r="O541" s="13"/>
      <c r="P541" s="13"/>
      <c r="Q541" s="13"/>
      <c r="R541" s="13"/>
      <c r="S541" s="220"/>
      <c r="T541" s="13"/>
      <c r="U541" s="125"/>
      <c r="V541" s="125"/>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row>
    <row r="542" spans="7:143" s="10" customFormat="1" hidden="1" x14ac:dyDescent="0.2">
      <c r="G542" s="13"/>
      <c r="H542" s="13"/>
      <c r="I542" s="13"/>
      <c r="J542" s="13"/>
      <c r="K542" s="13"/>
      <c r="L542" s="13"/>
      <c r="M542" s="13"/>
      <c r="N542" s="13"/>
      <c r="O542" s="13"/>
      <c r="P542" s="13"/>
      <c r="Q542" s="13"/>
      <c r="R542" s="13"/>
      <c r="S542" s="220"/>
      <c r="T542" s="13"/>
      <c r="U542" s="125"/>
      <c r="V542" s="125"/>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row>
    <row r="543" spans="7:143" s="10" customFormat="1" hidden="1" x14ac:dyDescent="0.2">
      <c r="G543" s="13"/>
      <c r="H543" s="13"/>
      <c r="I543" s="13"/>
      <c r="J543" s="13"/>
      <c r="K543" s="13"/>
      <c r="L543" s="13"/>
      <c r="M543" s="13"/>
      <c r="N543" s="13"/>
      <c r="O543" s="13"/>
      <c r="P543" s="13"/>
      <c r="Q543" s="13"/>
      <c r="R543" s="13"/>
      <c r="S543" s="220"/>
      <c r="T543" s="13"/>
      <c r="U543" s="125"/>
      <c r="V543" s="125"/>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row>
    <row r="544" spans="7:143" s="10" customFormat="1" hidden="1" x14ac:dyDescent="0.2">
      <c r="G544" s="13"/>
      <c r="H544" s="13"/>
      <c r="I544" s="13"/>
      <c r="J544" s="13"/>
      <c r="K544" s="13"/>
      <c r="L544" s="13"/>
      <c r="M544" s="13"/>
      <c r="N544" s="13"/>
      <c r="O544" s="13"/>
      <c r="P544" s="13"/>
      <c r="Q544" s="13"/>
      <c r="R544" s="13"/>
      <c r="S544" s="220"/>
      <c r="T544" s="13"/>
      <c r="U544" s="125"/>
      <c r="V544" s="125"/>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row>
    <row r="545" spans="7:143" s="10" customFormat="1" hidden="1" x14ac:dyDescent="0.2">
      <c r="G545" s="13"/>
      <c r="H545" s="13"/>
      <c r="I545" s="13"/>
      <c r="J545" s="13"/>
      <c r="K545" s="13"/>
      <c r="L545" s="13"/>
      <c r="M545" s="13"/>
      <c r="N545" s="13"/>
      <c r="O545" s="13"/>
      <c r="P545" s="13"/>
      <c r="Q545" s="13"/>
      <c r="R545" s="13"/>
      <c r="S545" s="220"/>
      <c r="T545" s="13"/>
      <c r="U545" s="125"/>
      <c r="V545" s="125"/>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row>
    <row r="546" spans="7:143" s="10" customFormat="1" hidden="1" x14ac:dyDescent="0.2">
      <c r="G546" s="13"/>
      <c r="H546" s="13"/>
      <c r="I546" s="13"/>
      <c r="J546" s="13"/>
      <c r="K546" s="13"/>
      <c r="L546" s="13"/>
      <c r="M546" s="13"/>
      <c r="N546" s="13"/>
      <c r="O546" s="13"/>
      <c r="P546" s="13"/>
      <c r="Q546" s="13"/>
      <c r="R546" s="13"/>
      <c r="S546" s="220"/>
      <c r="T546" s="13"/>
      <c r="U546" s="125"/>
      <c r="V546" s="125"/>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row>
    <row r="547" spans="7:143" s="10" customFormat="1" hidden="1" x14ac:dyDescent="0.2">
      <c r="G547" s="13"/>
      <c r="H547" s="13"/>
      <c r="I547" s="13"/>
      <c r="J547" s="13"/>
      <c r="K547" s="13"/>
      <c r="L547" s="13"/>
      <c r="M547" s="13"/>
      <c r="N547" s="13"/>
      <c r="O547" s="13"/>
      <c r="P547" s="13"/>
      <c r="Q547" s="13"/>
      <c r="R547" s="13"/>
      <c r="S547" s="220"/>
      <c r="T547" s="13"/>
      <c r="U547" s="125"/>
      <c r="V547" s="125"/>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row>
    <row r="548" spans="7:143" s="10" customFormat="1" hidden="1" x14ac:dyDescent="0.2">
      <c r="G548" s="13"/>
      <c r="H548" s="13"/>
      <c r="I548" s="13"/>
      <c r="J548" s="13"/>
      <c r="K548" s="13"/>
      <c r="L548" s="13"/>
      <c r="M548" s="13"/>
      <c r="N548" s="13"/>
      <c r="O548" s="13"/>
      <c r="P548" s="13"/>
      <c r="Q548" s="13"/>
      <c r="R548" s="13"/>
      <c r="S548" s="220"/>
      <c r="T548" s="13"/>
      <c r="U548" s="125"/>
      <c r="V548" s="125"/>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row>
    <row r="549" spans="7:143" s="10" customFormat="1" hidden="1" x14ac:dyDescent="0.2">
      <c r="G549" s="13"/>
      <c r="H549" s="13"/>
      <c r="I549" s="13"/>
      <c r="J549" s="13"/>
      <c r="K549" s="13"/>
      <c r="L549" s="13"/>
      <c r="M549" s="13"/>
      <c r="N549" s="13"/>
      <c r="O549" s="13"/>
      <c r="P549" s="13"/>
      <c r="Q549" s="13"/>
      <c r="R549" s="13"/>
      <c r="S549" s="220"/>
      <c r="T549" s="13"/>
      <c r="U549" s="125"/>
      <c r="V549" s="125"/>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row>
    <row r="550" spans="7:143" s="10" customFormat="1" hidden="1" x14ac:dyDescent="0.2">
      <c r="G550" s="13"/>
      <c r="H550" s="13"/>
      <c r="I550" s="13"/>
      <c r="J550" s="13"/>
      <c r="K550" s="13"/>
      <c r="L550" s="13"/>
      <c r="M550" s="13"/>
      <c r="N550" s="13"/>
      <c r="O550" s="13"/>
      <c r="P550" s="13"/>
      <c r="Q550" s="13"/>
      <c r="R550" s="13"/>
      <c r="S550" s="220"/>
      <c r="T550" s="13"/>
      <c r="U550" s="125"/>
      <c r="V550" s="125"/>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row>
    <row r="551" spans="7:143" s="10" customFormat="1" hidden="1" x14ac:dyDescent="0.2">
      <c r="G551" s="13"/>
      <c r="H551" s="13"/>
      <c r="I551" s="13"/>
      <c r="J551" s="13"/>
      <c r="K551" s="13"/>
      <c r="L551" s="13"/>
      <c r="M551" s="13"/>
      <c r="N551" s="13"/>
      <c r="O551" s="13"/>
      <c r="P551" s="13"/>
      <c r="Q551" s="13"/>
      <c r="R551" s="13"/>
      <c r="S551" s="220"/>
      <c r="T551" s="13"/>
      <c r="U551" s="125"/>
      <c r="V551" s="125"/>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row>
    <row r="552" spans="7:143" s="10" customFormat="1" hidden="1" x14ac:dyDescent="0.2">
      <c r="G552" s="13"/>
      <c r="H552" s="13"/>
      <c r="I552" s="13"/>
      <c r="J552" s="13"/>
      <c r="K552" s="13"/>
      <c r="L552" s="13"/>
      <c r="M552" s="13"/>
      <c r="N552" s="13"/>
      <c r="O552" s="13"/>
      <c r="P552" s="13"/>
      <c r="Q552" s="13"/>
      <c r="R552" s="13"/>
      <c r="S552" s="220"/>
      <c r="T552" s="13"/>
      <c r="U552" s="125"/>
      <c r="V552" s="125"/>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row>
    <row r="553" spans="7:143" s="10" customFormat="1" hidden="1" x14ac:dyDescent="0.2">
      <c r="G553" s="13"/>
      <c r="H553" s="13"/>
      <c r="I553" s="13"/>
      <c r="J553" s="13"/>
      <c r="K553" s="13"/>
      <c r="L553" s="13"/>
      <c r="M553" s="13"/>
      <c r="N553" s="13"/>
      <c r="O553" s="13"/>
      <c r="P553" s="13"/>
      <c r="Q553" s="13"/>
      <c r="R553" s="13"/>
      <c r="S553" s="220"/>
      <c r="T553" s="13"/>
      <c r="U553" s="125"/>
      <c r="V553" s="125"/>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row>
    <row r="554" spans="7:143" s="10" customFormat="1" hidden="1" x14ac:dyDescent="0.2">
      <c r="G554" s="13"/>
      <c r="H554" s="13"/>
      <c r="I554" s="13"/>
      <c r="J554" s="13"/>
      <c r="K554" s="13"/>
      <c r="L554" s="13"/>
      <c r="M554" s="13"/>
      <c r="N554" s="13"/>
      <c r="O554" s="13"/>
      <c r="P554" s="13"/>
      <c r="Q554" s="13"/>
      <c r="R554" s="13"/>
      <c r="S554" s="220"/>
      <c r="T554" s="13"/>
      <c r="U554" s="125"/>
      <c r="V554" s="125"/>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row>
    <row r="555" spans="7:143" s="10" customFormat="1" hidden="1" x14ac:dyDescent="0.2">
      <c r="G555" s="13"/>
      <c r="H555" s="13"/>
      <c r="I555" s="13"/>
      <c r="J555" s="13"/>
      <c r="K555" s="13"/>
      <c r="L555" s="13"/>
      <c r="M555" s="13"/>
      <c r="N555" s="13"/>
      <c r="O555" s="13"/>
      <c r="P555" s="13"/>
      <c r="Q555" s="13"/>
      <c r="R555" s="13"/>
      <c r="S555" s="220"/>
      <c r="T555" s="13"/>
      <c r="U555" s="125"/>
      <c r="V555" s="125"/>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row>
    <row r="556" spans="7:143" s="10" customFormat="1" hidden="1" x14ac:dyDescent="0.2">
      <c r="G556" s="13"/>
      <c r="H556" s="13"/>
      <c r="I556" s="13"/>
      <c r="J556" s="13"/>
      <c r="K556" s="13"/>
      <c r="L556" s="13"/>
      <c r="M556" s="13"/>
      <c r="N556" s="13"/>
      <c r="O556" s="13"/>
      <c r="P556" s="13"/>
      <c r="Q556" s="13"/>
      <c r="R556" s="13"/>
      <c r="S556" s="220"/>
      <c r="T556" s="13"/>
      <c r="U556" s="125"/>
      <c r="V556" s="125"/>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row>
    <row r="557" spans="7:143" s="10" customFormat="1" hidden="1" x14ac:dyDescent="0.2">
      <c r="G557" s="13"/>
      <c r="H557" s="13"/>
      <c r="I557" s="13"/>
      <c r="J557" s="13"/>
      <c r="K557" s="13"/>
      <c r="L557" s="13"/>
      <c r="M557" s="13"/>
      <c r="N557" s="13"/>
      <c r="O557" s="13"/>
      <c r="P557" s="13"/>
      <c r="Q557" s="13"/>
      <c r="R557" s="13"/>
      <c r="S557" s="220"/>
      <c r="T557" s="13"/>
      <c r="U557" s="125"/>
      <c r="V557" s="125"/>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row>
    <row r="558" spans="7:143" s="10" customFormat="1" hidden="1" x14ac:dyDescent="0.2">
      <c r="G558" s="13"/>
      <c r="H558" s="13"/>
      <c r="I558" s="13"/>
      <c r="J558" s="13"/>
      <c r="K558" s="13"/>
      <c r="L558" s="13"/>
      <c r="M558" s="13"/>
      <c r="N558" s="13"/>
      <c r="O558" s="13"/>
      <c r="P558" s="13"/>
      <c r="Q558" s="13"/>
      <c r="R558" s="13"/>
      <c r="S558" s="220"/>
      <c r="T558" s="13"/>
      <c r="U558" s="125"/>
      <c r="V558" s="125"/>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row>
    <row r="559" spans="7:143" s="10" customFormat="1" hidden="1" x14ac:dyDescent="0.2">
      <c r="G559" s="13"/>
      <c r="H559" s="13"/>
      <c r="I559" s="13"/>
      <c r="J559" s="13"/>
      <c r="K559" s="13"/>
      <c r="L559" s="13"/>
      <c r="M559" s="13"/>
      <c r="N559" s="13"/>
      <c r="O559" s="13"/>
      <c r="P559" s="13"/>
      <c r="Q559" s="13"/>
      <c r="R559" s="13"/>
      <c r="S559" s="220"/>
      <c r="T559" s="13"/>
      <c r="U559" s="125"/>
      <c r="V559" s="125"/>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row>
    <row r="560" spans="7:143" s="10" customFormat="1" hidden="1" x14ac:dyDescent="0.2">
      <c r="G560" s="13"/>
      <c r="H560" s="13"/>
      <c r="I560" s="13"/>
      <c r="J560" s="13"/>
      <c r="K560" s="13"/>
      <c r="L560" s="13"/>
      <c r="M560" s="13"/>
      <c r="N560" s="13"/>
      <c r="O560" s="13"/>
      <c r="P560" s="13"/>
      <c r="Q560" s="13"/>
      <c r="R560" s="13"/>
      <c r="S560" s="220"/>
      <c r="T560" s="13"/>
      <c r="U560" s="125"/>
      <c r="V560" s="125"/>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row>
    <row r="561" spans="7:143" s="10" customFormat="1" hidden="1" x14ac:dyDescent="0.2">
      <c r="G561" s="13"/>
      <c r="H561" s="13"/>
      <c r="I561" s="13"/>
      <c r="J561" s="13"/>
      <c r="K561" s="13"/>
      <c r="L561" s="13"/>
      <c r="M561" s="13"/>
      <c r="N561" s="13"/>
      <c r="O561" s="13"/>
      <c r="P561" s="13"/>
      <c r="Q561" s="13"/>
      <c r="R561" s="13"/>
      <c r="S561" s="220"/>
      <c r="T561" s="13"/>
      <c r="U561" s="125"/>
      <c r="V561" s="125"/>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row>
    <row r="562" spans="7:143" s="10" customFormat="1" hidden="1" x14ac:dyDescent="0.2">
      <c r="G562" s="13"/>
      <c r="H562" s="13"/>
      <c r="I562" s="13"/>
      <c r="J562" s="13"/>
      <c r="K562" s="13"/>
      <c r="L562" s="13"/>
      <c r="M562" s="13"/>
      <c r="N562" s="13"/>
      <c r="O562" s="13"/>
      <c r="P562" s="13"/>
      <c r="Q562" s="13"/>
      <c r="R562" s="13"/>
      <c r="S562" s="220"/>
      <c r="T562" s="13"/>
      <c r="U562" s="125"/>
      <c r="V562" s="125"/>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row>
    <row r="563" spans="7:143" s="10" customFormat="1" hidden="1" x14ac:dyDescent="0.2">
      <c r="G563" s="13"/>
      <c r="H563" s="13"/>
      <c r="I563" s="13"/>
      <c r="J563" s="13"/>
      <c r="K563" s="13"/>
      <c r="L563" s="13"/>
      <c r="M563" s="13"/>
      <c r="N563" s="13"/>
      <c r="O563" s="13"/>
      <c r="P563" s="13"/>
      <c r="Q563" s="13"/>
      <c r="R563" s="13"/>
      <c r="S563" s="220"/>
      <c r="T563" s="13"/>
      <c r="U563" s="125"/>
      <c r="V563" s="125"/>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row>
    <row r="564" spans="7:143" s="10" customFormat="1" hidden="1" x14ac:dyDescent="0.2">
      <c r="G564" s="13"/>
      <c r="H564" s="13"/>
      <c r="I564" s="13"/>
      <c r="J564" s="13"/>
      <c r="K564" s="13"/>
      <c r="L564" s="13"/>
      <c r="M564" s="13"/>
      <c r="N564" s="13"/>
      <c r="O564" s="13"/>
      <c r="P564" s="13"/>
      <c r="Q564" s="13"/>
      <c r="R564" s="13"/>
      <c r="S564" s="220"/>
      <c r="T564" s="13"/>
      <c r="U564" s="125"/>
      <c r="V564" s="125"/>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row>
    <row r="565" spans="7:143" s="10" customFormat="1" hidden="1" x14ac:dyDescent="0.2">
      <c r="G565" s="13"/>
      <c r="H565" s="13"/>
      <c r="I565" s="13"/>
      <c r="J565" s="13"/>
      <c r="K565" s="13"/>
      <c r="L565" s="13"/>
      <c r="M565" s="13"/>
      <c r="N565" s="13"/>
      <c r="O565" s="13"/>
      <c r="P565" s="13"/>
      <c r="Q565" s="13"/>
      <c r="R565" s="13"/>
      <c r="S565" s="220"/>
      <c r="T565" s="13"/>
      <c r="U565" s="125"/>
      <c r="V565" s="125"/>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row>
    <row r="566" spans="7:143" s="10" customFormat="1" hidden="1" x14ac:dyDescent="0.2">
      <c r="G566" s="13"/>
      <c r="H566" s="13"/>
      <c r="I566" s="13"/>
      <c r="J566" s="13"/>
      <c r="K566" s="13"/>
      <c r="L566" s="13"/>
      <c r="M566" s="13"/>
      <c r="N566" s="13"/>
      <c r="O566" s="13"/>
      <c r="P566" s="13"/>
      <c r="Q566" s="13"/>
      <c r="R566" s="13"/>
      <c r="S566" s="220"/>
      <c r="T566" s="13"/>
      <c r="U566" s="125"/>
      <c r="V566" s="125"/>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row>
    <row r="567" spans="7:143" s="10" customFormat="1" hidden="1" x14ac:dyDescent="0.2">
      <c r="G567" s="13"/>
      <c r="H567" s="13"/>
      <c r="I567" s="13"/>
      <c r="J567" s="13"/>
      <c r="K567" s="13"/>
      <c r="L567" s="13"/>
      <c r="M567" s="13"/>
      <c r="N567" s="13"/>
      <c r="O567" s="13"/>
      <c r="P567" s="13"/>
      <c r="Q567" s="13"/>
      <c r="R567" s="13"/>
      <c r="S567" s="220"/>
      <c r="T567" s="13"/>
      <c r="U567" s="125"/>
      <c r="V567" s="125"/>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row>
    <row r="568" spans="7:143" s="10" customFormat="1" hidden="1" x14ac:dyDescent="0.2">
      <c r="G568" s="13"/>
      <c r="H568" s="13"/>
      <c r="I568" s="13"/>
      <c r="J568" s="13"/>
      <c r="K568" s="13"/>
      <c r="L568" s="13"/>
      <c r="M568" s="13"/>
      <c r="N568" s="13"/>
      <c r="O568" s="13"/>
      <c r="P568" s="13"/>
      <c r="Q568" s="13"/>
      <c r="R568" s="13"/>
      <c r="S568" s="220"/>
      <c r="T568" s="13"/>
      <c r="U568" s="125"/>
      <c r="V568" s="125"/>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row>
    <row r="569" spans="7:143" s="10" customFormat="1" hidden="1" x14ac:dyDescent="0.2">
      <c r="G569" s="13"/>
      <c r="H569" s="13"/>
      <c r="I569" s="13"/>
      <c r="J569" s="13"/>
      <c r="K569" s="13"/>
      <c r="L569" s="13"/>
      <c r="M569" s="13"/>
      <c r="N569" s="13"/>
      <c r="O569" s="13"/>
      <c r="P569" s="13"/>
      <c r="Q569" s="13"/>
      <c r="R569" s="13"/>
      <c r="S569" s="220"/>
      <c r="T569" s="13"/>
      <c r="U569" s="125"/>
      <c r="V569" s="125"/>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row>
    <row r="570" spans="7:143" s="10" customFormat="1" hidden="1" x14ac:dyDescent="0.2">
      <c r="G570" s="13"/>
      <c r="H570" s="13"/>
      <c r="I570" s="13"/>
      <c r="J570" s="13"/>
      <c r="K570" s="13"/>
      <c r="L570" s="13"/>
      <c r="M570" s="13"/>
      <c r="N570" s="13"/>
      <c r="O570" s="13"/>
      <c r="P570" s="13"/>
      <c r="Q570" s="13"/>
      <c r="R570" s="13"/>
      <c r="S570" s="220"/>
      <c r="T570" s="13"/>
      <c r="U570" s="125"/>
      <c r="V570" s="125"/>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row>
    <row r="571" spans="7:143" s="10" customFormat="1" hidden="1" x14ac:dyDescent="0.2">
      <c r="G571" s="13"/>
      <c r="H571" s="13"/>
      <c r="I571" s="13"/>
      <c r="J571" s="13"/>
      <c r="K571" s="13"/>
      <c r="L571" s="13"/>
      <c r="M571" s="13"/>
      <c r="N571" s="13"/>
      <c r="O571" s="13"/>
      <c r="P571" s="13"/>
      <c r="Q571" s="13"/>
      <c r="R571" s="13"/>
      <c r="S571" s="220"/>
      <c r="T571" s="13"/>
      <c r="U571" s="125"/>
      <c r="V571" s="125"/>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row>
    <row r="572" spans="7:143" s="10" customFormat="1" hidden="1" x14ac:dyDescent="0.2">
      <c r="G572" s="13"/>
      <c r="H572" s="13"/>
      <c r="I572" s="13"/>
      <c r="J572" s="13"/>
      <c r="K572" s="13"/>
      <c r="L572" s="13"/>
      <c r="M572" s="13"/>
      <c r="N572" s="13"/>
      <c r="O572" s="13"/>
      <c r="P572" s="13"/>
      <c r="Q572" s="13"/>
      <c r="R572" s="13"/>
      <c r="S572" s="220"/>
      <c r="T572" s="13"/>
      <c r="U572" s="125"/>
      <c r="V572" s="125"/>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row>
    <row r="573" spans="7:143" s="10" customFormat="1" hidden="1" x14ac:dyDescent="0.2">
      <c r="G573" s="13"/>
      <c r="H573" s="13"/>
      <c r="I573" s="13"/>
      <c r="J573" s="13"/>
      <c r="K573" s="13"/>
      <c r="L573" s="13"/>
      <c r="M573" s="13"/>
      <c r="N573" s="13"/>
      <c r="O573" s="13"/>
      <c r="P573" s="13"/>
      <c r="Q573" s="13"/>
      <c r="R573" s="13"/>
      <c r="S573" s="220"/>
      <c r="T573" s="13"/>
      <c r="U573" s="125"/>
      <c r="V573" s="125"/>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row>
    <row r="574" spans="7:143" s="10" customFormat="1" hidden="1" x14ac:dyDescent="0.2">
      <c r="G574" s="13"/>
      <c r="H574" s="13"/>
      <c r="I574" s="13"/>
      <c r="J574" s="13"/>
      <c r="K574" s="13"/>
      <c r="L574" s="13"/>
      <c r="M574" s="13"/>
      <c r="N574" s="13"/>
      <c r="O574" s="13"/>
      <c r="P574" s="13"/>
      <c r="Q574" s="13"/>
      <c r="R574" s="13"/>
      <c r="S574" s="220"/>
      <c r="T574" s="13"/>
      <c r="U574" s="125"/>
      <c r="V574" s="125"/>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row>
    <row r="575" spans="7:143" s="10" customFormat="1" hidden="1" x14ac:dyDescent="0.2">
      <c r="G575" s="13"/>
      <c r="H575" s="13"/>
      <c r="I575" s="13"/>
      <c r="J575" s="13"/>
      <c r="K575" s="13"/>
      <c r="L575" s="13"/>
      <c r="M575" s="13"/>
      <c r="N575" s="13"/>
      <c r="O575" s="13"/>
      <c r="P575" s="13"/>
      <c r="Q575" s="13"/>
      <c r="R575" s="13"/>
      <c r="S575" s="220"/>
      <c r="T575" s="13"/>
      <c r="U575" s="125"/>
      <c r="V575" s="125"/>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row>
    <row r="576" spans="7:143" s="10" customFormat="1" hidden="1" x14ac:dyDescent="0.2">
      <c r="G576" s="13"/>
      <c r="H576" s="13"/>
      <c r="I576" s="13"/>
      <c r="J576" s="13"/>
      <c r="K576" s="13"/>
      <c r="L576" s="13"/>
      <c r="M576" s="13"/>
      <c r="N576" s="13"/>
      <c r="O576" s="13"/>
      <c r="P576" s="13"/>
      <c r="Q576" s="13"/>
      <c r="R576" s="13"/>
      <c r="S576" s="220"/>
      <c r="T576" s="13"/>
      <c r="U576" s="125"/>
      <c r="V576" s="125"/>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row>
    <row r="577" spans="7:143" s="10" customFormat="1" hidden="1" x14ac:dyDescent="0.2">
      <c r="G577" s="13"/>
      <c r="H577" s="13"/>
      <c r="I577" s="13"/>
      <c r="J577" s="13"/>
      <c r="K577" s="13"/>
      <c r="L577" s="13"/>
      <c r="M577" s="13"/>
      <c r="N577" s="13"/>
      <c r="O577" s="13"/>
      <c r="P577" s="13"/>
      <c r="Q577" s="13"/>
      <c r="R577" s="13"/>
      <c r="S577" s="220"/>
      <c r="T577" s="13"/>
      <c r="U577" s="125"/>
      <c r="V577" s="125"/>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row>
    <row r="578" spans="7:143" s="10" customFormat="1" hidden="1" x14ac:dyDescent="0.2">
      <c r="G578" s="13"/>
      <c r="H578" s="13"/>
      <c r="I578" s="13"/>
      <c r="J578" s="13"/>
      <c r="K578" s="13"/>
      <c r="L578" s="13"/>
      <c r="M578" s="13"/>
      <c r="N578" s="13"/>
      <c r="O578" s="13"/>
      <c r="P578" s="13"/>
      <c r="Q578" s="13"/>
      <c r="R578" s="13"/>
      <c r="S578" s="220"/>
      <c r="T578" s="13"/>
      <c r="U578" s="125"/>
      <c r="V578" s="125"/>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row>
    <row r="579" spans="7:143" s="10" customFormat="1" hidden="1" x14ac:dyDescent="0.2">
      <c r="G579" s="13"/>
      <c r="H579" s="13"/>
      <c r="I579" s="13"/>
      <c r="J579" s="13"/>
      <c r="K579" s="13"/>
      <c r="L579" s="13"/>
      <c r="M579" s="13"/>
      <c r="N579" s="13"/>
      <c r="O579" s="13"/>
      <c r="P579" s="13"/>
      <c r="Q579" s="13"/>
      <c r="R579" s="13"/>
      <c r="S579" s="220"/>
      <c r="T579" s="13"/>
      <c r="U579" s="125"/>
      <c r="V579" s="125"/>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row>
    <row r="580" spans="7:143" s="10" customFormat="1" hidden="1" x14ac:dyDescent="0.2">
      <c r="G580" s="13"/>
      <c r="H580" s="13"/>
      <c r="I580" s="13"/>
      <c r="J580" s="13"/>
      <c r="K580" s="13"/>
      <c r="L580" s="13"/>
      <c r="M580" s="13"/>
      <c r="N580" s="13"/>
      <c r="O580" s="13"/>
      <c r="P580" s="13"/>
      <c r="Q580" s="13"/>
      <c r="R580" s="13"/>
      <c r="S580" s="220"/>
      <c r="T580" s="13"/>
      <c r="U580" s="125"/>
      <c r="V580" s="125"/>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row>
    <row r="581" spans="7:143" s="10" customFormat="1" hidden="1" x14ac:dyDescent="0.2">
      <c r="G581" s="13"/>
      <c r="H581" s="13"/>
      <c r="I581" s="13"/>
      <c r="J581" s="13"/>
      <c r="K581" s="13"/>
      <c r="L581" s="13"/>
      <c r="M581" s="13"/>
      <c r="N581" s="13"/>
      <c r="O581" s="13"/>
      <c r="P581" s="13"/>
      <c r="Q581" s="13"/>
      <c r="R581" s="13"/>
      <c r="S581" s="220"/>
      <c r="T581" s="13"/>
      <c r="U581" s="125"/>
      <c r="V581" s="125"/>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row>
    <row r="582" spans="7:143" s="10" customFormat="1" hidden="1" x14ac:dyDescent="0.2">
      <c r="G582" s="13"/>
      <c r="H582" s="13"/>
      <c r="I582" s="13"/>
      <c r="J582" s="13"/>
      <c r="K582" s="13"/>
      <c r="L582" s="13"/>
      <c r="M582" s="13"/>
      <c r="N582" s="13"/>
      <c r="O582" s="13"/>
      <c r="P582" s="13"/>
      <c r="Q582" s="13"/>
      <c r="R582" s="13"/>
      <c r="S582" s="220"/>
      <c r="T582" s="13"/>
      <c r="U582" s="125"/>
      <c r="V582" s="125"/>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row>
    <row r="583" spans="7:143" s="10" customFormat="1" hidden="1" x14ac:dyDescent="0.2">
      <c r="G583" s="13"/>
      <c r="H583" s="13"/>
      <c r="I583" s="13"/>
      <c r="J583" s="13"/>
      <c r="K583" s="13"/>
      <c r="L583" s="13"/>
      <c r="M583" s="13"/>
      <c r="N583" s="13"/>
      <c r="O583" s="13"/>
      <c r="P583" s="13"/>
      <c r="Q583" s="13"/>
      <c r="R583" s="13"/>
      <c r="S583" s="220"/>
      <c r="T583" s="13"/>
      <c r="U583" s="125"/>
      <c r="V583" s="125"/>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row>
    <row r="584" spans="7:143" s="10" customFormat="1" hidden="1" x14ac:dyDescent="0.2">
      <c r="G584" s="13"/>
      <c r="H584" s="13"/>
      <c r="I584" s="13"/>
      <c r="J584" s="13"/>
      <c r="K584" s="13"/>
      <c r="L584" s="13"/>
      <c r="M584" s="13"/>
      <c r="N584" s="13"/>
      <c r="O584" s="13"/>
      <c r="P584" s="13"/>
      <c r="Q584" s="13"/>
      <c r="R584" s="13"/>
      <c r="S584" s="220"/>
      <c r="T584" s="13"/>
      <c r="U584" s="125"/>
      <c r="V584" s="125"/>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row>
    <row r="585" spans="7:143" s="10" customFormat="1" hidden="1" x14ac:dyDescent="0.2">
      <c r="G585" s="13"/>
      <c r="H585" s="13"/>
      <c r="I585" s="13"/>
      <c r="J585" s="13"/>
      <c r="K585" s="13"/>
      <c r="L585" s="13"/>
      <c r="M585" s="13"/>
      <c r="N585" s="13"/>
      <c r="O585" s="13"/>
      <c r="P585" s="13"/>
      <c r="Q585" s="13"/>
      <c r="R585" s="13"/>
      <c r="S585" s="220"/>
      <c r="T585" s="13"/>
      <c r="U585" s="125"/>
      <c r="V585" s="125"/>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row>
    <row r="586" spans="7:143" s="10" customFormat="1" hidden="1" x14ac:dyDescent="0.2">
      <c r="G586" s="13"/>
      <c r="H586" s="13"/>
      <c r="I586" s="13"/>
      <c r="J586" s="13"/>
      <c r="K586" s="13"/>
      <c r="L586" s="13"/>
      <c r="M586" s="13"/>
      <c r="N586" s="13"/>
      <c r="O586" s="13"/>
      <c r="P586" s="13"/>
      <c r="Q586" s="13"/>
      <c r="R586" s="13"/>
      <c r="S586" s="220"/>
      <c r="T586" s="13"/>
      <c r="U586" s="125"/>
      <c r="V586" s="125"/>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row>
    <row r="587" spans="7:143" s="10" customFormat="1" hidden="1" x14ac:dyDescent="0.2">
      <c r="G587" s="13"/>
      <c r="H587" s="13"/>
      <c r="I587" s="13"/>
      <c r="J587" s="13"/>
      <c r="K587" s="13"/>
      <c r="L587" s="13"/>
      <c r="M587" s="13"/>
      <c r="N587" s="13"/>
      <c r="O587" s="13"/>
      <c r="P587" s="13"/>
      <c r="Q587" s="13"/>
      <c r="R587" s="13"/>
      <c r="S587" s="220"/>
      <c r="T587" s="13"/>
      <c r="U587" s="125"/>
      <c r="V587" s="125"/>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row>
    <row r="588" spans="7:143" s="10" customFormat="1" hidden="1" x14ac:dyDescent="0.2">
      <c r="G588" s="13"/>
      <c r="H588" s="13"/>
      <c r="I588" s="13"/>
      <c r="J588" s="13"/>
      <c r="K588" s="13"/>
      <c r="L588" s="13"/>
      <c r="M588" s="13"/>
      <c r="N588" s="13"/>
      <c r="O588" s="13"/>
      <c r="P588" s="13"/>
      <c r="Q588" s="13"/>
      <c r="R588" s="13"/>
      <c r="S588" s="220"/>
      <c r="T588" s="13"/>
      <c r="U588" s="125"/>
      <c r="V588" s="125"/>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row>
    <row r="589" spans="7:143" s="10" customFormat="1" hidden="1" x14ac:dyDescent="0.2">
      <c r="G589" s="13"/>
      <c r="H589" s="13"/>
      <c r="I589" s="13"/>
      <c r="J589" s="13"/>
      <c r="K589" s="13"/>
      <c r="L589" s="13"/>
      <c r="M589" s="13"/>
      <c r="N589" s="13"/>
      <c r="O589" s="13"/>
      <c r="P589" s="13"/>
      <c r="Q589" s="13"/>
      <c r="R589" s="13"/>
      <c r="S589" s="220"/>
      <c r="T589" s="13"/>
      <c r="U589" s="125"/>
      <c r="V589" s="125"/>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row>
    <row r="590" spans="7:143" s="10" customFormat="1" hidden="1" x14ac:dyDescent="0.2">
      <c r="G590" s="13"/>
      <c r="H590" s="13"/>
      <c r="I590" s="13"/>
      <c r="J590" s="13"/>
      <c r="K590" s="13"/>
      <c r="L590" s="13"/>
      <c r="M590" s="13"/>
      <c r="N590" s="13"/>
      <c r="O590" s="13"/>
      <c r="P590" s="13"/>
      <c r="Q590" s="13"/>
      <c r="R590" s="13"/>
      <c r="S590" s="220"/>
      <c r="T590" s="13"/>
      <c r="U590" s="125"/>
      <c r="V590" s="125"/>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row>
    <row r="591" spans="7:143" s="10" customFormat="1" hidden="1" x14ac:dyDescent="0.2">
      <c r="G591" s="13"/>
      <c r="H591" s="13"/>
      <c r="I591" s="13"/>
      <c r="J591" s="13"/>
      <c r="K591" s="13"/>
      <c r="L591" s="13"/>
      <c r="M591" s="13"/>
      <c r="N591" s="13"/>
      <c r="O591" s="13"/>
      <c r="P591" s="13"/>
      <c r="Q591" s="13"/>
      <c r="R591" s="13"/>
      <c r="S591" s="220"/>
      <c r="T591" s="13"/>
      <c r="U591" s="125"/>
      <c r="V591" s="125"/>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row>
    <row r="592" spans="7:143" s="10" customFormat="1" hidden="1" x14ac:dyDescent="0.2">
      <c r="G592" s="13"/>
      <c r="H592" s="13"/>
      <c r="I592" s="13"/>
      <c r="J592" s="13"/>
      <c r="K592" s="13"/>
      <c r="L592" s="13"/>
      <c r="M592" s="13"/>
      <c r="N592" s="13"/>
      <c r="O592" s="13"/>
      <c r="P592" s="13"/>
      <c r="Q592" s="13"/>
      <c r="R592" s="13"/>
      <c r="S592" s="220"/>
      <c r="T592" s="13"/>
      <c r="U592" s="125"/>
      <c r="V592" s="125"/>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row>
    <row r="593" spans="7:143" s="10" customFormat="1" hidden="1" x14ac:dyDescent="0.2">
      <c r="G593" s="13"/>
      <c r="H593" s="13"/>
      <c r="I593" s="13"/>
      <c r="J593" s="13"/>
      <c r="K593" s="13"/>
      <c r="L593" s="13"/>
      <c r="M593" s="13"/>
      <c r="N593" s="13"/>
      <c r="O593" s="13"/>
      <c r="P593" s="13"/>
      <c r="Q593" s="13"/>
      <c r="R593" s="13"/>
      <c r="S593" s="220"/>
      <c r="T593" s="13"/>
      <c r="U593" s="125"/>
      <c r="V593" s="125"/>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row>
    <row r="594" spans="7:143" s="10" customFormat="1" hidden="1" x14ac:dyDescent="0.2">
      <c r="G594" s="13"/>
      <c r="H594" s="13"/>
      <c r="I594" s="13"/>
      <c r="J594" s="13"/>
      <c r="K594" s="13"/>
      <c r="L594" s="13"/>
      <c r="M594" s="13"/>
      <c r="N594" s="13"/>
      <c r="O594" s="13"/>
      <c r="P594" s="13"/>
      <c r="Q594" s="13"/>
      <c r="R594" s="13"/>
      <c r="S594" s="220"/>
      <c r="T594" s="13"/>
      <c r="U594" s="125"/>
      <c r="V594" s="125"/>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row>
    <row r="595" spans="7:143" s="10" customFormat="1" hidden="1" x14ac:dyDescent="0.2">
      <c r="G595" s="13"/>
      <c r="H595" s="13"/>
      <c r="I595" s="13"/>
      <c r="J595" s="13"/>
      <c r="K595" s="13"/>
      <c r="L595" s="13"/>
      <c r="M595" s="13"/>
      <c r="N595" s="13"/>
      <c r="O595" s="13"/>
      <c r="P595" s="13"/>
      <c r="Q595" s="13"/>
      <c r="R595" s="13"/>
      <c r="S595" s="220"/>
      <c r="T595" s="13"/>
      <c r="U595" s="125"/>
      <c r="V595" s="125"/>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row>
    <row r="596" spans="7:143" s="10" customFormat="1" hidden="1" x14ac:dyDescent="0.2">
      <c r="G596" s="13"/>
      <c r="H596" s="13"/>
      <c r="I596" s="13"/>
      <c r="J596" s="13"/>
      <c r="K596" s="13"/>
      <c r="L596" s="13"/>
      <c r="M596" s="13"/>
      <c r="N596" s="13"/>
      <c r="O596" s="13"/>
      <c r="P596" s="13"/>
      <c r="Q596" s="13"/>
      <c r="R596" s="13"/>
      <c r="S596" s="220"/>
      <c r="T596" s="13"/>
      <c r="U596" s="125"/>
      <c r="V596" s="125"/>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row>
    <row r="597" spans="7:143" s="10" customFormat="1" hidden="1" x14ac:dyDescent="0.2">
      <c r="G597" s="13"/>
      <c r="H597" s="13"/>
      <c r="I597" s="13"/>
      <c r="J597" s="13"/>
      <c r="K597" s="13"/>
      <c r="L597" s="13"/>
      <c r="M597" s="13"/>
      <c r="N597" s="13"/>
      <c r="O597" s="13"/>
      <c r="P597" s="13"/>
      <c r="Q597" s="13"/>
      <c r="R597" s="13"/>
      <c r="S597" s="220"/>
      <c r="T597" s="13"/>
      <c r="U597" s="125"/>
      <c r="V597" s="125"/>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row>
    <row r="598" spans="7:143" s="10" customFormat="1" hidden="1" x14ac:dyDescent="0.2">
      <c r="G598" s="13"/>
      <c r="H598" s="13"/>
      <c r="I598" s="13"/>
      <c r="J598" s="13"/>
      <c r="K598" s="13"/>
      <c r="L598" s="13"/>
      <c r="M598" s="13"/>
      <c r="N598" s="13"/>
      <c r="O598" s="13"/>
      <c r="P598" s="13"/>
      <c r="Q598" s="13"/>
      <c r="R598" s="13"/>
      <c r="S598" s="220"/>
      <c r="T598" s="13"/>
      <c r="U598" s="125"/>
      <c r="V598" s="125"/>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row>
    <row r="599" spans="7:143" s="10" customFormat="1" hidden="1" x14ac:dyDescent="0.2">
      <c r="G599" s="13"/>
      <c r="H599" s="13"/>
      <c r="I599" s="13"/>
      <c r="J599" s="13"/>
      <c r="K599" s="13"/>
      <c r="L599" s="13"/>
      <c r="M599" s="13"/>
      <c r="N599" s="13"/>
      <c r="O599" s="13"/>
      <c r="P599" s="13"/>
      <c r="Q599" s="13"/>
      <c r="R599" s="13"/>
      <c r="S599" s="220"/>
      <c r="T599" s="13"/>
      <c r="U599" s="125"/>
      <c r="V599" s="125"/>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row>
    <row r="600" spans="7:143" s="10" customFormat="1" hidden="1" x14ac:dyDescent="0.2">
      <c r="G600" s="13"/>
      <c r="H600" s="13"/>
      <c r="I600" s="13"/>
      <c r="J600" s="13"/>
      <c r="K600" s="13"/>
      <c r="L600" s="13"/>
      <c r="M600" s="13"/>
      <c r="N600" s="13"/>
      <c r="O600" s="13"/>
      <c r="P600" s="13"/>
      <c r="Q600" s="13"/>
      <c r="R600" s="13"/>
      <c r="S600" s="220"/>
      <c r="T600" s="13"/>
      <c r="U600" s="125"/>
      <c r="V600" s="125"/>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row>
    <row r="601" spans="7:143" s="10" customFormat="1" hidden="1" x14ac:dyDescent="0.2">
      <c r="G601" s="13"/>
      <c r="H601" s="13"/>
      <c r="I601" s="13"/>
      <c r="J601" s="13"/>
      <c r="K601" s="13"/>
      <c r="L601" s="13"/>
      <c r="M601" s="13"/>
      <c r="N601" s="13"/>
      <c r="O601" s="13"/>
      <c r="P601" s="13"/>
      <c r="Q601" s="13"/>
      <c r="R601" s="13"/>
      <c r="S601" s="220"/>
      <c r="T601" s="13"/>
      <c r="U601" s="125"/>
      <c r="V601" s="125"/>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row>
    <row r="602" spans="7:143" s="10" customFormat="1" hidden="1" x14ac:dyDescent="0.2">
      <c r="G602" s="13"/>
      <c r="H602" s="13"/>
      <c r="I602" s="13"/>
      <c r="J602" s="13"/>
      <c r="K602" s="13"/>
      <c r="L602" s="13"/>
      <c r="M602" s="13"/>
      <c r="N602" s="13"/>
      <c r="O602" s="13"/>
      <c r="P602" s="13"/>
      <c r="Q602" s="13"/>
      <c r="R602" s="13"/>
      <c r="S602" s="220"/>
      <c r="T602" s="13"/>
      <c r="U602" s="125"/>
      <c r="V602" s="125"/>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row>
    <row r="603" spans="7:143" s="10" customFormat="1" hidden="1" x14ac:dyDescent="0.2">
      <c r="G603" s="13"/>
      <c r="H603" s="13"/>
      <c r="I603" s="13"/>
      <c r="J603" s="13"/>
      <c r="K603" s="13"/>
      <c r="L603" s="13"/>
      <c r="M603" s="13"/>
      <c r="N603" s="13"/>
      <c r="O603" s="13"/>
      <c r="P603" s="13"/>
      <c r="Q603" s="13"/>
      <c r="R603" s="13"/>
      <c r="S603" s="220"/>
      <c r="T603" s="13"/>
      <c r="U603" s="125"/>
      <c r="V603" s="125"/>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row>
    <row r="604" spans="7:143" s="10" customFormat="1" hidden="1" x14ac:dyDescent="0.2">
      <c r="G604" s="13"/>
      <c r="H604" s="13"/>
      <c r="I604" s="13"/>
      <c r="J604" s="13"/>
      <c r="K604" s="13"/>
      <c r="L604" s="13"/>
      <c r="M604" s="13"/>
      <c r="N604" s="13"/>
      <c r="O604" s="13"/>
      <c r="P604" s="13"/>
      <c r="Q604" s="13"/>
      <c r="R604" s="13"/>
      <c r="S604" s="220"/>
      <c r="T604" s="13"/>
      <c r="U604" s="125"/>
      <c r="V604" s="125"/>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row>
    <row r="605" spans="7:143" s="10" customFormat="1" hidden="1" x14ac:dyDescent="0.2">
      <c r="G605" s="13"/>
      <c r="H605" s="13"/>
      <c r="I605" s="13"/>
      <c r="J605" s="13"/>
      <c r="K605" s="13"/>
      <c r="L605" s="13"/>
      <c r="M605" s="13"/>
      <c r="N605" s="13"/>
      <c r="O605" s="13"/>
      <c r="P605" s="13"/>
      <c r="Q605" s="13"/>
      <c r="R605" s="13"/>
      <c r="S605" s="220"/>
      <c r="T605" s="13"/>
      <c r="U605" s="125"/>
      <c r="V605" s="125"/>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row>
    <row r="606" spans="7:143" s="10" customFormat="1" hidden="1" x14ac:dyDescent="0.2">
      <c r="G606" s="13"/>
      <c r="H606" s="13"/>
      <c r="I606" s="13"/>
      <c r="J606" s="13"/>
      <c r="K606" s="13"/>
      <c r="L606" s="13"/>
      <c r="M606" s="13"/>
      <c r="N606" s="13"/>
      <c r="O606" s="13"/>
      <c r="P606" s="13"/>
      <c r="Q606" s="13"/>
      <c r="R606" s="13"/>
      <c r="S606" s="220"/>
      <c r="T606" s="13"/>
      <c r="U606" s="125"/>
      <c r="V606" s="125"/>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row>
    <row r="607" spans="7:143" s="10" customFormat="1" hidden="1" x14ac:dyDescent="0.2">
      <c r="G607" s="13"/>
      <c r="H607" s="13"/>
      <c r="I607" s="13"/>
      <c r="J607" s="13"/>
      <c r="K607" s="13"/>
      <c r="L607" s="13"/>
      <c r="M607" s="13"/>
      <c r="N607" s="13"/>
      <c r="O607" s="13"/>
      <c r="P607" s="13"/>
      <c r="Q607" s="13"/>
      <c r="R607" s="13"/>
      <c r="S607" s="220"/>
      <c r="T607" s="13"/>
      <c r="U607" s="125"/>
      <c r="V607" s="125"/>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row>
    <row r="608" spans="7:143" s="10" customFormat="1" hidden="1" x14ac:dyDescent="0.2">
      <c r="G608" s="13"/>
      <c r="H608" s="13"/>
      <c r="I608" s="13"/>
      <c r="J608" s="13"/>
      <c r="K608" s="13"/>
      <c r="L608" s="13"/>
      <c r="M608" s="13"/>
      <c r="N608" s="13"/>
      <c r="O608" s="13"/>
      <c r="P608" s="13"/>
      <c r="Q608" s="13"/>
      <c r="R608" s="13"/>
      <c r="S608" s="220"/>
      <c r="T608" s="13"/>
      <c r="U608" s="125"/>
      <c r="V608" s="125"/>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row>
    <row r="609" spans="7:143" s="10" customFormat="1" hidden="1" x14ac:dyDescent="0.2">
      <c r="G609" s="13"/>
      <c r="H609" s="13"/>
      <c r="I609" s="13"/>
      <c r="J609" s="13"/>
      <c r="K609" s="13"/>
      <c r="L609" s="13"/>
      <c r="M609" s="13"/>
      <c r="N609" s="13"/>
      <c r="O609" s="13"/>
      <c r="P609" s="13"/>
      <c r="Q609" s="13"/>
      <c r="R609" s="13"/>
      <c r="S609" s="220"/>
      <c r="T609" s="13"/>
      <c r="U609" s="125"/>
      <c r="V609" s="125"/>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c r="EG609" s="13"/>
      <c r="EH609" s="13"/>
      <c r="EI609" s="13"/>
      <c r="EJ609" s="13"/>
      <c r="EK609" s="13"/>
      <c r="EL609" s="13"/>
      <c r="EM609" s="13"/>
    </row>
    <row r="610" spans="7:143" s="10" customFormat="1" hidden="1" x14ac:dyDescent="0.2">
      <c r="G610" s="13"/>
      <c r="H610" s="13"/>
      <c r="I610" s="13"/>
      <c r="J610" s="13"/>
      <c r="K610" s="13"/>
      <c r="L610" s="13"/>
      <c r="M610" s="13"/>
      <c r="N610" s="13"/>
      <c r="O610" s="13"/>
      <c r="P610" s="13"/>
      <c r="Q610" s="13"/>
      <c r="R610" s="13"/>
      <c r="S610" s="220"/>
      <c r="T610" s="13"/>
      <c r="U610" s="125"/>
      <c r="V610" s="125"/>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c r="EG610" s="13"/>
      <c r="EH610" s="13"/>
      <c r="EI610" s="13"/>
      <c r="EJ610" s="13"/>
      <c r="EK610" s="13"/>
      <c r="EL610" s="13"/>
      <c r="EM610" s="13"/>
    </row>
    <row r="611" spans="7:143" s="10" customFormat="1" hidden="1" x14ac:dyDescent="0.2">
      <c r="G611" s="13"/>
      <c r="H611" s="13"/>
      <c r="I611" s="13"/>
      <c r="J611" s="13"/>
      <c r="K611" s="13"/>
      <c r="L611" s="13"/>
      <c r="M611" s="13"/>
      <c r="N611" s="13"/>
      <c r="O611" s="13"/>
      <c r="P611" s="13"/>
      <c r="Q611" s="13"/>
      <c r="R611" s="13"/>
      <c r="S611" s="220"/>
      <c r="T611" s="13"/>
      <c r="U611" s="125"/>
      <c r="V611" s="125"/>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c r="EG611" s="13"/>
      <c r="EH611" s="13"/>
      <c r="EI611" s="13"/>
      <c r="EJ611" s="13"/>
      <c r="EK611" s="13"/>
      <c r="EL611" s="13"/>
      <c r="EM611" s="13"/>
    </row>
    <row r="612" spans="7:143" s="10" customFormat="1" hidden="1" x14ac:dyDescent="0.2">
      <c r="G612" s="13"/>
      <c r="H612" s="13"/>
      <c r="I612" s="13"/>
      <c r="J612" s="13"/>
      <c r="K612" s="13"/>
      <c r="L612" s="13"/>
      <c r="M612" s="13"/>
      <c r="N612" s="13"/>
      <c r="O612" s="13"/>
      <c r="P612" s="13"/>
      <c r="Q612" s="13"/>
      <c r="R612" s="13"/>
      <c r="S612" s="220"/>
      <c r="T612" s="13"/>
      <c r="U612" s="125"/>
      <c r="V612" s="125"/>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c r="EG612" s="13"/>
      <c r="EH612" s="13"/>
      <c r="EI612" s="13"/>
      <c r="EJ612" s="13"/>
      <c r="EK612" s="13"/>
      <c r="EL612" s="13"/>
      <c r="EM612" s="13"/>
    </row>
    <row r="613" spans="7:143" s="10" customFormat="1" hidden="1" x14ac:dyDescent="0.2">
      <c r="G613" s="13"/>
      <c r="H613" s="13"/>
      <c r="I613" s="13"/>
      <c r="J613" s="13"/>
      <c r="K613" s="13"/>
      <c r="L613" s="13"/>
      <c r="M613" s="13"/>
      <c r="N613" s="13"/>
      <c r="O613" s="13"/>
      <c r="P613" s="13"/>
      <c r="Q613" s="13"/>
      <c r="R613" s="13"/>
      <c r="S613" s="220"/>
      <c r="T613" s="13"/>
      <c r="U613" s="125"/>
      <c r="V613" s="125"/>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c r="EG613" s="13"/>
      <c r="EH613" s="13"/>
      <c r="EI613" s="13"/>
      <c r="EJ613" s="13"/>
      <c r="EK613" s="13"/>
      <c r="EL613" s="13"/>
      <c r="EM613" s="13"/>
    </row>
    <row r="614" spans="7:143" s="10" customFormat="1" hidden="1" x14ac:dyDescent="0.2">
      <c r="G614" s="13"/>
      <c r="H614" s="13"/>
      <c r="I614" s="13"/>
      <c r="J614" s="13"/>
      <c r="K614" s="13"/>
      <c r="L614" s="13"/>
      <c r="M614" s="13"/>
      <c r="N614" s="13"/>
      <c r="O614" s="13"/>
      <c r="P614" s="13"/>
      <c r="Q614" s="13"/>
      <c r="R614" s="13"/>
      <c r="S614" s="220"/>
      <c r="T614" s="13"/>
      <c r="U614" s="125"/>
      <c r="V614" s="125"/>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row>
    <row r="615" spans="7:143" s="10" customFormat="1" hidden="1" x14ac:dyDescent="0.2">
      <c r="G615" s="13"/>
      <c r="H615" s="13"/>
      <c r="I615" s="13"/>
      <c r="J615" s="13"/>
      <c r="K615" s="13"/>
      <c r="L615" s="13"/>
      <c r="M615" s="13"/>
      <c r="N615" s="13"/>
      <c r="O615" s="13"/>
      <c r="P615" s="13"/>
      <c r="Q615" s="13"/>
      <c r="R615" s="13"/>
      <c r="S615" s="220"/>
      <c r="T615" s="13"/>
      <c r="U615" s="125"/>
      <c r="V615" s="125"/>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c r="EF615" s="13"/>
      <c r="EG615" s="13"/>
      <c r="EH615" s="13"/>
      <c r="EI615" s="13"/>
      <c r="EJ615" s="13"/>
      <c r="EK615" s="13"/>
      <c r="EL615" s="13"/>
      <c r="EM615" s="13"/>
    </row>
    <row r="616" spans="7:143" s="10" customFormat="1" hidden="1" x14ac:dyDescent="0.2">
      <c r="G616" s="13"/>
      <c r="H616" s="13"/>
      <c r="I616" s="13"/>
      <c r="J616" s="13"/>
      <c r="K616" s="13"/>
      <c r="L616" s="13"/>
      <c r="M616" s="13"/>
      <c r="N616" s="13"/>
      <c r="O616" s="13"/>
      <c r="P616" s="13"/>
      <c r="Q616" s="13"/>
      <c r="R616" s="13"/>
      <c r="S616" s="220"/>
      <c r="T616" s="13"/>
      <c r="U616" s="125"/>
      <c r="V616" s="125"/>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c r="EF616" s="13"/>
      <c r="EG616" s="13"/>
      <c r="EH616" s="13"/>
      <c r="EI616" s="13"/>
      <c r="EJ616" s="13"/>
      <c r="EK616" s="13"/>
      <c r="EL616" s="13"/>
      <c r="EM616" s="13"/>
    </row>
    <row r="617" spans="7:143" s="10" customFormat="1" hidden="1" x14ac:dyDescent="0.2">
      <c r="G617" s="13"/>
      <c r="H617" s="13"/>
      <c r="I617" s="13"/>
      <c r="J617" s="13"/>
      <c r="K617" s="13"/>
      <c r="L617" s="13"/>
      <c r="M617" s="13"/>
      <c r="N617" s="13"/>
      <c r="O617" s="13"/>
      <c r="P617" s="13"/>
      <c r="Q617" s="13"/>
      <c r="R617" s="13"/>
      <c r="S617" s="220"/>
      <c r="T617" s="13"/>
      <c r="U617" s="125"/>
      <c r="V617" s="125"/>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c r="EF617" s="13"/>
      <c r="EG617" s="13"/>
      <c r="EH617" s="13"/>
      <c r="EI617" s="13"/>
      <c r="EJ617" s="13"/>
      <c r="EK617" s="13"/>
      <c r="EL617" s="13"/>
      <c r="EM617" s="13"/>
    </row>
    <row r="618" spans="7:143" s="10" customFormat="1" hidden="1" x14ac:dyDescent="0.2">
      <c r="G618" s="13"/>
      <c r="H618" s="13"/>
      <c r="I618" s="13"/>
      <c r="J618" s="13"/>
      <c r="K618" s="13"/>
      <c r="L618" s="13"/>
      <c r="M618" s="13"/>
      <c r="N618" s="13"/>
      <c r="O618" s="13"/>
      <c r="P618" s="13"/>
      <c r="Q618" s="13"/>
      <c r="R618" s="13"/>
      <c r="S618" s="220"/>
      <c r="T618" s="13"/>
      <c r="U618" s="125"/>
      <c r="V618" s="125"/>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c r="EF618" s="13"/>
      <c r="EG618" s="13"/>
      <c r="EH618" s="13"/>
      <c r="EI618" s="13"/>
      <c r="EJ618" s="13"/>
      <c r="EK618" s="13"/>
      <c r="EL618" s="13"/>
      <c r="EM618" s="13"/>
    </row>
    <row r="619" spans="7:143" s="10" customFormat="1" hidden="1" x14ac:dyDescent="0.2">
      <c r="G619" s="13"/>
      <c r="H619" s="13"/>
      <c r="I619" s="13"/>
      <c r="J619" s="13"/>
      <c r="K619" s="13"/>
      <c r="L619" s="13"/>
      <c r="M619" s="13"/>
      <c r="N619" s="13"/>
      <c r="O619" s="13"/>
      <c r="P619" s="13"/>
      <c r="Q619" s="13"/>
      <c r="R619" s="13"/>
      <c r="S619" s="220"/>
      <c r="T619" s="13"/>
      <c r="U619" s="125"/>
      <c r="V619" s="125"/>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3"/>
      <c r="DK619" s="13"/>
      <c r="DL619" s="13"/>
      <c r="DM619" s="13"/>
      <c r="DN619" s="13"/>
      <c r="DO619" s="13"/>
      <c r="DP619" s="13"/>
      <c r="DQ619" s="13"/>
      <c r="DR619" s="13"/>
      <c r="DS619" s="13"/>
      <c r="DT619" s="13"/>
      <c r="DU619" s="13"/>
      <c r="DV619" s="13"/>
      <c r="DW619" s="13"/>
      <c r="DX619" s="13"/>
      <c r="DY619" s="13"/>
      <c r="DZ619" s="13"/>
      <c r="EA619" s="13"/>
      <c r="EB619" s="13"/>
      <c r="EC619" s="13"/>
      <c r="ED619" s="13"/>
      <c r="EE619" s="13"/>
      <c r="EF619" s="13"/>
      <c r="EG619" s="13"/>
      <c r="EH619" s="13"/>
      <c r="EI619" s="13"/>
      <c r="EJ619" s="13"/>
      <c r="EK619" s="13"/>
      <c r="EL619" s="13"/>
      <c r="EM619" s="13"/>
    </row>
    <row r="620" spans="7:143" s="10" customFormat="1" hidden="1" x14ac:dyDescent="0.2">
      <c r="G620" s="13"/>
      <c r="H620" s="13"/>
      <c r="I620" s="13"/>
      <c r="J620" s="13"/>
      <c r="K620" s="13"/>
      <c r="L620" s="13"/>
      <c r="M620" s="13"/>
      <c r="N620" s="13"/>
      <c r="O620" s="13"/>
      <c r="P620" s="13"/>
      <c r="Q620" s="13"/>
      <c r="R620" s="13"/>
      <c r="S620" s="220"/>
      <c r="T620" s="13"/>
      <c r="U620" s="125"/>
      <c r="V620" s="125"/>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3"/>
      <c r="DK620" s="13"/>
      <c r="DL620" s="13"/>
      <c r="DM620" s="13"/>
      <c r="DN620" s="13"/>
      <c r="DO620" s="13"/>
      <c r="DP620" s="13"/>
      <c r="DQ620" s="13"/>
      <c r="DR620" s="13"/>
      <c r="DS620" s="13"/>
      <c r="DT620" s="13"/>
      <c r="DU620" s="13"/>
      <c r="DV620" s="13"/>
      <c r="DW620" s="13"/>
      <c r="DX620" s="13"/>
      <c r="DY620" s="13"/>
      <c r="DZ620" s="13"/>
      <c r="EA620" s="13"/>
      <c r="EB620" s="13"/>
      <c r="EC620" s="13"/>
      <c r="ED620" s="13"/>
      <c r="EE620" s="13"/>
      <c r="EF620" s="13"/>
      <c r="EG620" s="13"/>
      <c r="EH620" s="13"/>
      <c r="EI620" s="13"/>
      <c r="EJ620" s="13"/>
      <c r="EK620" s="13"/>
      <c r="EL620" s="13"/>
      <c r="EM620" s="13"/>
    </row>
    <row r="621" spans="7:143" s="10" customFormat="1" hidden="1" x14ac:dyDescent="0.2">
      <c r="G621" s="13"/>
      <c r="H621" s="13"/>
      <c r="I621" s="13"/>
      <c r="J621" s="13"/>
      <c r="K621" s="13"/>
      <c r="L621" s="13"/>
      <c r="M621" s="13"/>
      <c r="N621" s="13"/>
      <c r="O621" s="13"/>
      <c r="P621" s="13"/>
      <c r="Q621" s="13"/>
      <c r="R621" s="13"/>
      <c r="S621" s="220"/>
      <c r="T621" s="13"/>
      <c r="U621" s="125"/>
      <c r="V621" s="125"/>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3"/>
      <c r="DK621" s="13"/>
      <c r="DL621" s="13"/>
      <c r="DM621" s="13"/>
      <c r="DN621" s="13"/>
      <c r="DO621" s="13"/>
      <c r="DP621" s="13"/>
      <c r="DQ621" s="13"/>
      <c r="DR621" s="13"/>
      <c r="DS621" s="13"/>
      <c r="DT621" s="13"/>
      <c r="DU621" s="13"/>
      <c r="DV621" s="13"/>
      <c r="DW621" s="13"/>
      <c r="DX621" s="13"/>
      <c r="DY621" s="13"/>
      <c r="DZ621" s="13"/>
      <c r="EA621" s="13"/>
      <c r="EB621" s="13"/>
      <c r="EC621" s="13"/>
      <c r="ED621" s="13"/>
      <c r="EE621" s="13"/>
      <c r="EF621" s="13"/>
      <c r="EG621" s="13"/>
      <c r="EH621" s="13"/>
      <c r="EI621" s="13"/>
      <c r="EJ621" s="13"/>
      <c r="EK621" s="13"/>
      <c r="EL621" s="13"/>
      <c r="EM621" s="13"/>
    </row>
    <row r="622" spans="7:143" s="10" customFormat="1" hidden="1" x14ac:dyDescent="0.2">
      <c r="G622" s="13"/>
      <c r="H622" s="13"/>
      <c r="I622" s="13"/>
      <c r="J622" s="13"/>
      <c r="K622" s="13"/>
      <c r="L622" s="13"/>
      <c r="M622" s="13"/>
      <c r="N622" s="13"/>
      <c r="O622" s="13"/>
      <c r="P622" s="13"/>
      <c r="Q622" s="13"/>
      <c r="R622" s="13"/>
      <c r="S622" s="220"/>
      <c r="T622" s="13"/>
      <c r="U622" s="125"/>
      <c r="V622" s="125"/>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row>
    <row r="623" spans="7:143" s="10" customFormat="1" hidden="1" x14ac:dyDescent="0.2">
      <c r="G623" s="13"/>
      <c r="H623" s="13"/>
      <c r="I623" s="13"/>
      <c r="J623" s="13"/>
      <c r="K623" s="13"/>
      <c r="L623" s="13"/>
      <c r="M623" s="13"/>
      <c r="N623" s="13"/>
      <c r="O623" s="13"/>
      <c r="P623" s="13"/>
      <c r="Q623" s="13"/>
      <c r="R623" s="13"/>
      <c r="S623" s="220"/>
      <c r="T623" s="13"/>
      <c r="U623" s="125"/>
      <c r="V623" s="125"/>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3"/>
      <c r="DK623" s="13"/>
      <c r="DL623" s="13"/>
      <c r="DM623" s="13"/>
      <c r="DN623" s="13"/>
      <c r="DO623" s="13"/>
      <c r="DP623" s="13"/>
      <c r="DQ623" s="13"/>
      <c r="DR623" s="13"/>
      <c r="DS623" s="13"/>
      <c r="DT623" s="13"/>
      <c r="DU623" s="13"/>
      <c r="DV623" s="13"/>
      <c r="DW623" s="13"/>
      <c r="DX623" s="13"/>
      <c r="DY623" s="13"/>
      <c r="DZ623" s="13"/>
      <c r="EA623" s="13"/>
      <c r="EB623" s="13"/>
      <c r="EC623" s="13"/>
      <c r="ED623" s="13"/>
      <c r="EE623" s="13"/>
      <c r="EF623" s="13"/>
      <c r="EG623" s="13"/>
      <c r="EH623" s="13"/>
      <c r="EI623" s="13"/>
      <c r="EJ623" s="13"/>
      <c r="EK623" s="13"/>
      <c r="EL623" s="13"/>
      <c r="EM623" s="13"/>
    </row>
    <row r="624" spans="7:143" s="10" customFormat="1" hidden="1" x14ac:dyDescent="0.2">
      <c r="G624" s="13"/>
      <c r="H624" s="13"/>
      <c r="I624" s="13"/>
      <c r="J624" s="13"/>
      <c r="K624" s="13"/>
      <c r="L624" s="13"/>
      <c r="M624" s="13"/>
      <c r="N624" s="13"/>
      <c r="O624" s="13"/>
      <c r="P624" s="13"/>
      <c r="Q624" s="13"/>
      <c r="R624" s="13"/>
      <c r="S624" s="220"/>
      <c r="T624" s="13"/>
      <c r="U624" s="125"/>
      <c r="V624" s="125"/>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3"/>
      <c r="DM624" s="13"/>
      <c r="DN624" s="13"/>
      <c r="DO624" s="13"/>
      <c r="DP624" s="13"/>
      <c r="DQ624" s="13"/>
      <c r="DR624" s="13"/>
      <c r="DS624" s="13"/>
      <c r="DT624" s="13"/>
      <c r="DU624" s="13"/>
      <c r="DV624" s="13"/>
      <c r="DW624" s="13"/>
      <c r="DX624" s="13"/>
      <c r="DY624" s="13"/>
      <c r="DZ624" s="13"/>
      <c r="EA624" s="13"/>
      <c r="EB624" s="13"/>
      <c r="EC624" s="13"/>
      <c r="ED624" s="13"/>
      <c r="EE624" s="13"/>
      <c r="EF624" s="13"/>
      <c r="EG624" s="13"/>
      <c r="EH624" s="13"/>
      <c r="EI624" s="13"/>
      <c r="EJ624" s="13"/>
      <c r="EK624" s="13"/>
      <c r="EL624" s="13"/>
      <c r="EM624" s="13"/>
    </row>
    <row r="625" spans="7:143" s="10" customFormat="1" hidden="1" x14ac:dyDescent="0.2">
      <c r="G625" s="13"/>
      <c r="H625" s="13"/>
      <c r="I625" s="13"/>
      <c r="J625" s="13"/>
      <c r="K625" s="13"/>
      <c r="L625" s="13"/>
      <c r="M625" s="13"/>
      <c r="N625" s="13"/>
      <c r="O625" s="13"/>
      <c r="P625" s="13"/>
      <c r="Q625" s="13"/>
      <c r="R625" s="13"/>
      <c r="S625" s="220"/>
      <c r="T625" s="13"/>
      <c r="U625" s="125"/>
      <c r="V625" s="125"/>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3"/>
      <c r="DK625" s="13"/>
      <c r="DL625" s="13"/>
      <c r="DM625" s="13"/>
      <c r="DN625" s="13"/>
      <c r="DO625" s="13"/>
      <c r="DP625" s="13"/>
      <c r="DQ625" s="13"/>
      <c r="DR625" s="13"/>
      <c r="DS625" s="13"/>
      <c r="DT625" s="13"/>
      <c r="DU625" s="13"/>
      <c r="DV625" s="13"/>
      <c r="DW625" s="13"/>
      <c r="DX625" s="13"/>
      <c r="DY625" s="13"/>
      <c r="DZ625" s="13"/>
      <c r="EA625" s="13"/>
      <c r="EB625" s="13"/>
      <c r="EC625" s="13"/>
      <c r="ED625" s="13"/>
      <c r="EE625" s="13"/>
      <c r="EF625" s="13"/>
      <c r="EG625" s="13"/>
      <c r="EH625" s="13"/>
      <c r="EI625" s="13"/>
      <c r="EJ625" s="13"/>
      <c r="EK625" s="13"/>
      <c r="EL625" s="13"/>
      <c r="EM625" s="13"/>
    </row>
    <row r="626" spans="7:143" s="10" customFormat="1" hidden="1" x14ac:dyDescent="0.2">
      <c r="G626" s="13"/>
      <c r="H626" s="13"/>
      <c r="I626" s="13"/>
      <c r="J626" s="13"/>
      <c r="K626" s="13"/>
      <c r="L626" s="13"/>
      <c r="M626" s="13"/>
      <c r="N626" s="13"/>
      <c r="O626" s="13"/>
      <c r="P626" s="13"/>
      <c r="Q626" s="13"/>
      <c r="R626" s="13"/>
      <c r="S626" s="220"/>
      <c r="T626" s="13"/>
      <c r="U626" s="125"/>
      <c r="V626" s="125"/>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3"/>
      <c r="DK626" s="13"/>
      <c r="DL626" s="13"/>
      <c r="DM626" s="13"/>
      <c r="DN626" s="13"/>
      <c r="DO626" s="13"/>
      <c r="DP626" s="13"/>
      <c r="DQ626" s="13"/>
      <c r="DR626" s="13"/>
      <c r="DS626" s="13"/>
      <c r="DT626" s="13"/>
      <c r="DU626" s="13"/>
      <c r="DV626" s="13"/>
      <c r="DW626" s="13"/>
      <c r="DX626" s="13"/>
      <c r="DY626" s="13"/>
      <c r="DZ626" s="13"/>
      <c r="EA626" s="13"/>
      <c r="EB626" s="13"/>
      <c r="EC626" s="13"/>
      <c r="ED626" s="13"/>
      <c r="EE626" s="13"/>
      <c r="EF626" s="13"/>
      <c r="EG626" s="13"/>
      <c r="EH626" s="13"/>
      <c r="EI626" s="13"/>
      <c r="EJ626" s="13"/>
      <c r="EK626" s="13"/>
      <c r="EL626" s="13"/>
      <c r="EM626" s="13"/>
    </row>
    <row r="627" spans="7:143" s="10" customFormat="1" hidden="1" x14ac:dyDescent="0.2">
      <c r="G627" s="13"/>
      <c r="H627" s="13"/>
      <c r="I627" s="13"/>
      <c r="J627" s="13"/>
      <c r="K627" s="13"/>
      <c r="L627" s="13"/>
      <c r="M627" s="13"/>
      <c r="N627" s="13"/>
      <c r="O627" s="13"/>
      <c r="P627" s="13"/>
      <c r="Q627" s="13"/>
      <c r="R627" s="13"/>
      <c r="S627" s="220"/>
      <c r="T627" s="13"/>
      <c r="U627" s="125"/>
      <c r="V627" s="125"/>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3"/>
      <c r="DM627" s="13"/>
      <c r="DN627" s="13"/>
      <c r="DO627" s="13"/>
      <c r="DP627" s="13"/>
      <c r="DQ627" s="13"/>
      <c r="DR627" s="13"/>
      <c r="DS627" s="13"/>
      <c r="DT627" s="13"/>
      <c r="DU627" s="13"/>
      <c r="DV627" s="13"/>
      <c r="DW627" s="13"/>
      <c r="DX627" s="13"/>
      <c r="DY627" s="13"/>
      <c r="DZ627" s="13"/>
      <c r="EA627" s="13"/>
      <c r="EB627" s="13"/>
      <c r="EC627" s="13"/>
      <c r="ED627" s="13"/>
      <c r="EE627" s="13"/>
      <c r="EF627" s="13"/>
      <c r="EG627" s="13"/>
      <c r="EH627" s="13"/>
      <c r="EI627" s="13"/>
      <c r="EJ627" s="13"/>
      <c r="EK627" s="13"/>
      <c r="EL627" s="13"/>
      <c r="EM627" s="13"/>
    </row>
    <row r="628" spans="7:143" s="10" customFormat="1" hidden="1" x14ac:dyDescent="0.2">
      <c r="G628" s="13"/>
      <c r="H628" s="13"/>
      <c r="I628" s="13"/>
      <c r="J628" s="13"/>
      <c r="K628" s="13"/>
      <c r="L628" s="13"/>
      <c r="M628" s="13"/>
      <c r="N628" s="13"/>
      <c r="O628" s="13"/>
      <c r="P628" s="13"/>
      <c r="Q628" s="13"/>
      <c r="R628" s="13"/>
      <c r="S628" s="220"/>
      <c r="T628" s="13"/>
      <c r="U628" s="125"/>
      <c r="V628" s="125"/>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c r="EF628" s="13"/>
      <c r="EG628" s="13"/>
      <c r="EH628" s="13"/>
      <c r="EI628" s="13"/>
      <c r="EJ628" s="13"/>
      <c r="EK628" s="13"/>
      <c r="EL628" s="13"/>
      <c r="EM628" s="13"/>
    </row>
    <row r="629" spans="7:143" s="10" customFormat="1" hidden="1" x14ac:dyDescent="0.2">
      <c r="G629" s="13"/>
      <c r="H629" s="13"/>
      <c r="I629" s="13"/>
      <c r="J629" s="13"/>
      <c r="K629" s="13"/>
      <c r="L629" s="13"/>
      <c r="M629" s="13"/>
      <c r="N629" s="13"/>
      <c r="O629" s="13"/>
      <c r="P629" s="13"/>
      <c r="Q629" s="13"/>
      <c r="R629" s="13"/>
      <c r="S629" s="220"/>
      <c r="T629" s="13"/>
      <c r="U629" s="125"/>
      <c r="V629" s="125"/>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3"/>
      <c r="DK629" s="13"/>
      <c r="DL629" s="13"/>
      <c r="DM629" s="13"/>
      <c r="DN629" s="13"/>
      <c r="DO629" s="13"/>
      <c r="DP629" s="13"/>
      <c r="DQ629" s="13"/>
      <c r="DR629" s="13"/>
      <c r="DS629" s="13"/>
      <c r="DT629" s="13"/>
      <c r="DU629" s="13"/>
      <c r="DV629" s="13"/>
      <c r="DW629" s="13"/>
      <c r="DX629" s="13"/>
      <c r="DY629" s="13"/>
      <c r="DZ629" s="13"/>
      <c r="EA629" s="13"/>
      <c r="EB629" s="13"/>
      <c r="EC629" s="13"/>
      <c r="ED629" s="13"/>
      <c r="EE629" s="13"/>
      <c r="EF629" s="13"/>
      <c r="EG629" s="13"/>
      <c r="EH629" s="13"/>
      <c r="EI629" s="13"/>
      <c r="EJ629" s="13"/>
      <c r="EK629" s="13"/>
      <c r="EL629" s="13"/>
      <c r="EM629" s="13"/>
    </row>
    <row r="630" spans="7:143" s="10" customFormat="1" hidden="1" x14ac:dyDescent="0.2">
      <c r="G630" s="13"/>
      <c r="H630" s="13"/>
      <c r="I630" s="13"/>
      <c r="J630" s="13"/>
      <c r="K630" s="13"/>
      <c r="L630" s="13"/>
      <c r="M630" s="13"/>
      <c r="N630" s="13"/>
      <c r="O630" s="13"/>
      <c r="P630" s="13"/>
      <c r="Q630" s="13"/>
      <c r="R630" s="13"/>
      <c r="S630" s="220"/>
      <c r="T630" s="13"/>
      <c r="U630" s="125"/>
      <c r="V630" s="125"/>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row>
    <row r="631" spans="7:143" s="10" customFormat="1" hidden="1" x14ac:dyDescent="0.2">
      <c r="G631" s="13"/>
      <c r="H631" s="13"/>
      <c r="I631" s="13"/>
      <c r="J631" s="13"/>
      <c r="K631" s="13"/>
      <c r="L631" s="13"/>
      <c r="M631" s="13"/>
      <c r="N631" s="13"/>
      <c r="O631" s="13"/>
      <c r="P631" s="13"/>
      <c r="Q631" s="13"/>
      <c r="R631" s="13"/>
      <c r="S631" s="220"/>
      <c r="T631" s="13"/>
      <c r="U631" s="125"/>
      <c r="V631" s="125"/>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3"/>
      <c r="DM631" s="13"/>
      <c r="DN631" s="13"/>
      <c r="DO631" s="13"/>
      <c r="DP631" s="13"/>
      <c r="DQ631" s="13"/>
      <c r="DR631" s="13"/>
      <c r="DS631" s="13"/>
      <c r="DT631" s="13"/>
      <c r="DU631" s="13"/>
      <c r="DV631" s="13"/>
      <c r="DW631" s="13"/>
      <c r="DX631" s="13"/>
      <c r="DY631" s="13"/>
      <c r="DZ631" s="13"/>
      <c r="EA631" s="13"/>
      <c r="EB631" s="13"/>
      <c r="EC631" s="13"/>
      <c r="ED631" s="13"/>
      <c r="EE631" s="13"/>
      <c r="EF631" s="13"/>
      <c r="EG631" s="13"/>
      <c r="EH631" s="13"/>
      <c r="EI631" s="13"/>
      <c r="EJ631" s="13"/>
      <c r="EK631" s="13"/>
      <c r="EL631" s="13"/>
      <c r="EM631" s="13"/>
    </row>
    <row r="632" spans="7:143" s="10" customFormat="1" hidden="1" x14ac:dyDescent="0.2">
      <c r="G632" s="13"/>
      <c r="H632" s="13"/>
      <c r="I632" s="13"/>
      <c r="J632" s="13"/>
      <c r="K632" s="13"/>
      <c r="L632" s="13"/>
      <c r="M632" s="13"/>
      <c r="N632" s="13"/>
      <c r="O632" s="13"/>
      <c r="P632" s="13"/>
      <c r="Q632" s="13"/>
      <c r="R632" s="13"/>
      <c r="S632" s="220"/>
      <c r="T632" s="13"/>
      <c r="U632" s="125"/>
      <c r="V632" s="125"/>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3"/>
      <c r="DK632" s="13"/>
      <c r="DL632" s="13"/>
      <c r="DM632" s="13"/>
      <c r="DN632" s="13"/>
      <c r="DO632" s="13"/>
      <c r="DP632" s="13"/>
      <c r="DQ632" s="13"/>
      <c r="DR632" s="13"/>
      <c r="DS632" s="13"/>
      <c r="DT632" s="13"/>
      <c r="DU632" s="13"/>
      <c r="DV632" s="13"/>
      <c r="DW632" s="13"/>
      <c r="DX632" s="13"/>
      <c r="DY632" s="13"/>
      <c r="DZ632" s="13"/>
      <c r="EA632" s="13"/>
      <c r="EB632" s="13"/>
      <c r="EC632" s="13"/>
      <c r="ED632" s="13"/>
      <c r="EE632" s="13"/>
      <c r="EF632" s="13"/>
      <c r="EG632" s="13"/>
      <c r="EH632" s="13"/>
      <c r="EI632" s="13"/>
      <c r="EJ632" s="13"/>
      <c r="EK632" s="13"/>
      <c r="EL632" s="13"/>
      <c r="EM632" s="13"/>
    </row>
    <row r="633" spans="7:143" s="10" customFormat="1" hidden="1" x14ac:dyDescent="0.2">
      <c r="G633" s="13"/>
      <c r="H633" s="13"/>
      <c r="I633" s="13"/>
      <c r="J633" s="13"/>
      <c r="K633" s="13"/>
      <c r="L633" s="13"/>
      <c r="M633" s="13"/>
      <c r="N633" s="13"/>
      <c r="O633" s="13"/>
      <c r="P633" s="13"/>
      <c r="Q633" s="13"/>
      <c r="R633" s="13"/>
      <c r="S633" s="220"/>
      <c r="T633" s="13"/>
      <c r="U633" s="125"/>
      <c r="V633" s="125"/>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3"/>
      <c r="DK633" s="13"/>
      <c r="DL633" s="13"/>
      <c r="DM633" s="13"/>
      <c r="DN633" s="13"/>
      <c r="DO633" s="13"/>
      <c r="DP633" s="13"/>
      <c r="DQ633" s="13"/>
      <c r="DR633" s="13"/>
      <c r="DS633" s="13"/>
      <c r="DT633" s="13"/>
      <c r="DU633" s="13"/>
      <c r="DV633" s="13"/>
      <c r="DW633" s="13"/>
      <c r="DX633" s="13"/>
      <c r="DY633" s="13"/>
      <c r="DZ633" s="13"/>
      <c r="EA633" s="13"/>
      <c r="EB633" s="13"/>
      <c r="EC633" s="13"/>
      <c r="ED633" s="13"/>
      <c r="EE633" s="13"/>
      <c r="EF633" s="13"/>
      <c r="EG633" s="13"/>
      <c r="EH633" s="13"/>
      <c r="EI633" s="13"/>
      <c r="EJ633" s="13"/>
      <c r="EK633" s="13"/>
      <c r="EL633" s="13"/>
      <c r="EM633" s="13"/>
    </row>
    <row r="634" spans="7:143" s="10" customFormat="1" hidden="1" x14ac:dyDescent="0.2">
      <c r="G634" s="13"/>
      <c r="H634" s="13"/>
      <c r="I634" s="13"/>
      <c r="J634" s="13"/>
      <c r="K634" s="13"/>
      <c r="L634" s="13"/>
      <c r="M634" s="13"/>
      <c r="N634" s="13"/>
      <c r="O634" s="13"/>
      <c r="P634" s="13"/>
      <c r="Q634" s="13"/>
      <c r="R634" s="13"/>
      <c r="S634" s="220"/>
      <c r="T634" s="13"/>
      <c r="U634" s="125"/>
      <c r="V634" s="125"/>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3"/>
      <c r="DM634" s="13"/>
      <c r="DN634" s="13"/>
      <c r="DO634" s="13"/>
      <c r="DP634" s="13"/>
      <c r="DQ634" s="13"/>
      <c r="DR634" s="13"/>
      <c r="DS634" s="13"/>
      <c r="DT634" s="13"/>
      <c r="DU634" s="13"/>
      <c r="DV634" s="13"/>
      <c r="DW634" s="13"/>
      <c r="DX634" s="13"/>
      <c r="DY634" s="13"/>
      <c r="DZ634" s="13"/>
      <c r="EA634" s="13"/>
      <c r="EB634" s="13"/>
      <c r="EC634" s="13"/>
      <c r="ED634" s="13"/>
      <c r="EE634" s="13"/>
      <c r="EF634" s="13"/>
      <c r="EG634" s="13"/>
      <c r="EH634" s="13"/>
      <c r="EI634" s="13"/>
      <c r="EJ634" s="13"/>
      <c r="EK634" s="13"/>
      <c r="EL634" s="13"/>
      <c r="EM634" s="13"/>
    </row>
    <row r="635" spans="7:143" s="10" customFormat="1" hidden="1" x14ac:dyDescent="0.2">
      <c r="G635" s="13"/>
      <c r="H635" s="13"/>
      <c r="I635" s="13"/>
      <c r="J635" s="13"/>
      <c r="K635" s="13"/>
      <c r="L635" s="13"/>
      <c r="M635" s="13"/>
      <c r="N635" s="13"/>
      <c r="O635" s="13"/>
      <c r="P635" s="13"/>
      <c r="Q635" s="13"/>
      <c r="R635" s="13"/>
      <c r="S635" s="220"/>
      <c r="T635" s="13"/>
      <c r="U635" s="125"/>
      <c r="V635" s="125"/>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3"/>
      <c r="DM635" s="13"/>
      <c r="DN635" s="13"/>
      <c r="DO635" s="13"/>
      <c r="DP635" s="13"/>
      <c r="DQ635" s="13"/>
      <c r="DR635" s="13"/>
      <c r="DS635" s="13"/>
      <c r="DT635" s="13"/>
      <c r="DU635" s="13"/>
      <c r="DV635" s="13"/>
      <c r="DW635" s="13"/>
      <c r="DX635" s="13"/>
      <c r="DY635" s="13"/>
      <c r="DZ635" s="13"/>
      <c r="EA635" s="13"/>
      <c r="EB635" s="13"/>
      <c r="EC635" s="13"/>
      <c r="ED635" s="13"/>
      <c r="EE635" s="13"/>
      <c r="EF635" s="13"/>
      <c r="EG635" s="13"/>
      <c r="EH635" s="13"/>
      <c r="EI635" s="13"/>
      <c r="EJ635" s="13"/>
      <c r="EK635" s="13"/>
      <c r="EL635" s="13"/>
      <c r="EM635" s="13"/>
    </row>
    <row r="636" spans="7:143" s="10" customFormat="1" hidden="1" x14ac:dyDescent="0.2">
      <c r="G636" s="13"/>
      <c r="H636" s="13"/>
      <c r="I636" s="13"/>
      <c r="J636" s="13"/>
      <c r="K636" s="13"/>
      <c r="L636" s="13"/>
      <c r="M636" s="13"/>
      <c r="N636" s="13"/>
      <c r="O636" s="13"/>
      <c r="P636" s="13"/>
      <c r="Q636" s="13"/>
      <c r="R636" s="13"/>
      <c r="S636" s="220"/>
      <c r="T636" s="13"/>
      <c r="U636" s="125"/>
      <c r="V636" s="125"/>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3"/>
      <c r="DK636" s="13"/>
      <c r="DL636" s="13"/>
      <c r="DM636" s="13"/>
      <c r="DN636" s="13"/>
      <c r="DO636" s="13"/>
      <c r="DP636" s="13"/>
      <c r="DQ636" s="13"/>
      <c r="DR636" s="13"/>
      <c r="DS636" s="13"/>
      <c r="DT636" s="13"/>
      <c r="DU636" s="13"/>
      <c r="DV636" s="13"/>
      <c r="DW636" s="13"/>
      <c r="DX636" s="13"/>
      <c r="DY636" s="13"/>
      <c r="DZ636" s="13"/>
      <c r="EA636" s="13"/>
      <c r="EB636" s="13"/>
      <c r="EC636" s="13"/>
      <c r="ED636" s="13"/>
      <c r="EE636" s="13"/>
      <c r="EF636" s="13"/>
      <c r="EG636" s="13"/>
      <c r="EH636" s="13"/>
      <c r="EI636" s="13"/>
      <c r="EJ636" s="13"/>
      <c r="EK636" s="13"/>
      <c r="EL636" s="13"/>
      <c r="EM636" s="13"/>
    </row>
    <row r="637" spans="7:143" s="10" customFormat="1" hidden="1" x14ac:dyDescent="0.2">
      <c r="G637" s="13"/>
      <c r="H637" s="13"/>
      <c r="I637" s="13"/>
      <c r="J637" s="13"/>
      <c r="K637" s="13"/>
      <c r="L637" s="13"/>
      <c r="M637" s="13"/>
      <c r="N637" s="13"/>
      <c r="O637" s="13"/>
      <c r="P637" s="13"/>
      <c r="Q637" s="13"/>
      <c r="R637" s="13"/>
      <c r="S637" s="220"/>
      <c r="T637" s="13"/>
      <c r="U637" s="125"/>
      <c r="V637" s="125"/>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3"/>
      <c r="DM637" s="13"/>
      <c r="DN637" s="13"/>
      <c r="DO637" s="13"/>
      <c r="DP637" s="13"/>
      <c r="DQ637" s="13"/>
      <c r="DR637" s="13"/>
      <c r="DS637" s="13"/>
      <c r="DT637" s="13"/>
      <c r="DU637" s="13"/>
      <c r="DV637" s="13"/>
      <c r="DW637" s="13"/>
      <c r="DX637" s="13"/>
      <c r="DY637" s="13"/>
      <c r="DZ637" s="13"/>
      <c r="EA637" s="13"/>
      <c r="EB637" s="13"/>
      <c r="EC637" s="13"/>
      <c r="ED637" s="13"/>
      <c r="EE637" s="13"/>
      <c r="EF637" s="13"/>
      <c r="EG637" s="13"/>
      <c r="EH637" s="13"/>
      <c r="EI637" s="13"/>
      <c r="EJ637" s="13"/>
      <c r="EK637" s="13"/>
      <c r="EL637" s="13"/>
      <c r="EM637" s="13"/>
    </row>
    <row r="638" spans="7:143" s="10" customFormat="1" hidden="1" x14ac:dyDescent="0.2">
      <c r="G638" s="13"/>
      <c r="H638" s="13"/>
      <c r="I638" s="13"/>
      <c r="J638" s="13"/>
      <c r="K638" s="13"/>
      <c r="L638" s="13"/>
      <c r="M638" s="13"/>
      <c r="N638" s="13"/>
      <c r="O638" s="13"/>
      <c r="P638" s="13"/>
      <c r="Q638" s="13"/>
      <c r="R638" s="13"/>
      <c r="S638" s="220"/>
      <c r="T638" s="13"/>
      <c r="U638" s="125"/>
      <c r="V638" s="125"/>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row>
    <row r="639" spans="7:143" s="10" customFormat="1" hidden="1" x14ac:dyDescent="0.2">
      <c r="G639" s="13"/>
      <c r="H639" s="13"/>
      <c r="I639" s="13"/>
      <c r="J639" s="13"/>
      <c r="K639" s="13"/>
      <c r="L639" s="13"/>
      <c r="M639" s="13"/>
      <c r="N639" s="13"/>
      <c r="O639" s="13"/>
      <c r="P639" s="13"/>
      <c r="Q639" s="13"/>
      <c r="R639" s="13"/>
      <c r="S639" s="220"/>
      <c r="T639" s="13"/>
      <c r="U639" s="125"/>
      <c r="V639" s="125"/>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3"/>
      <c r="DK639" s="13"/>
      <c r="DL639" s="13"/>
      <c r="DM639" s="13"/>
      <c r="DN639" s="13"/>
      <c r="DO639" s="13"/>
      <c r="DP639" s="13"/>
      <c r="DQ639" s="13"/>
      <c r="DR639" s="13"/>
      <c r="DS639" s="13"/>
      <c r="DT639" s="13"/>
      <c r="DU639" s="13"/>
      <c r="DV639" s="13"/>
      <c r="DW639" s="13"/>
      <c r="DX639" s="13"/>
      <c r="DY639" s="13"/>
      <c r="DZ639" s="13"/>
      <c r="EA639" s="13"/>
      <c r="EB639" s="13"/>
      <c r="EC639" s="13"/>
      <c r="ED639" s="13"/>
      <c r="EE639" s="13"/>
      <c r="EF639" s="13"/>
      <c r="EG639" s="13"/>
      <c r="EH639" s="13"/>
      <c r="EI639" s="13"/>
      <c r="EJ639" s="13"/>
      <c r="EK639" s="13"/>
      <c r="EL639" s="13"/>
      <c r="EM639" s="13"/>
    </row>
    <row r="640" spans="7:143" s="10" customFormat="1" hidden="1" x14ac:dyDescent="0.2">
      <c r="G640" s="13"/>
      <c r="H640" s="13"/>
      <c r="I640" s="13"/>
      <c r="J640" s="13"/>
      <c r="K640" s="13"/>
      <c r="L640" s="13"/>
      <c r="M640" s="13"/>
      <c r="N640" s="13"/>
      <c r="O640" s="13"/>
      <c r="P640" s="13"/>
      <c r="Q640" s="13"/>
      <c r="R640" s="13"/>
      <c r="S640" s="220"/>
      <c r="T640" s="13"/>
      <c r="U640" s="125"/>
      <c r="V640" s="125"/>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3"/>
      <c r="DK640" s="13"/>
      <c r="DL640" s="13"/>
      <c r="DM640" s="13"/>
      <c r="DN640" s="13"/>
      <c r="DO640" s="13"/>
      <c r="DP640" s="13"/>
      <c r="DQ640" s="13"/>
      <c r="DR640" s="13"/>
      <c r="DS640" s="13"/>
      <c r="DT640" s="13"/>
      <c r="DU640" s="13"/>
      <c r="DV640" s="13"/>
      <c r="DW640" s="13"/>
      <c r="DX640" s="13"/>
      <c r="DY640" s="13"/>
      <c r="DZ640" s="13"/>
      <c r="EA640" s="13"/>
      <c r="EB640" s="13"/>
      <c r="EC640" s="13"/>
      <c r="ED640" s="13"/>
      <c r="EE640" s="13"/>
      <c r="EF640" s="13"/>
      <c r="EG640" s="13"/>
      <c r="EH640" s="13"/>
      <c r="EI640" s="13"/>
      <c r="EJ640" s="13"/>
      <c r="EK640" s="13"/>
      <c r="EL640" s="13"/>
      <c r="EM640" s="13"/>
    </row>
    <row r="641" spans="7:143" s="10" customFormat="1" hidden="1" x14ac:dyDescent="0.2">
      <c r="G641" s="13"/>
      <c r="H641" s="13"/>
      <c r="I641" s="13"/>
      <c r="J641" s="13"/>
      <c r="K641" s="13"/>
      <c r="L641" s="13"/>
      <c r="M641" s="13"/>
      <c r="N641" s="13"/>
      <c r="O641" s="13"/>
      <c r="P641" s="13"/>
      <c r="Q641" s="13"/>
      <c r="R641" s="13"/>
      <c r="S641" s="220"/>
      <c r="T641" s="13"/>
      <c r="U641" s="125"/>
      <c r="V641" s="125"/>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3"/>
      <c r="DM641" s="13"/>
      <c r="DN641" s="13"/>
      <c r="DO641" s="13"/>
      <c r="DP641" s="13"/>
      <c r="DQ641" s="13"/>
      <c r="DR641" s="13"/>
      <c r="DS641" s="13"/>
      <c r="DT641" s="13"/>
      <c r="DU641" s="13"/>
      <c r="DV641" s="13"/>
      <c r="DW641" s="13"/>
      <c r="DX641" s="13"/>
      <c r="DY641" s="13"/>
      <c r="DZ641" s="13"/>
      <c r="EA641" s="13"/>
      <c r="EB641" s="13"/>
      <c r="EC641" s="13"/>
      <c r="ED641" s="13"/>
      <c r="EE641" s="13"/>
      <c r="EF641" s="13"/>
      <c r="EG641" s="13"/>
      <c r="EH641" s="13"/>
      <c r="EI641" s="13"/>
      <c r="EJ641" s="13"/>
      <c r="EK641" s="13"/>
      <c r="EL641" s="13"/>
      <c r="EM641" s="13"/>
    </row>
    <row r="642" spans="7:143" s="10" customFormat="1" hidden="1" x14ac:dyDescent="0.2">
      <c r="G642" s="13"/>
      <c r="H642" s="13"/>
      <c r="I642" s="13"/>
      <c r="J642" s="13"/>
      <c r="K642" s="13"/>
      <c r="L642" s="13"/>
      <c r="M642" s="13"/>
      <c r="N642" s="13"/>
      <c r="O642" s="13"/>
      <c r="P642" s="13"/>
      <c r="Q642" s="13"/>
      <c r="R642" s="13"/>
      <c r="S642" s="220"/>
      <c r="T642" s="13"/>
      <c r="U642" s="125"/>
      <c r="V642" s="125"/>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3"/>
      <c r="DM642" s="13"/>
      <c r="DN642" s="13"/>
      <c r="DO642" s="13"/>
      <c r="DP642" s="13"/>
      <c r="DQ642" s="13"/>
      <c r="DR642" s="13"/>
      <c r="DS642" s="13"/>
      <c r="DT642" s="13"/>
      <c r="DU642" s="13"/>
      <c r="DV642" s="13"/>
      <c r="DW642" s="13"/>
      <c r="DX642" s="13"/>
      <c r="DY642" s="13"/>
      <c r="DZ642" s="13"/>
      <c r="EA642" s="13"/>
      <c r="EB642" s="13"/>
      <c r="EC642" s="13"/>
      <c r="ED642" s="13"/>
      <c r="EE642" s="13"/>
      <c r="EF642" s="13"/>
      <c r="EG642" s="13"/>
      <c r="EH642" s="13"/>
      <c r="EI642" s="13"/>
      <c r="EJ642" s="13"/>
      <c r="EK642" s="13"/>
      <c r="EL642" s="13"/>
      <c r="EM642" s="13"/>
    </row>
    <row r="643" spans="7:143" s="10" customFormat="1" hidden="1" x14ac:dyDescent="0.2">
      <c r="G643" s="13"/>
      <c r="H643" s="13"/>
      <c r="I643" s="13"/>
      <c r="J643" s="13"/>
      <c r="K643" s="13"/>
      <c r="L643" s="13"/>
      <c r="M643" s="13"/>
      <c r="N643" s="13"/>
      <c r="O643" s="13"/>
      <c r="P643" s="13"/>
      <c r="Q643" s="13"/>
      <c r="R643" s="13"/>
      <c r="S643" s="220"/>
      <c r="T643" s="13"/>
      <c r="U643" s="125"/>
      <c r="V643" s="125"/>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3"/>
      <c r="DK643" s="13"/>
      <c r="DL643" s="13"/>
      <c r="DM643" s="13"/>
      <c r="DN643" s="13"/>
      <c r="DO643" s="13"/>
      <c r="DP643" s="13"/>
      <c r="DQ643" s="13"/>
      <c r="DR643" s="13"/>
      <c r="DS643" s="13"/>
      <c r="DT643" s="13"/>
      <c r="DU643" s="13"/>
      <c r="DV643" s="13"/>
      <c r="DW643" s="13"/>
      <c r="DX643" s="13"/>
      <c r="DY643" s="13"/>
      <c r="DZ643" s="13"/>
      <c r="EA643" s="13"/>
      <c r="EB643" s="13"/>
      <c r="EC643" s="13"/>
      <c r="ED643" s="13"/>
      <c r="EE643" s="13"/>
      <c r="EF643" s="13"/>
      <c r="EG643" s="13"/>
      <c r="EH643" s="13"/>
      <c r="EI643" s="13"/>
      <c r="EJ643" s="13"/>
      <c r="EK643" s="13"/>
      <c r="EL643" s="13"/>
      <c r="EM643" s="13"/>
    </row>
    <row r="644" spans="7:143" s="10" customFormat="1" hidden="1" x14ac:dyDescent="0.2">
      <c r="G644" s="13"/>
      <c r="H644" s="13"/>
      <c r="I644" s="13"/>
      <c r="J644" s="13"/>
      <c r="K644" s="13"/>
      <c r="L644" s="13"/>
      <c r="M644" s="13"/>
      <c r="N644" s="13"/>
      <c r="O644" s="13"/>
      <c r="P644" s="13"/>
      <c r="Q644" s="13"/>
      <c r="R644" s="13"/>
      <c r="S644" s="220"/>
      <c r="T644" s="13"/>
      <c r="U644" s="125"/>
      <c r="V644" s="125"/>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c r="DK644" s="13"/>
      <c r="DL644" s="13"/>
      <c r="DM644" s="13"/>
      <c r="DN644" s="13"/>
      <c r="DO644" s="13"/>
      <c r="DP644" s="13"/>
      <c r="DQ644" s="13"/>
      <c r="DR644" s="13"/>
      <c r="DS644" s="13"/>
      <c r="DT644" s="13"/>
      <c r="DU644" s="13"/>
      <c r="DV644" s="13"/>
      <c r="DW644" s="13"/>
      <c r="DX644" s="13"/>
      <c r="DY644" s="13"/>
      <c r="DZ644" s="13"/>
      <c r="EA644" s="13"/>
      <c r="EB644" s="13"/>
      <c r="EC644" s="13"/>
      <c r="ED644" s="13"/>
      <c r="EE644" s="13"/>
      <c r="EF644" s="13"/>
      <c r="EG644" s="13"/>
      <c r="EH644" s="13"/>
      <c r="EI644" s="13"/>
      <c r="EJ644" s="13"/>
      <c r="EK644" s="13"/>
      <c r="EL644" s="13"/>
      <c r="EM644" s="13"/>
    </row>
    <row r="645" spans="7:143" s="10" customFormat="1" hidden="1" x14ac:dyDescent="0.2">
      <c r="G645" s="13"/>
      <c r="H645" s="13"/>
      <c r="I645" s="13"/>
      <c r="J645" s="13"/>
      <c r="K645" s="13"/>
      <c r="L645" s="13"/>
      <c r="M645" s="13"/>
      <c r="N645" s="13"/>
      <c r="O645" s="13"/>
      <c r="P645" s="13"/>
      <c r="Q645" s="13"/>
      <c r="R645" s="13"/>
      <c r="S645" s="220"/>
      <c r="T645" s="13"/>
      <c r="U645" s="125"/>
      <c r="V645" s="125"/>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3"/>
      <c r="DK645" s="13"/>
      <c r="DL645" s="13"/>
      <c r="DM645" s="13"/>
      <c r="DN645" s="13"/>
      <c r="DO645" s="13"/>
      <c r="DP645" s="13"/>
      <c r="DQ645" s="13"/>
      <c r="DR645" s="13"/>
      <c r="DS645" s="13"/>
      <c r="DT645" s="13"/>
      <c r="DU645" s="13"/>
      <c r="DV645" s="13"/>
      <c r="DW645" s="13"/>
      <c r="DX645" s="13"/>
      <c r="DY645" s="13"/>
      <c r="DZ645" s="13"/>
      <c r="EA645" s="13"/>
      <c r="EB645" s="13"/>
      <c r="EC645" s="13"/>
      <c r="ED645" s="13"/>
      <c r="EE645" s="13"/>
      <c r="EF645" s="13"/>
      <c r="EG645" s="13"/>
      <c r="EH645" s="13"/>
      <c r="EI645" s="13"/>
      <c r="EJ645" s="13"/>
      <c r="EK645" s="13"/>
      <c r="EL645" s="13"/>
      <c r="EM645" s="13"/>
    </row>
    <row r="646" spans="7:143" s="10" customFormat="1" hidden="1" x14ac:dyDescent="0.2">
      <c r="G646" s="13"/>
      <c r="H646" s="13"/>
      <c r="I646" s="13"/>
      <c r="J646" s="13"/>
      <c r="K646" s="13"/>
      <c r="L646" s="13"/>
      <c r="M646" s="13"/>
      <c r="N646" s="13"/>
      <c r="O646" s="13"/>
      <c r="P646" s="13"/>
      <c r="Q646" s="13"/>
      <c r="R646" s="13"/>
      <c r="S646" s="220"/>
      <c r="T646" s="13"/>
      <c r="U646" s="125"/>
      <c r="V646" s="125"/>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c r="EG646" s="13"/>
      <c r="EH646" s="13"/>
      <c r="EI646" s="13"/>
      <c r="EJ646" s="13"/>
      <c r="EK646" s="13"/>
      <c r="EL646" s="13"/>
      <c r="EM646" s="13"/>
    </row>
    <row r="647" spans="7:143" s="10" customFormat="1" hidden="1" x14ac:dyDescent="0.2">
      <c r="G647" s="13"/>
      <c r="H647" s="13"/>
      <c r="I647" s="13"/>
      <c r="J647" s="13"/>
      <c r="K647" s="13"/>
      <c r="L647" s="13"/>
      <c r="M647" s="13"/>
      <c r="N647" s="13"/>
      <c r="O647" s="13"/>
      <c r="P647" s="13"/>
      <c r="Q647" s="13"/>
      <c r="R647" s="13"/>
      <c r="S647" s="220"/>
      <c r="T647" s="13"/>
      <c r="U647" s="125"/>
      <c r="V647" s="125"/>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3"/>
      <c r="DK647" s="13"/>
      <c r="DL647" s="13"/>
      <c r="DM647" s="13"/>
      <c r="DN647" s="13"/>
      <c r="DO647" s="13"/>
      <c r="DP647" s="13"/>
      <c r="DQ647" s="13"/>
      <c r="DR647" s="13"/>
      <c r="DS647" s="13"/>
      <c r="DT647" s="13"/>
      <c r="DU647" s="13"/>
      <c r="DV647" s="13"/>
      <c r="DW647" s="13"/>
      <c r="DX647" s="13"/>
      <c r="DY647" s="13"/>
      <c r="DZ647" s="13"/>
      <c r="EA647" s="13"/>
      <c r="EB647" s="13"/>
      <c r="EC647" s="13"/>
      <c r="ED647" s="13"/>
      <c r="EE647" s="13"/>
      <c r="EF647" s="13"/>
      <c r="EG647" s="13"/>
      <c r="EH647" s="13"/>
      <c r="EI647" s="13"/>
      <c r="EJ647" s="13"/>
      <c r="EK647" s="13"/>
      <c r="EL647" s="13"/>
      <c r="EM647" s="13"/>
    </row>
    <row r="648" spans="7:143" s="10" customFormat="1" hidden="1" x14ac:dyDescent="0.2">
      <c r="G648" s="13"/>
      <c r="H648" s="13"/>
      <c r="I648" s="13"/>
      <c r="J648" s="13"/>
      <c r="K648" s="13"/>
      <c r="L648" s="13"/>
      <c r="M648" s="13"/>
      <c r="N648" s="13"/>
      <c r="O648" s="13"/>
      <c r="P648" s="13"/>
      <c r="Q648" s="13"/>
      <c r="R648" s="13"/>
      <c r="S648" s="220"/>
      <c r="T648" s="13"/>
      <c r="U648" s="125"/>
      <c r="V648" s="125"/>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3"/>
      <c r="DM648" s="13"/>
      <c r="DN648" s="13"/>
      <c r="DO648" s="13"/>
      <c r="DP648" s="13"/>
      <c r="DQ648" s="13"/>
      <c r="DR648" s="13"/>
      <c r="DS648" s="13"/>
      <c r="DT648" s="13"/>
      <c r="DU648" s="13"/>
      <c r="DV648" s="13"/>
      <c r="DW648" s="13"/>
      <c r="DX648" s="13"/>
      <c r="DY648" s="13"/>
      <c r="DZ648" s="13"/>
      <c r="EA648" s="13"/>
      <c r="EB648" s="13"/>
      <c r="EC648" s="13"/>
      <c r="ED648" s="13"/>
      <c r="EE648" s="13"/>
      <c r="EF648" s="13"/>
      <c r="EG648" s="13"/>
      <c r="EH648" s="13"/>
      <c r="EI648" s="13"/>
      <c r="EJ648" s="13"/>
      <c r="EK648" s="13"/>
      <c r="EL648" s="13"/>
      <c r="EM648" s="13"/>
    </row>
    <row r="649" spans="7:143" s="10" customFormat="1" hidden="1" x14ac:dyDescent="0.2">
      <c r="G649" s="13"/>
      <c r="H649" s="13"/>
      <c r="I649" s="13"/>
      <c r="J649" s="13"/>
      <c r="K649" s="13"/>
      <c r="L649" s="13"/>
      <c r="M649" s="13"/>
      <c r="N649" s="13"/>
      <c r="O649" s="13"/>
      <c r="P649" s="13"/>
      <c r="Q649" s="13"/>
      <c r="R649" s="13"/>
      <c r="S649" s="220"/>
      <c r="T649" s="13"/>
      <c r="U649" s="125"/>
      <c r="V649" s="125"/>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3"/>
      <c r="DM649" s="13"/>
      <c r="DN649" s="13"/>
      <c r="DO649" s="13"/>
      <c r="DP649" s="13"/>
      <c r="DQ649" s="13"/>
      <c r="DR649" s="13"/>
      <c r="DS649" s="13"/>
      <c r="DT649" s="13"/>
      <c r="DU649" s="13"/>
      <c r="DV649" s="13"/>
      <c r="DW649" s="13"/>
      <c r="DX649" s="13"/>
      <c r="DY649" s="13"/>
      <c r="DZ649" s="13"/>
      <c r="EA649" s="13"/>
      <c r="EB649" s="13"/>
      <c r="EC649" s="13"/>
      <c r="ED649" s="13"/>
      <c r="EE649" s="13"/>
      <c r="EF649" s="13"/>
      <c r="EG649" s="13"/>
      <c r="EH649" s="13"/>
      <c r="EI649" s="13"/>
      <c r="EJ649" s="13"/>
      <c r="EK649" s="13"/>
      <c r="EL649" s="13"/>
      <c r="EM649" s="13"/>
    </row>
    <row r="650" spans="7:143" s="10" customFormat="1" hidden="1" x14ac:dyDescent="0.2">
      <c r="G650" s="13"/>
      <c r="H650" s="13"/>
      <c r="I650" s="13"/>
      <c r="J650" s="13"/>
      <c r="K650" s="13"/>
      <c r="L650" s="13"/>
      <c r="M650" s="13"/>
      <c r="N650" s="13"/>
      <c r="O650" s="13"/>
      <c r="P650" s="13"/>
      <c r="Q650" s="13"/>
      <c r="R650" s="13"/>
      <c r="S650" s="220"/>
      <c r="T650" s="13"/>
      <c r="U650" s="125"/>
      <c r="V650" s="125"/>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c r="EF650" s="13"/>
      <c r="EG650" s="13"/>
      <c r="EH650" s="13"/>
      <c r="EI650" s="13"/>
      <c r="EJ650" s="13"/>
      <c r="EK650" s="13"/>
      <c r="EL650" s="13"/>
      <c r="EM650" s="13"/>
    </row>
    <row r="651" spans="7:143" s="10" customFormat="1" hidden="1" x14ac:dyDescent="0.2">
      <c r="G651" s="13"/>
      <c r="H651" s="13"/>
      <c r="I651" s="13"/>
      <c r="J651" s="13"/>
      <c r="K651" s="13"/>
      <c r="L651" s="13"/>
      <c r="M651" s="13"/>
      <c r="N651" s="13"/>
      <c r="O651" s="13"/>
      <c r="P651" s="13"/>
      <c r="Q651" s="13"/>
      <c r="R651" s="13"/>
      <c r="S651" s="220"/>
      <c r="T651" s="13"/>
      <c r="U651" s="125"/>
      <c r="V651" s="125"/>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3"/>
      <c r="DM651" s="13"/>
      <c r="DN651" s="13"/>
      <c r="DO651" s="13"/>
      <c r="DP651" s="13"/>
      <c r="DQ651" s="13"/>
      <c r="DR651" s="13"/>
      <c r="DS651" s="13"/>
      <c r="DT651" s="13"/>
      <c r="DU651" s="13"/>
      <c r="DV651" s="13"/>
      <c r="DW651" s="13"/>
      <c r="DX651" s="13"/>
      <c r="DY651" s="13"/>
      <c r="DZ651" s="13"/>
      <c r="EA651" s="13"/>
      <c r="EB651" s="13"/>
      <c r="EC651" s="13"/>
      <c r="ED651" s="13"/>
      <c r="EE651" s="13"/>
      <c r="EF651" s="13"/>
      <c r="EG651" s="13"/>
      <c r="EH651" s="13"/>
      <c r="EI651" s="13"/>
      <c r="EJ651" s="13"/>
      <c r="EK651" s="13"/>
      <c r="EL651" s="13"/>
      <c r="EM651" s="13"/>
    </row>
    <row r="652" spans="7:143" s="10" customFormat="1" hidden="1" x14ac:dyDescent="0.2">
      <c r="G652" s="13"/>
      <c r="H652" s="13"/>
      <c r="I652" s="13"/>
      <c r="J652" s="13"/>
      <c r="K652" s="13"/>
      <c r="L652" s="13"/>
      <c r="M652" s="13"/>
      <c r="N652" s="13"/>
      <c r="O652" s="13"/>
      <c r="P652" s="13"/>
      <c r="Q652" s="13"/>
      <c r="R652" s="13"/>
      <c r="S652" s="220"/>
      <c r="T652" s="13"/>
      <c r="U652" s="125"/>
      <c r="V652" s="125"/>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3"/>
      <c r="DK652" s="13"/>
      <c r="DL652" s="13"/>
      <c r="DM652" s="13"/>
      <c r="DN652" s="13"/>
      <c r="DO652" s="13"/>
      <c r="DP652" s="13"/>
      <c r="DQ652" s="13"/>
      <c r="DR652" s="13"/>
      <c r="DS652" s="13"/>
      <c r="DT652" s="13"/>
      <c r="DU652" s="13"/>
      <c r="DV652" s="13"/>
      <c r="DW652" s="13"/>
      <c r="DX652" s="13"/>
      <c r="DY652" s="13"/>
      <c r="DZ652" s="13"/>
      <c r="EA652" s="13"/>
      <c r="EB652" s="13"/>
      <c r="EC652" s="13"/>
      <c r="ED652" s="13"/>
      <c r="EE652" s="13"/>
      <c r="EF652" s="13"/>
      <c r="EG652" s="13"/>
      <c r="EH652" s="13"/>
      <c r="EI652" s="13"/>
      <c r="EJ652" s="13"/>
      <c r="EK652" s="13"/>
      <c r="EL652" s="13"/>
      <c r="EM652" s="13"/>
    </row>
    <row r="653" spans="7:143" s="10" customFormat="1" hidden="1" x14ac:dyDescent="0.2">
      <c r="G653" s="13"/>
      <c r="H653" s="13"/>
      <c r="I653" s="13"/>
      <c r="J653" s="13"/>
      <c r="K653" s="13"/>
      <c r="L653" s="13"/>
      <c r="M653" s="13"/>
      <c r="N653" s="13"/>
      <c r="O653" s="13"/>
      <c r="P653" s="13"/>
      <c r="Q653" s="13"/>
      <c r="R653" s="13"/>
      <c r="S653" s="220"/>
      <c r="T653" s="13"/>
      <c r="U653" s="125"/>
      <c r="V653" s="125"/>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3"/>
      <c r="DK653" s="13"/>
      <c r="DL653" s="13"/>
      <c r="DM653" s="13"/>
      <c r="DN653" s="13"/>
      <c r="DO653" s="13"/>
      <c r="DP653" s="13"/>
      <c r="DQ653" s="13"/>
      <c r="DR653" s="13"/>
      <c r="DS653" s="13"/>
      <c r="DT653" s="13"/>
      <c r="DU653" s="13"/>
      <c r="DV653" s="13"/>
      <c r="DW653" s="13"/>
      <c r="DX653" s="13"/>
      <c r="DY653" s="13"/>
      <c r="DZ653" s="13"/>
      <c r="EA653" s="13"/>
      <c r="EB653" s="13"/>
      <c r="EC653" s="13"/>
      <c r="ED653" s="13"/>
      <c r="EE653" s="13"/>
      <c r="EF653" s="13"/>
      <c r="EG653" s="13"/>
      <c r="EH653" s="13"/>
      <c r="EI653" s="13"/>
      <c r="EJ653" s="13"/>
      <c r="EK653" s="13"/>
      <c r="EL653" s="13"/>
      <c r="EM653" s="13"/>
    </row>
    <row r="654" spans="7:143" s="10" customFormat="1" hidden="1" x14ac:dyDescent="0.2">
      <c r="G654" s="13"/>
      <c r="H654" s="13"/>
      <c r="I654" s="13"/>
      <c r="J654" s="13"/>
      <c r="K654" s="13"/>
      <c r="L654" s="13"/>
      <c r="M654" s="13"/>
      <c r="N654" s="13"/>
      <c r="O654" s="13"/>
      <c r="P654" s="13"/>
      <c r="Q654" s="13"/>
      <c r="R654" s="13"/>
      <c r="S654" s="220"/>
      <c r="T654" s="13"/>
      <c r="U654" s="125"/>
      <c r="V654" s="125"/>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row>
    <row r="655" spans="7:143" s="10" customFormat="1" hidden="1" x14ac:dyDescent="0.2">
      <c r="G655" s="13"/>
      <c r="H655" s="13"/>
      <c r="I655" s="13"/>
      <c r="J655" s="13"/>
      <c r="K655" s="13"/>
      <c r="L655" s="13"/>
      <c r="M655" s="13"/>
      <c r="N655" s="13"/>
      <c r="O655" s="13"/>
      <c r="P655" s="13"/>
      <c r="Q655" s="13"/>
      <c r="R655" s="13"/>
      <c r="S655" s="220"/>
      <c r="T655" s="13"/>
      <c r="U655" s="125"/>
      <c r="V655" s="125"/>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c r="EF655" s="13"/>
      <c r="EG655" s="13"/>
      <c r="EH655" s="13"/>
      <c r="EI655" s="13"/>
      <c r="EJ655" s="13"/>
      <c r="EK655" s="13"/>
      <c r="EL655" s="13"/>
      <c r="EM655" s="13"/>
    </row>
    <row r="656" spans="7:143" s="10" customFormat="1" hidden="1" x14ac:dyDescent="0.2">
      <c r="G656" s="13"/>
      <c r="H656" s="13"/>
      <c r="I656" s="13"/>
      <c r="J656" s="13"/>
      <c r="K656" s="13"/>
      <c r="L656" s="13"/>
      <c r="M656" s="13"/>
      <c r="N656" s="13"/>
      <c r="O656" s="13"/>
      <c r="P656" s="13"/>
      <c r="Q656" s="13"/>
      <c r="R656" s="13"/>
      <c r="S656" s="220"/>
      <c r="T656" s="13"/>
      <c r="U656" s="125"/>
      <c r="V656" s="125"/>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c r="EF656" s="13"/>
      <c r="EG656" s="13"/>
      <c r="EH656" s="13"/>
      <c r="EI656" s="13"/>
      <c r="EJ656" s="13"/>
      <c r="EK656" s="13"/>
      <c r="EL656" s="13"/>
      <c r="EM656" s="13"/>
    </row>
    <row r="657" spans="7:143" s="10" customFormat="1" hidden="1" x14ac:dyDescent="0.2">
      <c r="G657" s="13"/>
      <c r="H657" s="13"/>
      <c r="I657" s="13"/>
      <c r="J657" s="13"/>
      <c r="K657" s="13"/>
      <c r="L657" s="13"/>
      <c r="M657" s="13"/>
      <c r="N657" s="13"/>
      <c r="O657" s="13"/>
      <c r="P657" s="13"/>
      <c r="Q657" s="13"/>
      <c r="R657" s="13"/>
      <c r="S657" s="220"/>
      <c r="T657" s="13"/>
      <c r="U657" s="125"/>
      <c r="V657" s="125"/>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3"/>
      <c r="DK657" s="13"/>
      <c r="DL657" s="13"/>
      <c r="DM657" s="13"/>
      <c r="DN657" s="13"/>
      <c r="DO657" s="13"/>
      <c r="DP657" s="13"/>
      <c r="DQ657" s="13"/>
      <c r="DR657" s="13"/>
      <c r="DS657" s="13"/>
      <c r="DT657" s="13"/>
      <c r="DU657" s="13"/>
      <c r="DV657" s="13"/>
      <c r="DW657" s="13"/>
      <c r="DX657" s="13"/>
      <c r="DY657" s="13"/>
      <c r="DZ657" s="13"/>
      <c r="EA657" s="13"/>
      <c r="EB657" s="13"/>
      <c r="EC657" s="13"/>
      <c r="ED657" s="13"/>
      <c r="EE657" s="13"/>
      <c r="EF657" s="13"/>
      <c r="EG657" s="13"/>
      <c r="EH657" s="13"/>
      <c r="EI657" s="13"/>
      <c r="EJ657" s="13"/>
      <c r="EK657" s="13"/>
      <c r="EL657" s="13"/>
      <c r="EM657" s="13"/>
    </row>
    <row r="658" spans="7:143" s="10" customFormat="1" hidden="1" x14ac:dyDescent="0.2">
      <c r="G658" s="13"/>
      <c r="H658" s="13"/>
      <c r="I658" s="13"/>
      <c r="J658" s="13"/>
      <c r="K658" s="13"/>
      <c r="L658" s="13"/>
      <c r="M658" s="13"/>
      <c r="N658" s="13"/>
      <c r="O658" s="13"/>
      <c r="P658" s="13"/>
      <c r="Q658" s="13"/>
      <c r="R658" s="13"/>
      <c r="S658" s="220"/>
      <c r="T658" s="13"/>
      <c r="U658" s="125"/>
      <c r="V658" s="125"/>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3"/>
      <c r="DM658" s="13"/>
      <c r="DN658" s="13"/>
      <c r="DO658" s="13"/>
      <c r="DP658" s="13"/>
      <c r="DQ658" s="13"/>
      <c r="DR658" s="13"/>
      <c r="DS658" s="13"/>
      <c r="DT658" s="13"/>
      <c r="DU658" s="13"/>
      <c r="DV658" s="13"/>
      <c r="DW658" s="13"/>
      <c r="DX658" s="13"/>
      <c r="DY658" s="13"/>
      <c r="DZ658" s="13"/>
      <c r="EA658" s="13"/>
      <c r="EB658" s="13"/>
      <c r="EC658" s="13"/>
      <c r="ED658" s="13"/>
      <c r="EE658" s="13"/>
      <c r="EF658" s="13"/>
      <c r="EG658" s="13"/>
      <c r="EH658" s="13"/>
      <c r="EI658" s="13"/>
      <c r="EJ658" s="13"/>
      <c r="EK658" s="13"/>
      <c r="EL658" s="13"/>
      <c r="EM658" s="13"/>
    </row>
    <row r="659" spans="7:143" s="10" customFormat="1" hidden="1" x14ac:dyDescent="0.2">
      <c r="G659" s="13"/>
      <c r="H659" s="13"/>
      <c r="I659" s="13"/>
      <c r="J659" s="13"/>
      <c r="K659" s="13"/>
      <c r="L659" s="13"/>
      <c r="M659" s="13"/>
      <c r="N659" s="13"/>
      <c r="O659" s="13"/>
      <c r="P659" s="13"/>
      <c r="Q659" s="13"/>
      <c r="R659" s="13"/>
      <c r="S659" s="220"/>
      <c r="T659" s="13"/>
      <c r="U659" s="125"/>
      <c r="V659" s="125"/>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3"/>
      <c r="DM659" s="13"/>
      <c r="DN659" s="13"/>
      <c r="DO659" s="13"/>
      <c r="DP659" s="13"/>
      <c r="DQ659" s="13"/>
      <c r="DR659" s="13"/>
      <c r="DS659" s="13"/>
      <c r="DT659" s="13"/>
      <c r="DU659" s="13"/>
      <c r="DV659" s="13"/>
      <c r="DW659" s="13"/>
      <c r="DX659" s="13"/>
      <c r="DY659" s="13"/>
      <c r="DZ659" s="13"/>
      <c r="EA659" s="13"/>
      <c r="EB659" s="13"/>
      <c r="EC659" s="13"/>
      <c r="ED659" s="13"/>
      <c r="EE659" s="13"/>
      <c r="EF659" s="13"/>
      <c r="EG659" s="13"/>
      <c r="EH659" s="13"/>
      <c r="EI659" s="13"/>
      <c r="EJ659" s="13"/>
      <c r="EK659" s="13"/>
      <c r="EL659" s="13"/>
      <c r="EM659" s="13"/>
    </row>
    <row r="660" spans="7:143" s="10" customFormat="1" hidden="1" x14ac:dyDescent="0.2">
      <c r="G660" s="13"/>
      <c r="H660" s="13"/>
      <c r="I660" s="13"/>
      <c r="J660" s="13"/>
      <c r="K660" s="13"/>
      <c r="L660" s="13"/>
      <c r="M660" s="13"/>
      <c r="N660" s="13"/>
      <c r="O660" s="13"/>
      <c r="P660" s="13"/>
      <c r="Q660" s="13"/>
      <c r="R660" s="13"/>
      <c r="S660" s="220"/>
      <c r="T660" s="13"/>
      <c r="U660" s="125"/>
      <c r="V660" s="125"/>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3"/>
      <c r="DM660" s="13"/>
      <c r="DN660" s="13"/>
      <c r="DO660" s="13"/>
      <c r="DP660" s="13"/>
      <c r="DQ660" s="13"/>
      <c r="DR660" s="13"/>
      <c r="DS660" s="13"/>
      <c r="DT660" s="13"/>
      <c r="DU660" s="13"/>
      <c r="DV660" s="13"/>
      <c r="DW660" s="13"/>
      <c r="DX660" s="13"/>
      <c r="DY660" s="13"/>
      <c r="DZ660" s="13"/>
      <c r="EA660" s="13"/>
      <c r="EB660" s="13"/>
      <c r="EC660" s="13"/>
      <c r="ED660" s="13"/>
      <c r="EE660" s="13"/>
      <c r="EF660" s="13"/>
      <c r="EG660" s="13"/>
      <c r="EH660" s="13"/>
      <c r="EI660" s="13"/>
      <c r="EJ660" s="13"/>
      <c r="EK660" s="13"/>
      <c r="EL660" s="13"/>
      <c r="EM660" s="13"/>
    </row>
    <row r="661" spans="7:143" s="10" customFormat="1" hidden="1" x14ac:dyDescent="0.2">
      <c r="G661" s="13"/>
      <c r="H661" s="13"/>
      <c r="I661" s="13"/>
      <c r="J661" s="13"/>
      <c r="K661" s="13"/>
      <c r="L661" s="13"/>
      <c r="M661" s="13"/>
      <c r="N661" s="13"/>
      <c r="O661" s="13"/>
      <c r="P661" s="13"/>
      <c r="Q661" s="13"/>
      <c r="R661" s="13"/>
      <c r="S661" s="220"/>
      <c r="T661" s="13"/>
      <c r="U661" s="125"/>
      <c r="V661" s="125"/>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3"/>
      <c r="DM661" s="13"/>
      <c r="DN661" s="13"/>
      <c r="DO661" s="13"/>
      <c r="DP661" s="13"/>
      <c r="DQ661" s="13"/>
      <c r="DR661" s="13"/>
      <c r="DS661" s="13"/>
      <c r="DT661" s="13"/>
      <c r="DU661" s="13"/>
      <c r="DV661" s="13"/>
      <c r="DW661" s="13"/>
      <c r="DX661" s="13"/>
      <c r="DY661" s="13"/>
      <c r="DZ661" s="13"/>
      <c r="EA661" s="13"/>
      <c r="EB661" s="13"/>
      <c r="EC661" s="13"/>
      <c r="ED661" s="13"/>
      <c r="EE661" s="13"/>
      <c r="EF661" s="13"/>
      <c r="EG661" s="13"/>
      <c r="EH661" s="13"/>
      <c r="EI661" s="13"/>
      <c r="EJ661" s="13"/>
      <c r="EK661" s="13"/>
      <c r="EL661" s="13"/>
      <c r="EM661" s="13"/>
    </row>
    <row r="662" spans="7:143" s="10" customFormat="1" hidden="1" x14ac:dyDescent="0.2">
      <c r="G662" s="13"/>
      <c r="H662" s="13"/>
      <c r="I662" s="13"/>
      <c r="J662" s="13"/>
      <c r="K662" s="13"/>
      <c r="L662" s="13"/>
      <c r="M662" s="13"/>
      <c r="N662" s="13"/>
      <c r="O662" s="13"/>
      <c r="P662" s="13"/>
      <c r="Q662" s="13"/>
      <c r="R662" s="13"/>
      <c r="S662" s="220"/>
      <c r="T662" s="13"/>
      <c r="U662" s="125"/>
      <c r="V662" s="125"/>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row>
    <row r="663" spans="7:143" s="10" customFormat="1" hidden="1" x14ac:dyDescent="0.2">
      <c r="G663" s="13"/>
      <c r="H663" s="13"/>
      <c r="I663" s="13"/>
      <c r="J663" s="13"/>
      <c r="K663" s="13"/>
      <c r="L663" s="13"/>
      <c r="M663" s="13"/>
      <c r="N663" s="13"/>
      <c r="O663" s="13"/>
      <c r="P663" s="13"/>
      <c r="Q663" s="13"/>
      <c r="R663" s="13"/>
      <c r="S663" s="220"/>
      <c r="T663" s="13"/>
      <c r="U663" s="125"/>
      <c r="V663" s="125"/>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c r="EF663" s="13"/>
      <c r="EG663" s="13"/>
      <c r="EH663" s="13"/>
      <c r="EI663" s="13"/>
      <c r="EJ663" s="13"/>
      <c r="EK663" s="13"/>
      <c r="EL663" s="13"/>
      <c r="EM663" s="13"/>
    </row>
    <row r="664" spans="7:143" s="10" customFormat="1" hidden="1" x14ac:dyDescent="0.2">
      <c r="G664" s="13"/>
      <c r="H664" s="13"/>
      <c r="I664" s="13"/>
      <c r="J664" s="13"/>
      <c r="K664" s="13"/>
      <c r="L664" s="13"/>
      <c r="M664" s="13"/>
      <c r="N664" s="13"/>
      <c r="O664" s="13"/>
      <c r="P664" s="13"/>
      <c r="Q664" s="13"/>
      <c r="R664" s="13"/>
      <c r="S664" s="220"/>
      <c r="T664" s="13"/>
      <c r="U664" s="125"/>
      <c r="V664" s="125"/>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13"/>
      <c r="DV664" s="13"/>
      <c r="DW664" s="13"/>
      <c r="DX664" s="13"/>
      <c r="DY664" s="13"/>
      <c r="DZ664" s="13"/>
      <c r="EA664" s="13"/>
      <c r="EB664" s="13"/>
      <c r="EC664" s="13"/>
      <c r="ED664" s="13"/>
      <c r="EE664" s="13"/>
      <c r="EF664" s="13"/>
      <c r="EG664" s="13"/>
      <c r="EH664" s="13"/>
      <c r="EI664" s="13"/>
      <c r="EJ664" s="13"/>
      <c r="EK664" s="13"/>
      <c r="EL664" s="13"/>
      <c r="EM664" s="13"/>
    </row>
    <row r="665" spans="7:143" s="10" customFormat="1" hidden="1" x14ac:dyDescent="0.2">
      <c r="G665" s="13"/>
      <c r="H665" s="13"/>
      <c r="I665" s="13"/>
      <c r="J665" s="13"/>
      <c r="K665" s="13"/>
      <c r="L665" s="13"/>
      <c r="M665" s="13"/>
      <c r="N665" s="13"/>
      <c r="O665" s="13"/>
      <c r="P665" s="13"/>
      <c r="Q665" s="13"/>
      <c r="R665" s="13"/>
      <c r="S665" s="220"/>
      <c r="T665" s="13"/>
      <c r="U665" s="125"/>
      <c r="V665" s="125"/>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13"/>
      <c r="DV665" s="13"/>
      <c r="DW665" s="13"/>
      <c r="DX665" s="13"/>
      <c r="DY665" s="13"/>
      <c r="DZ665" s="13"/>
      <c r="EA665" s="13"/>
      <c r="EB665" s="13"/>
      <c r="EC665" s="13"/>
      <c r="ED665" s="13"/>
      <c r="EE665" s="13"/>
      <c r="EF665" s="13"/>
      <c r="EG665" s="13"/>
      <c r="EH665" s="13"/>
      <c r="EI665" s="13"/>
      <c r="EJ665" s="13"/>
      <c r="EK665" s="13"/>
      <c r="EL665" s="13"/>
      <c r="EM665" s="13"/>
    </row>
    <row r="666" spans="7:143" s="10" customFormat="1" hidden="1" x14ac:dyDescent="0.2">
      <c r="G666" s="13"/>
      <c r="H666" s="13"/>
      <c r="I666" s="13"/>
      <c r="J666" s="13"/>
      <c r="K666" s="13"/>
      <c r="L666" s="13"/>
      <c r="M666" s="13"/>
      <c r="N666" s="13"/>
      <c r="O666" s="13"/>
      <c r="P666" s="13"/>
      <c r="Q666" s="13"/>
      <c r="R666" s="13"/>
      <c r="S666" s="220"/>
      <c r="T666" s="13"/>
      <c r="U666" s="125"/>
      <c r="V666" s="125"/>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13"/>
      <c r="DV666" s="13"/>
      <c r="DW666" s="13"/>
      <c r="DX666" s="13"/>
      <c r="DY666" s="13"/>
      <c r="DZ666" s="13"/>
      <c r="EA666" s="13"/>
      <c r="EB666" s="13"/>
      <c r="EC666" s="13"/>
      <c r="ED666" s="13"/>
      <c r="EE666" s="13"/>
      <c r="EF666" s="13"/>
      <c r="EG666" s="13"/>
      <c r="EH666" s="13"/>
      <c r="EI666" s="13"/>
      <c r="EJ666" s="13"/>
      <c r="EK666" s="13"/>
      <c r="EL666" s="13"/>
      <c r="EM666" s="13"/>
    </row>
    <row r="667" spans="7:143" s="10" customFormat="1" hidden="1" x14ac:dyDescent="0.2">
      <c r="G667" s="13"/>
      <c r="H667" s="13"/>
      <c r="I667" s="13"/>
      <c r="J667" s="13"/>
      <c r="K667" s="13"/>
      <c r="L667" s="13"/>
      <c r="M667" s="13"/>
      <c r="N667" s="13"/>
      <c r="O667" s="13"/>
      <c r="P667" s="13"/>
      <c r="Q667" s="13"/>
      <c r="R667" s="13"/>
      <c r="S667" s="220"/>
      <c r="T667" s="13"/>
      <c r="U667" s="125"/>
      <c r="V667" s="125"/>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13"/>
      <c r="DV667" s="13"/>
      <c r="DW667" s="13"/>
      <c r="DX667" s="13"/>
      <c r="DY667" s="13"/>
      <c r="DZ667" s="13"/>
      <c r="EA667" s="13"/>
      <c r="EB667" s="13"/>
      <c r="EC667" s="13"/>
      <c r="ED667" s="13"/>
      <c r="EE667" s="13"/>
      <c r="EF667" s="13"/>
      <c r="EG667" s="13"/>
      <c r="EH667" s="13"/>
      <c r="EI667" s="13"/>
      <c r="EJ667" s="13"/>
      <c r="EK667" s="13"/>
      <c r="EL667" s="13"/>
      <c r="EM667" s="13"/>
    </row>
    <row r="668" spans="7:143" s="10" customFormat="1" hidden="1" x14ac:dyDescent="0.2">
      <c r="G668" s="13"/>
      <c r="H668" s="13"/>
      <c r="I668" s="13"/>
      <c r="J668" s="13"/>
      <c r="K668" s="13"/>
      <c r="L668" s="13"/>
      <c r="M668" s="13"/>
      <c r="N668" s="13"/>
      <c r="O668" s="13"/>
      <c r="P668" s="13"/>
      <c r="Q668" s="13"/>
      <c r="R668" s="13"/>
      <c r="S668" s="220"/>
      <c r="T668" s="13"/>
      <c r="U668" s="125"/>
      <c r="V668" s="125"/>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c r="EF668" s="13"/>
      <c r="EG668" s="13"/>
      <c r="EH668" s="13"/>
      <c r="EI668" s="13"/>
      <c r="EJ668" s="13"/>
      <c r="EK668" s="13"/>
      <c r="EL668" s="13"/>
      <c r="EM668" s="13"/>
    </row>
    <row r="669" spans="7:143" s="10" customFormat="1" hidden="1" x14ac:dyDescent="0.2">
      <c r="G669" s="13"/>
      <c r="H669" s="13"/>
      <c r="I669" s="13"/>
      <c r="J669" s="13"/>
      <c r="K669" s="13"/>
      <c r="L669" s="13"/>
      <c r="M669" s="13"/>
      <c r="N669" s="13"/>
      <c r="O669" s="13"/>
      <c r="P669" s="13"/>
      <c r="Q669" s="13"/>
      <c r="R669" s="13"/>
      <c r="S669" s="220"/>
      <c r="T669" s="13"/>
      <c r="U669" s="125"/>
      <c r="V669" s="125"/>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3"/>
      <c r="DK669" s="13"/>
      <c r="DL669" s="13"/>
      <c r="DM669" s="13"/>
      <c r="DN669" s="13"/>
      <c r="DO669" s="13"/>
      <c r="DP669" s="13"/>
      <c r="DQ669" s="13"/>
      <c r="DR669" s="13"/>
      <c r="DS669" s="13"/>
      <c r="DT669" s="13"/>
      <c r="DU669" s="13"/>
      <c r="DV669" s="13"/>
      <c r="DW669" s="13"/>
      <c r="DX669" s="13"/>
      <c r="DY669" s="13"/>
      <c r="DZ669" s="13"/>
      <c r="EA669" s="13"/>
      <c r="EB669" s="13"/>
      <c r="EC669" s="13"/>
      <c r="ED669" s="13"/>
      <c r="EE669" s="13"/>
      <c r="EF669" s="13"/>
      <c r="EG669" s="13"/>
      <c r="EH669" s="13"/>
      <c r="EI669" s="13"/>
      <c r="EJ669" s="13"/>
      <c r="EK669" s="13"/>
      <c r="EL669" s="13"/>
      <c r="EM669" s="13"/>
    </row>
    <row r="670" spans="7:143" s="10" customFormat="1" hidden="1" x14ac:dyDescent="0.2">
      <c r="S670" s="223"/>
      <c r="U670" s="14"/>
      <c r="V670" s="14"/>
    </row>
    <row r="671" spans="7:143" s="10" customFormat="1" hidden="1" x14ac:dyDescent="0.2">
      <c r="S671" s="223"/>
      <c r="U671" s="14"/>
      <c r="V671" s="14"/>
    </row>
    <row r="672" spans="7:143" s="10" customFormat="1" hidden="1" x14ac:dyDescent="0.2">
      <c r="S672" s="223"/>
      <c r="U672" s="14"/>
      <c r="V672" s="14"/>
    </row>
    <row r="673" spans="19:22" s="10" customFormat="1" hidden="1" x14ac:dyDescent="0.2">
      <c r="S673" s="223"/>
      <c r="U673" s="14"/>
      <c r="V673" s="14"/>
    </row>
    <row r="674" spans="19:22" s="10" customFormat="1" hidden="1" x14ac:dyDescent="0.2">
      <c r="S674" s="223"/>
      <c r="U674" s="14"/>
      <c r="V674" s="14"/>
    </row>
    <row r="675" spans="19:22" s="10" customFormat="1" hidden="1" x14ac:dyDescent="0.2">
      <c r="S675" s="223"/>
      <c r="U675" s="14"/>
      <c r="V675" s="14"/>
    </row>
    <row r="676" spans="19:22" s="10" customFormat="1" hidden="1" x14ac:dyDescent="0.2">
      <c r="S676" s="223"/>
      <c r="U676" s="14"/>
      <c r="V676" s="14"/>
    </row>
    <row r="677" spans="19:22" s="10" customFormat="1" hidden="1" x14ac:dyDescent="0.2">
      <c r="S677" s="223"/>
      <c r="U677" s="14"/>
      <c r="V677" s="14"/>
    </row>
    <row r="678" spans="19:22" s="10" customFormat="1" hidden="1" x14ac:dyDescent="0.2">
      <c r="S678" s="223"/>
      <c r="U678" s="14"/>
      <c r="V678" s="14"/>
    </row>
    <row r="679" spans="19:22" s="10" customFormat="1" hidden="1" x14ac:dyDescent="0.2">
      <c r="S679" s="223"/>
      <c r="U679" s="14"/>
      <c r="V679" s="14"/>
    </row>
    <row r="680" spans="19:22" s="10" customFormat="1" hidden="1" x14ac:dyDescent="0.2">
      <c r="S680" s="223"/>
      <c r="U680" s="14"/>
      <c r="V680" s="14"/>
    </row>
    <row r="681" spans="19:22" s="10" customFormat="1" hidden="1" x14ac:dyDescent="0.2">
      <c r="S681" s="223"/>
      <c r="U681" s="14"/>
      <c r="V681" s="14"/>
    </row>
    <row r="682" spans="19:22" s="10" customFormat="1" hidden="1" x14ac:dyDescent="0.2">
      <c r="S682" s="223"/>
      <c r="U682" s="14"/>
      <c r="V682" s="14"/>
    </row>
    <row r="683" spans="19:22" s="10" customFormat="1" hidden="1" x14ac:dyDescent="0.2">
      <c r="S683" s="223"/>
      <c r="U683" s="14"/>
      <c r="V683" s="14"/>
    </row>
    <row r="684" spans="19:22" s="10" customFormat="1" hidden="1" x14ac:dyDescent="0.2">
      <c r="S684" s="223"/>
      <c r="U684" s="14"/>
      <c r="V684" s="14"/>
    </row>
    <row r="685" spans="19:22" s="10" customFormat="1" hidden="1" x14ac:dyDescent="0.2">
      <c r="S685" s="223"/>
      <c r="U685" s="14"/>
      <c r="V685" s="14"/>
    </row>
    <row r="686" spans="19:22" s="10" customFormat="1" hidden="1" x14ac:dyDescent="0.2">
      <c r="S686" s="223"/>
      <c r="U686" s="14"/>
      <c r="V686" s="14"/>
    </row>
    <row r="687" spans="19:22" s="10" customFormat="1" hidden="1" x14ac:dyDescent="0.2">
      <c r="S687" s="223"/>
      <c r="U687" s="14"/>
      <c r="V687" s="14"/>
    </row>
    <row r="688" spans="19:22" s="10" customFormat="1" hidden="1" x14ac:dyDescent="0.2">
      <c r="S688" s="223"/>
      <c r="U688" s="14"/>
      <c r="V688" s="14"/>
    </row>
    <row r="689" spans="19:22" s="10" customFormat="1" hidden="1" x14ac:dyDescent="0.2">
      <c r="S689" s="223"/>
      <c r="U689" s="14"/>
      <c r="V689" s="14"/>
    </row>
    <row r="690" spans="19:22" s="10" customFormat="1" hidden="1" x14ac:dyDescent="0.2">
      <c r="S690" s="223"/>
      <c r="U690" s="14"/>
      <c r="V690" s="14"/>
    </row>
    <row r="691" spans="19:22" s="10" customFormat="1" hidden="1" x14ac:dyDescent="0.2">
      <c r="S691" s="223"/>
      <c r="U691" s="14"/>
      <c r="V691" s="14"/>
    </row>
    <row r="692" spans="19:22" s="10" customFormat="1" hidden="1" x14ac:dyDescent="0.2">
      <c r="S692" s="223"/>
      <c r="U692" s="14"/>
      <c r="V692" s="14"/>
    </row>
    <row r="693" spans="19:22" s="10" customFormat="1" hidden="1" x14ac:dyDescent="0.2">
      <c r="S693" s="223"/>
      <c r="U693" s="14"/>
      <c r="V693" s="14"/>
    </row>
    <row r="694" spans="19:22" s="10" customFormat="1" hidden="1" x14ac:dyDescent="0.2">
      <c r="S694" s="223"/>
      <c r="U694" s="14"/>
      <c r="V694" s="14"/>
    </row>
    <row r="695" spans="19:22" s="10" customFormat="1" hidden="1" x14ac:dyDescent="0.2">
      <c r="S695" s="223"/>
      <c r="U695" s="14"/>
      <c r="V695" s="14"/>
    </row>
    <row r="696" spans="19:22" s="10" customFormat="1" hidden="1" x14ac:dyDescent="0.2">
      <c r="S696" s="223"/>
      <c r="U696" s="14"/>
      <c r="V696" s="14"/>
    </row>
    <row r="697" spans="19:22" s="10" customFormat="1" hidden="1" x14ac:dyDescent="0.2">
      <c r="S697" s="223"/>
      <c r="U697" s="14"/>
      <c r="V697" s="14"/>
    </row>
    <row r="698" spans="19:22" s="10" customFormat="1" hidden="1" x14ac:dyDescent="0.2">
      <c r="S698" s="223"/>
      <c r="U698" s="14"/>
      <c r="V698" s="14"/>
    </row>
    <row r="699" spans="19:22" s="10" customFormat="1" hidden="1" x14ac:dyDescent="0.2">
      <c r="S699" s="223"/>
      <c r="U699" s="14"/>
      <c r="V699" s="14"/>
    </row>
    <row r="700" spans="19:22" s="10" customFormat="1" hidden="1" x14ac:dyDescent="0.2">
      <c r="S700" s="223"/>
      <c r="U700" s="14"/>
      <c r="V700" s="14"/>
    </row>
    <row r="701" spans="19:22" s="10" customFormat="1" hidden="1" x14ac:dyDescent="0.2">
      <c r="S701" s="223"/>
      <c r="U701" s="14"/>
      <c r="V701" s="14"/>
    </row>
    <row r="702" spans="19:22" s="10" customFormat="1" hidden="1" x14ac:dyDescent="0.2">
      <c r="S702" s="223"/>
      <c r="U702" s="14"/>
      <c r="V702" s="14"/>
    </row>
    <row r="703" spans="19:22" s="10" customFormat="1" hidden="1" x14ac:dyDescent="0.2">
      <c r="S703" s="223"/>
      <c r="U703" s="14"/>
      <c r="V703" s="14"/>
    </row>
    <row r="704" spans="19:22" s="10" customFormat="1" hidden="1" x14ac:dyDescent="0.2">
      <c r="S704" s="223"/>
      <c r="U704" s="14"/>
      <c r="V704" s="14"/>
    </row>
    <row r="705" spans="19:22" s="10" customFormat="1" hidden="1" x14ac:dyDescent="0.2">
      <c r="S705" s="223"/>
      <c r="U705" s="14"/>
      <c r="V705" s="14"/>
    </row>
    <row r="706" spans="19:22" s="10" customFormat="1" hidden="1" x14ac:dyDescent="0.2">
      <c r="S706" s="223"/>
      <c r="U706" s="14"/>
      <c r="V706" s="14"/>
    </row>
    <row r="707" spans="19:22" s="10" customFormat="1" hidden="1" x14ac:dyDescent="0.2">
      <c r="S707" s="223"/>
      <c r="U707" s="14"/>
      <c r="V707" s="14"/>
    </row>
    <row r="708" spans="19:22" s="10" customFormat="1" hidden="1" x14ac:dyDescent="0.2">
      <c r="S708" s="223"/>
      <c r="U708" s="14"/>
      <c r="V708" s="14"/>
    </row>
    <row r="709" spans="19:22" s="10" customFormat="1" hidden="1" x14ac:dyDescent="0.2">
      <c r="S709" s="223"/>
      <c r="U709" s="14"/>
      <c r="V709" s="14"/>
    </row>
    <row r="710" spans="19:22" s="10" customFormat="1" hidden="1" x14ac:dyDescent="0.2">
      <c r="S710" s="223"/>
      <c r="U710" s="14"/>
      <c r="V710" s="14"/>
    </row>
    <row r="711" spans="19:22" s="10" customFormat="1" hidden="1" x14ac:dyDescent="0.2">
      <c r="S711" s="223"/>
      <c r="U711" s="14"/>
      <c r="V711" s="14"/>
    </row>
    <row r="712" spans="19:22" s="10" customFormat="1" hidden="1" x14ac:dyDescent="0.2">
      <c r="S712" s="223"/>
      <c r="U712" s="14"/>
      <c r="V712" s="14"/>
    </row>
    <row r="713" spans="19:22" s="10" customFormat="1" hidden="1" x14ac:dyDescent="0.2">
      <c r="S713" s="223"/>
      <c r="U713" s="14"/>
      <c r="V713" s="14"/>
    </row>
    <row r="714" spans="19:22" s="10" customFormat="1" hidden="1" x14ac:dyDescent="0.2">
      <c r="S714" s="223"/>
      <c r="U714" s="14"/>
      <c r="V714" s="14"/>
    </row>
    <row r="715" spans="19:22" s="10" customFormat="1" hidden="1" x14ac:dyDescent="0.2">
      <c r="S715" s="223"/>
      <c r="U715" s="14"/>
      <c r="V715" s="14"/>
    </row>
    <row r="716" spans="19:22" s="10" customFormat="1" hidden="1" x14ac:dyDescent="0.2">
      <c r="S716" s="223"/>
      <c r="U716" s="14"/>
      <c r="V716" s="14"/>
    </row>
    <row r="717" spans="19:22" s="10" customFormat="1" hidden="1" x14ac:dyDescent="0.2">
      <c r="S717" s="223"/>
      <c r="U717" s="14"/>
      <c r="V717" s="14"/>
    </row>
    <row r="718" spans="19:22" s="10" customFormat="1" hidden="1" x14ac:dyDescent="0.2">
      <c r="S718" s="223"/>
      <c r="U718" s="14"/>
      <c r="V718" s="14"/>
    </row>
    <row r="719" spans="19:22" s="10" customFormat="1" hidden="1" x14ac:dyDescent="0.2">
      <c r="S719" s="223"/>
      <c r="U719" s="14"/>
      <c r="V719" s="14"/>
    </row>
    <row r="720" spans="19:22" s="10" customFormat="1" hidden="1" x14ac:dyDescent="0.2">
      <c r="S720" s="223"/>
      <c r="U720" s="14"/>
      <c r="V720" s="14"/>
    </row>
    <row r="721" spans="19:22" s="10" customFormat="1" hidden="1" x14ac:dyDescent="0.2">
      <c r="S721" s="223"/>
      <c r="U721" s="14"/>
      <c r="V721" s="14"/>
    </row>
    <row r="722" spans="19:22" s="10" customFormat="1" hidden="1" x14ac:dyDescent="0.2">
      <c r="S722" s="223"/>
      <c r="U722" s="14"/>
      <c r="V722" s="14"/>
    </row>
    <row r="723" spans="19:22" s="10" customFormat="1" hidden="1" x14ac:dyDescent="0.2">
      <c r="S723" s="223"/>
      <c r="U723" s="14"/>
      <c r="V723" s="14"/>
    </row>
    <row r="724" spans="19:22" s="10" customFormat="1" hidden="1" x14ac:dyDescent="0.2">
      <c r="S724" s="223"/>
      <c r="U724" s="14"/>
      <c r="V724" s="14"/>
    </row>
    <row r="725" spans="19:22" s="10" customFormat="1" hidden="1" x14ac:dyDescent="0.2">
      <c r="S725" s="223"/>
      <c r="U725" s="14"/>
      <c r="V725" s="14"/>
    </row>
    <row r="726" spans="19:22" s="10" customFormat="1" hidden="1" x14ac:dyDescent="0.2">
      <c r="S726" s="223"/>
      <c r="U726" s="14"/>
      <c r="V726" s="14"/>
    </row>
    <row r="727" spans="19:22" s="10" customFormat="1" hidden="1" x14ac:dyDescent="0.2">
      <c r="S727" s="223"/>
      <c r="U727" s="14"/>
      <c r="V727" s="14"/>
    </row>
    <row r="728" spans="19:22" s="10" customFormat="1" hidden="1" x14ac:dyDescent="0.2">
      <c r="S728" s="223"/>
      <c r="U728" s="14"/>
      <c r="V728" s="14"/>
    </row>
    <row r="729" spans="19:22" s="10" customFormat="1" hidden="1" x14ac:dyDescent="0.2">
      <c r="S729" s="223"/>
      <c r="U729" s="14"/>
      <c r="V729" s="14"/>
    </row>
    <row r="730" spans="19:22" s="10" customFormat="1" hidden="1" x14ac:dyDescent="0.2">
      <c r="S730" s="223"/>
      <c r="U730" s="14"/>
      <c r="V730" s="14"/>
    </row>
    <row r="731" spans="19:22" s="10" customFormat="1" hidden="1" x14ac:dyDescent="0.2">
      <c r="S731" s="223"/>
      <c r="U731" s="14"/>
      <c r="V731" s="14"/>
    </row>
    <row r="732" spans="19:22" s="10" customFormat="1" hidden="1" x14ac:dyDescent="0.2">
      <c r="S732" s="223"/>
      <c r="U732" s="14"/>
      <c r="V732" s="14"/>
    </row>
    <row r="733" spans="19:22" s="10" customFormat="1" hidden="1" x14ac:dyDescent="0.2">
      <c r="S733" s="223"/>
      <c r="U733" s="14"/>
      <c r="V733" s="14"/>
    </row>
    <row r="734" spans="19:22" s="10" customFormat="1" hidden="1" x14ac:dyDescent="0.2">
      <c r="S734" s="223"/>
      <c r="U734" s="14"/>
      <c r="V734" s="14"/>
    </row>
    <row r="735" spans="19:22" s="10" customFormat="1" hidden="1" x14ac:dyDescent="0.2">
      <c r="S735" s="223"/>
      <c r="U735" s="14"/>
      <c r="V735" s="14"/>
    </row>
    <row r="736" spans="19:22" s="10" customFormat="1" hidden="1" x14ac:dyDescent="0.2">
      <c r="S736" s="223"/>
      <c r="U736" s="14"/>
      <c r="V736" s="14"/>
    </row>
    <row r="737" spans="19:22" s="10" customFormat="1" hidden="1" x14ac:dyDescent="0.2">
      <c r="S737" s="223"/>
      <c r="U737" s="14"/>
      <c r="V737" s="14"/>
    </row>
    <row r="738" spans="19:22" s="10" customFormat="1" hidden="1" x14ac:dyDescent="0.2">
      <c r="S738" s="223"/>
      <c r="U738" s="14"/>
      <c r="V738" s="14"/>
    </row>
    <row r="739" spans="19:22" s="10" customFormat="1" hidden="1" x14ac:dyDescent="0.2">
      <c r="S739" s="223"/>
      <c r="U739" s="14"/>
      <c r="V739" s="14"/>
    </row>
    <row r="740" spans="19:22" s="10" customFormat="1" hidden="1" x14ac:dyDescent="0.2">
      <c r="S740" s="223"/>
      <c r="U740" s="14"/>
      <c r="V740" s="14"/>
    </row>
    <row r="741" spans="19:22" s="10" customFormat="1" hidden="1" x14ac:dyDescent="0.2">
      <c r="S741" s="223"/>
      <c r="U741" s="14"/>
      <c r="V741" s="14"/>
    </row>
    <row r="742" spans="19:22" s="10" customFormat="1" hidden="1" x14ac:dyDescent="0.2">
      <c r="S742" s="223"/>
      <c r="U742" s="14"/>
      <c r="V742" s="14"/>
    </row>
    <row r="743" spans="19:22" s="10" customFormat="1" hidden="1" x14ac:dyDescent="0.2">
      <c r="S743" s="223"/>
      <c r="U743" s="14"/>
      <c r="V743" s="14"/>
    </row>
    <row r="744" spans="19:22" s="10" customFormat="1" hidden="1" x14ac:dyDescent="0.2">
      <c r="S744" s="223"/>
      <c r="U744" s="14"/>
      <c r="V744" s="14"/>
    </row>
    <row r="745" spans="19:22" s="10" customFormat="1" hidden="1" x14ac:dyDescent="0.2">
      <c r="S745" s="223"/>
      <c r="U745" s="14"/>
      <c r="V745" s="14"/>
    </row>
    <row r="746" spans="19:22" s="10" customFormat="1" hidden="1" x14ac:dyDescent="0.2">
      <c r="S746" s="223"/>
      <c r="U746" s="14"/>
      <c r="V746" s="14"/>
    </row>
    <row r="747" spans="19:22" s="10" customFormat="1" hidden="1" x14ac:dyDescent="0.2">
      <c r="S747" s="223"/>
      <c r="U747" s="14"/>
      <c r="V747" s="14"/>
    </row>
    <row r="748" spans="19:22" s="10" customFormat="1" hidden="1" x14ac:dyDescent="0.2">
      <c r="S748" s="223"/>
      <c r="U748" s="14"/>
      <c r="V748" s="14"/>
    </row>
    <row r="749" spans="19:22" s="10" customFormat="1" hidden="1" x14ac:dyDescent="0.2">
      <c r="S749" s="223"/>
      <c r="U749" s="14"/>
      <c r="V749" s="14"/>
    </row>
    <row r="750" spans="19:22" s="10" customFormat="1" hidden="1" x14ac:dyDescent="0.2">
      <c r="S750" s="223"/>
      <c r="U750" s="14"/>
      <c r="V750" s="14"/>
    </row>
    <row r="751" spans="19:22" s="10" customFormat="1" hidden="1" x14ac:dyDescent="0.2">
      <c r="S751" s="223"/>
      <c r="U751" s="14"/>
      <c r="V751" s="14"/>
    </row>
    <row r="752" spans="19:22" s="10" customFormat="1" hidden="1" x14ac:dyDescent="0.2">
      <c r="S752" s="223"/>
      <c r="U752" s="14"/>
      <c r="V752" s="14"/>
    </row>
    <row r="753" spans="19:22" s="10" customFormat="1" hidden="1" x14ac:dyDescent="0.2">
      <c r="S753" s="223"/>
      <c r="U753" s="14"/>
      <c r="V753" s="14"/>
    </row>
    <row r="754" spans="19:22" s="10" customFormat="1" hidden="1" x14ac:dyDescent="0.2">
      <c r="S754" s="223"/>
      <c r="U754" s="14"/>
      <c r="V754" s="14"/>
    </row>
    <row r="755" spans="19:22" s="10" customFormat="1" hidden="1" x14ac:dyDescent="0.2">
      <c r="S755" s="223"/>
      <c r="U755" s="14"/>
      <c r="V755" s="14"/>
    </row>
    <row r="756" spans="19:22" s="10" customFormat="1" hidden="1" x14ac:dyDescent="0.2">
      <c r="S756" s="223"/>
      <c r="U756" s="14"/>
      <c r="V756" s="14"/>
    </row>
    <row r="757" spans="19:22" s="10" customFormat="1" hidden="1" x14ac:dyDescent="0.2">
      <c r="S757" s="223"/>
      <c r="U757" s="14"/>
      <c r="V757" s="14"/>
    </row>
    <row r="758" spans="19:22" s="10" customFormat="1" hidden="1" x14ac:dyDescent="0.2">
      <c r="S758" s="223"/>
      <c r="U758" s="14"/>
      <c r="V758" s="14"/>
    </row>
    <row r="759" spans="19:22" s="10" customFormat="1" hidden="1" x14ac:dyDescent="0.2">
      <c r="S759" s="223"/>
      <c r="U759" s="14"/>
      <c r="V759" s="14"/>
    </row>
    <row r="760" spans="19:22" s="10" customFormat="1" hidden="1" x14ac:dyDescent="0.2">
      <c r="S760" s="223"/>
      <c r="U760" s="14"/>
      <c r="V760" s="14"/>
    </row>
    <row r="761" spans="19:22" s="10" customFormat="1" hidden="1" x14ac:dyDescent="0.2">
      <c r="S761" s="223"/>
      <c r="U761" s="14"/>
      <c r="V761" s="14"/>
    </row>
    <row r="762" spans="19:22" s="10" customFormat="1" hidden="1" x14ac:dyDescent="0.2">
      <c r="S762" s="223"/>
      <c r="U762" s="14"/>
      <c r="V762" s="14"/>
    </row>
    <row r="763" spans="19:22" s="10" customFormat="1" hidden="1" x14ac:dyDescent="0.2">
      <c r="S763" s="223"/>
      <c r="U763" s="14"/>
      <c r="V763" s="14"/>
    </row>
    <row r="764" spans="19:22" s="10" customFormat="1" hidden="1" x14ac:dyDescent="0.2">
      <c r="S764" s="223"/>
      <c r="U764" s="14"/>
      <c r="V764" s="14"/>
    </row>
    <row r="765" spans="19:22" s="10" customFormat="1" hidden="1" x14ac:dyDescent="0.2">
      <c r="S765" s="223"/>
      <c r="U765" s="14"/>
      <c r="V765" s="14"/>
    </row>
    <row r="766" spans="19:22" s="10" customFormat="1" hidden="1" x14ac:dyDescent="0.2">
      <c r="S766" s="223"/>
      <c r="U766" s="14"/>
      <c r="V766" s="14"/>
    </row>
    <row r="767" spans="19:22" s="10" customFormat="1" hidden="1" x14ac:dyDescent="0.2">
      <c r="S767" s="223"/>
      <c r="U767" s="14"/>
      <c r="V767" s="14"/>
    </row>
    <row r="768" spans="19:22" s="10" customFormat="1" hidden="1" x14ac:dyDescent="0.2">
      <c r="S768" s="223"/>
      <c r="U768" s="14"/>
      <c r="V768" s="14"/>
    </row>
    <row r="769" spans="19:22" s="10" customFormat="1" hidden="1" x14ac:dyDescent="0.2">
      <c r="S769" s="223"/>
      <c r="U769" s="14"/>
      <c r="V769" s="14"/>
    </row>
    <row r="770" spans="19:22" s="10" customFormat="1" hidden="1" x14ac:dyDescent="0.2">
      <c r="S770" s="223"/>
      <c r="U770" s="14"/>
      <c r="V770" s="14"/>
    </row>
    <row r="771" spans="19:22" s="10" customFormat="1" hidden="1" x14ac:dyDescent="0.2">
      <c r="S771" s="223"/>
      <c r="U771" s="14"/>
      <c r="V771" s="14"/>
    </row>
    <row r="772" spans="19:22" s="10" customFormat="1" hidden="1" x14ac:dyDescent="0.2">
      <c r="S772" s="223"/>
      <c r="U772" s="14"/>
      <c r="V772" s="14"/>
    </row>
    <row r="773" spans="19:22" s="10" customFormat="1" hidden="1" x14ac:dyDescent="0.2">
      <c r="S773" s="223"/>
      <c r="U773" s="14"/>
      <c r="V773" s="14"/>
    </row>
    <row r="774" spans="19:22" s="10" customFormat="1" hidden="1" x14ac:dyDescent="0.2">
      <c r="S774" s="223"/>
      <c r="U774" s="14"/>
      <c r="V774" s="14"/>
    </row>
    <row r="775" spans="19:22" s="10" customFormat="1" hidden="1" x14ac:dyDescent="0.2">
      <c r="S775" s="223"/>
      <c r="U775" s="14"/>
      <c r="V775" s="14"/>
    </row>
    <row r="776" spans="19:22" s="10" customFormat="1" hidden="1" x14ac:dyDescent="0.2">
      <c r="S776" s="223"/>
      <c r="U776" s="14"/>
      <c r="V776" s="14"/>
    </row>
    <row r="777" spans="19:22" s="10" customFormat="1" hidden="1" x14ac:dyDescent="0.2">
      <c r="S777" s="223"/>
      <c r="U777" s="14"/>
      <c r="V777" s="14"/>
    </row>
    <row r="778" spans="19:22" s="10" customFormat="1" hidden="1" x14ac:dyDescent="0.2">
      <c r="S778" s="223"/>
      <c r="U778" s="14"/>
      <c r="V778" s="14"/>
    </row>
    <row r="779" spans="19:22" s="10" customFormat="1" hidden="1" x14ac:dyDescent="0.2">
      <c r="S779" s="223"/>
      <c r="U779" s="14"/>
      <c r="V779" s="14"/>
    </row>
    <row r="780" spans="19:22" s="10" customFormat="1" hidden="1" x14ac:dyDescent="0.2">
      <c r="S780" s="223"/>
      <c r="U780" s="14"/>
      <c r="V780" s="14"/>
    </row>
    <row r="781" spans="19:22" s="10" customFormat="1" hidden="1" x14ac:dyDescent="0.2">
      <c r="S781" s="223"/>
      <c r="U781" s="14"/>
      <c r="V781" s="14"/>
    </row>
    <row r="782" spans="19:22" s="10" customFormat="1" hidden="1" x14ac:dyDescent="0.2">
      <c r="S782" s="223"/>
      <c r="U782" s="14"/>
      <c r="V782" s="14"/>
    </row>
    <row r="783" spans="19:22" s="10" customFormat="1" hidden="1" x14ac:dyDescent="0.2">
      <c r="S783" s="223"/>
      <c r="U783" s="14"/>
      <c r="V783" s="14"/>
    </row>
    <row r="784" spans="19:22" s="10" customFormat="1" hidden="1" x14ac:dyDescent="0.2">
      <c r="S784" s="223"/>
      <c r="U784" s="14"/>
      <c r="V784" s="14"/>
    </row>
    <row r="785" spans="19:22" s="10" customFormat="1" hidden="1" x14ac:dyDescent="0.2">
      <c r="S785" s="223"/>
      <c r="U785" s="14"/>
      <c r="V785" s="14"/>
    </row>
    <row r="786" spans="19:22" s="10" customFormat="1" hidden="1" x14ac:dyDescent="0.2">
      <c r="S786" s="223"/>
      <c r="U786" s="14"/>
      <c r="V786" s="14"/>
    </row>
    <row r="787" spans="19:22" s="10" customFormat="1" hidden="1" x14ac:dyDescent="0.2">
      <c r="S787" s="223"/>
      <c r="U787" s="14"/>
      <c r="V787" s="14"/>
    </row>
    <row r="788" spans="19:22" s="10" customFormat="1" hidden="1" x14ac:dyDescent="0.2">
      <c r="S788" s="223"/>
      <c r="U788" s="14"/>
      <c r="V788" s="14"/>
    </row>
    <row r="789" spans="19:22" s="10" customFormat="1" hidden="1" x14ac:dyDescent="0.2">
      <c r="S789" s="223"/>
      <c r="U789" s="14"/>
      <c r="V789" s="14"/>
    </row>
    <row r="790" spans="19:22" s="10" customFormat="1" hidden="1" x14ac:dyDescent="0.2">
      <c r="S790" s="223"/>
      <c r="U790" s="14"/>
      <c r="V790" s="14"/>
    </row>
    <row r="791" spans="19:22" s="10" customFormat="1" hidden="1" x14ac:dyDescent="0.2">
      <c r="S791" s="223"/>
      <c r="U791" s="14"/>
      <c r="V791" s="14"/>
    </row>
    <row r="792" spans="19:22" s="10" customFormat="1" hidden="1" x14ac:dyDescent="0.2">
      <c r="S792" s="223"/>
      <c r="U792" s="14"/>
      <c r="V792" s="14"/>
    </row>
    <row r="793" spans="19:22" s="10" customFormat="1" hidden="1" x14ac:dyDescent="0.2">
      <c r="S793" s="223"/>
      <c r="U793" s="14"/>
      <c r="V793" s="14"/>
    </row>
    <row r="794" spans="19:22" s="10" customFormat="1" hidden="1" x14ac:dyDescent="0.2">
      <c r="S794" s="223"/>
      <c r="U794" s="14"/>
      <c r="V794" s="14"/>
    </row>
    <row r="795" spans="19:22" s="10" customFormat="1" hidden="1" x14ac:dyDescent="0.2">
      <c r="S795" s="223"/>
      <c r="U795" s="14"/>
      <c r="V795" s="14"/>
    </row>
    <row r="796" spans="19:22" s="10" customFormat="1" hidden="1" x14ac:dyDescent="0.2">
      <c r="S796" s="223"/>
      <c r="U796" s="14"/>
      <c r="V796" s="14"/>
    </row>
    <row r="797" spans="19:22" s="10" customFormat="1" hidden="1" x14ac:dyDescent="0.2">
      <c r="S797" s="223"/>
      <c r="U797" s="14"/>
      <c r="V797" s="14"/>
    </row>
    <row r="798" spans="19:22" s="10" customFormat="1" hidden="1" x14ac:dyDescent="0.2">
      <c r="S798" s="223"/>
      <c r="U798" s="14"/>
      <c r="V798" s="14"/>
    </row>
    <row r="799" spans="19:22" s="10" customFormat="1" hidden="1" x14ac:dyDescent="0.2">
      <c r="S799" s="223"/>
      <c r="U799" s="14"/>
      <c r="V799" s="14"/>
    </row>
    <row r="800" spans="19:22" s="10" customFormat="1" hidden="1" x14ac:dyDescent="0.2">
      <c r="S800" s="223"/>
      <c r="U800" s="14"/>
      <c r="V800" s="14"/>
    </row>
    <row r="801" spans="19:22" s="10" customFormat="1" hidden="1" x14ac:dyDescent="0.2">
      <c r="S801" s="223"/>
      <c r="U801" s="14"/>
      <c r="V801" s="14"/>
    </row>
    <row r="802" spans="19:22" s="10" customFormat="1" hidden="1" x14ac:dyDescent="0.2">
      <c r="S802" s="223"/>
      <c r="U802" s="14"/>
      <c r="V802" s="14"/>
    </row>
    <row r="803" spans="19:22" s="10" customFormat="1" hidden="1" x14ac:dyDescent="0.2">
      <c r="S803" s="223"/>
      <c r="U803" s="14"/>
      <c r="V803" s="14"/>
    </row>
    <row r="804" spans="19:22" s="10" customFormat="1" hidden="1" x14ac:dyDescent="0.2">
      <c r="S804" s="223"/>
      <c r="U804" s="14"/>
      <c r="V804" s="14"/>
    </row>
    <row r="805" spans="19:22" s="10" customFormat="1" hidden="1" x14ac:dyDescent="0.2">
      <c r="S805" s="223"/>
      <c r="U805" s="14"/>
      <c r="V805" s="14"/>
    </row>
    <row r="806" spans="19:22" s="10" customFormat="1" hidden="1" x14ac:dyDescent="0.2">
      <c r="S806" s="223"/>
      <c r="U806" s="14"/>
      <c r="V806" s="14"/>
    </row>
    <row r="807" spans="19:22" s="10" customFormat="1" hidden="1" x14ac:dyDescent="0.2">
      <c r="S807" s="223"/>
      <c r="U807" s="14"/>
      <c r="V807" s="14"/>
    </row>
    <row r="808" spans="19:22" s="10" customFormat="1" hidden="1" x14ac:dyDescent="0.2">
      <c r="S808" s="223"/>
      <c r="U808" s="14"/>
      <c r="V808" s="14"/>
    </row>
    <row r="809" spans="19:22" s="10" customFormat="1" hidden="1" x14ac:dyDescent="0.2">
      <c r="S809" s="223"/>
      <c r="U809" s="14"/>
      <c r="V809" s="14"/>
    </row>
    <row r="810" spans="19:22" s="10" customFormat="1" hidden="1" x14ac:dyDescent="0.2">
      <c r="S810" s="223"/>
      <c r="U810" s="14"/>
      <c r="V810" s="14"/>
    </row>
    <row r="811" spans="19:22" s="10" customFormat="1" hidden="1" x14ac:dyDescent="0.2">
      <c r="S811" s="223"/>
      <c r="U811" s="14"/>
      <c r="V811" s="14"/>
    </row>
    <row r="812" spans="19:22" s="10" customFormat="1" hidden="1" x14ac:dyDescent="0.2">
      <c r="S812" s="223"/>
      <c r="U812" s="14"/>
      <c r="V812" s="14"/>
    </row>
    <row r="813" spans="19:22" s="10" customFormat="1" hidden="1" x14ac:dyDescent="0.2">
      <c r="S813" s="223"/>
      <c r="U813" s="14"/>
      <c r="V813" s="14"/>
    </row>
    <row r="814" spans="19:22" s="10" customFormat="1" hidden="1" x14ac:dyDescent="0.2">
      <c r="S814" s="223"/>
      <c r="U814" s="14"/>
      <c r="V814" s="14"/>
    </row>
    <row r="815" spans="19:22" s="10" customFormat="1" hidden="1" x14ac:dyDescent="0.2">
      <c r="S815" s="223"/>
      <c r="U815" s="14"/>
      <c r="V815" s="14"/>
    </row>
    <row r="816" spans="19:22" s="10" customFormat="1" hidden="1" x14ac:dyDescent="0.2">
      <c r="S816" s="223"/>
      <c r="U816" s="14"/>
      <c r="V816" s="14"/>
    </row>
    <row r="817" spans="19:22" s="10" customFormat="1" hidden="1" x14ac:dyDescent="0.2">
      <c r="S817" s="223"/>
      <c r="U817" s="14"/>
      <c r="V817" s="14"/>
    </row>
    <row r="818" spans="19:22" s="10" customFormat="1" hidden="1" x14ac:dyDescent="0.2">
      <c r="S818" s="223"/>
      <c r="U818" s="14"/>
      <c r="V818" s="14"/>
    </row>
    <row r="819" spans="19:22" s="10" customFormat="1" hidden="1" x14ac:dyDescent="0.2">
      <c r="S819" s="223"/>
      <c r="U819" s="14"/>
      <c r="V819" s="14"/>
    </row>
    <row r="820" spans="19:22" s="10" customFormat="1" hidden="1" x14ac:dyDescent="0.2">
      <c r="S820" s="223"/>
      <c r="U820" s="14"/>
      <c r="V820" s="14"/>
    </row>
    <row r="821" spans="19:22" s="10" customFormat="1" hidden="1" x14ac:dyDescent="0.2">
      <c r="S821" s="223"/>
      <c r="U821" s="14"/>
      <c r="V821" s="14"/>
    </row>
    <row r="822" spans="19:22" s="10" customFormat="1" hidden="1" x14ac:dyDescent="0.2">
      <c r="S822" s="223"/>
      <c r="U822" s="14"/>
      <c r="V822" s="14"/>
    </row>
    <row r="823" spans="19:22" s="10" customFormat="1" hidden="1" x14ac:dyDescent="0.2">
      <c r="S823" s="223"/>
      <c r="U823" s="14"/>
      <c r="V823" s="14"/>
    </row>
    <row r="824" spans="19:22" s="10" customFormat="1" hidden="1" x14ac:dyDescent="0.2">
      <c r="S824" s="223"/>
      <c r="U824" s="14"/>
      <c r="V824" s="14"/>
    </row>
    <row r="825" spans="19:22" s="10" customFormat="1" hidden="1" x14ac:dyDescent="0.2">
      <c r="S825" s="223"/>
      <c r="U825" s="14"/>
      <c r="V825" s="14"/>
    </row>
    <row r="826" spans="19:22" s="10" customFormat="1" hidden="1" x14ac:dyDescent="0.2">
      <c r="S826" s="223"/>
      <c r="U826" s="14"/>
      <c r="V826" s="14"/>
    </row>
    <row r="827" spans="19:22" s="10" customFormat="1" hidden="1" x14ac:dyDescent="0.2">
      <c r="S827" s="223"/>
      <c r="U827" s="14"/>
      <c r="V827" s="14"/>
    </row>
    <row r="828" spans="19:22" s="10" customFormat="1" hidden="1" x14ac:dyDescent="0.2">
      <c r="S828" s="223"/>
      <c r="U828" s="14"/>
      <c r="V828" s="14"/>
    </row>
    <row r="829" spans="19:22" s="10" customFormat="1" hidden="1" x14ac:dyDescent="0.2">
      <c r="S829" s="223"/>
      <c r="U829" s="14"/>
      <c r="V829" s="14"/>
    </row>
    <row r="830" spans="19:22" s="10" customFormat="1" hidden="1" x14ac:dyDescent="0.2">
      <c r="S830" s="223"/>
      <c r="U830" s="14"/>
      <c r="V830" s="14"/>
    </row>
    <row r="831" spans="19:22" s="10" customFormat="1" hidden="1" x14ac:dyDescent="0.2">
      <c r="S831" s="223"/>
      <c r="U831" s="14"/>
      <c r="V831" s="14"/>
    </row>
    <row r="832" spans="19:22" s="10" customFormat="1" hidden="1" x14ac:dyDescent="0.2">
      <c r="S832" s="223"/>
      <c r="U832" s="14"/>
      <c r="V832" s="14"/>
    </row>
    <row r="833" spans="19:22" s="10" customFormat="1" hidden="1" x14ac:dyDescent="0.2">
      <c r="S833" s="223"/>
      <c r="U833" s="14"/>
      <c r="V833" s="14"/>
    </row>
    <row r="834" spans="19:22" s="10" customFormat="1" hidden="1" x14ac:dyDescent="0.2">
      <c r="S834" s="223"/>
      <c r="U834" s="14"/>
      <c r="V834" s="14"/>
    </row>
    <row r="835" spans="19:22" s="10" customFormat="1" hidden="1" x14ac:dyDescent="0.2">
      <c r="S835" s="223"/>
      <c r="U835" s="14"/>
      <c r="V835" s="14"/>
    </row>
    <row r="836" spans="19:22" s="10" customFormat="1" hidden="1" x14ac:dyDescent="0.2">
      <c r="S836" s="223"/>
      <c r="U836" s="14"/>
      <c r="V836" s="14"/>
    </row>
    <row r="837" spans="19:22" s="10" customFormat="1" hidden="1" x14ac:dyDescent="0.2">
      <c r="S837" s="223"/>
      <c r="U837" s="14"/>
      <c r="V837" s="14"/>
    </row>
    <row r="838" spans="19:22" s="10" customFormat="1" hidden="1" x14ac:dyDescent="0.2">
      <c r="S838" s="223"/>
      <c r="U838" s="14"/>
      <c r="V838" s="14"/>
    </row>
    <row r="839" spans="19:22" s="10" customFormat="1" hidden="1" x14ac:dyDescent="0.2">
      <c r="S839" s="223"/>
      <c r="U839" s="14"/>
      <c r="V839" s="14"/>
    </row>
    <row r="840" spans="19:22" s="10" customFormat="1" hidden="1" x14ac:dyDescent="0.2">
      <c r="S840" s="223"/>
      <c r="U840" s="14"/>
      <c r="V840" s="14"/>
    </row>
    <row r="841" spans="19:22" s="10" customFormat="1" hidden="1" x14ac:dyDescent="0.2">
      <c r="S841" s="223"/>
      <c r="U841" s="14"/>
      <c r="V841" s="14"/>
    </row>
    <row r="842" spans="19:22" s="10" customFormat="1" hidden="1" x14ac:dyDescent="0.2">
      <c r="S842" s="223"/>
      <c r="U842" s="14"/>
      <c r="V842" s="14"/>
    </row>
    <row r="843" spans="19:22" s="10" customFormat="1" hidden="1" x14ac:dyDescent="0.2">
      <c r="S843" s="223"/>
      <c r="U843" s="14"/>
      <c r="V843" s="14"/>
    </row>
    <row r="844" spans="19:22" s="10" customFormat="1" hidden="1" x14ac:dyDescent="0.2">
      <c r="S844" s="223"/>
      <c r="U844" s="14"/>
      <c r="V844" s="14"/>
    </row>
    <row r="845" spans="19:22" s="10" customFormat="1" hidden="1" x14ac:dyDescent="0.2">
      <c r="S845" s="223"/>
      <c r="U845" s="14"/>
      <c r="V845" s="14"/>
    </row>
    <row r="846" spans="19:22" s="10" customFormat="1" hidden="1" x14ac:dyDescent="0.2">
      <c r="S846" s="223"/>
      <c r="U846" s="14"/>
      <c r="V846" s="14"/>
    </row>
    <row r="847" spans="19:22" s="10" customFormat="1" hidden="1" x14ac:dyDescent="0.2">
      <c r="S847" s="223"/>
      <c r="U847" s="14"/>
      <c r="V847" s="14"/>
    </row>
    <row r="848" spans="19:22" s="10" customFormat="1" hidden="1" x14ac:dyDescent="0.2">
      <c r="S848" s="223"/>
      <c r="U848" s="14"/>
      <c r="V848" s="14"/>
    </row>
    <row r="849" spans="19:22" s="10" customFormat="1" hidden="1" x14ac:dyDescent="0.2">
      <c r="S849" s="223"/>
      <c r="U849" s="14"/>
      <c r="V849" s="14"/>
    </row>
    <row r="850" spans="19:22" s="10" customFormat="1" hidden="1" x14ac:dyDescent="0.2">
      <c r="S850" s="223"/>
      <c r="U850" s="14"/>
      <c r="V850" s="14"/>
    </row>
    <row r="851" spans="19:22" s="10" customFormat="1" hidden="1" x14ac:dyDescent="0.2">
      <c r="S851" s="223"/>
      <c r="U851" s="14"/>
      <c r="V851" s="14"/>
    </row>
    <row r="852" spans="19:22" s="10" customFormat="1" hidden="1" x14ac:dyDescent="0.2">
      <c r="S852" s="223"/>
      <c r="U852" s="14"/>
      <c r="V852" s="14"/>
    </row>
    <row r="853" spans="19:22" s="10" customFormat="1" hidden="1" x14ac:dyDescent="0.2">
      <c r="S853" s="223"/>
      <c r="U853" s="14"/>
      <c r="V853" s="14"/>
    </row>
    <row r="854" spans="19:22" s="10" customFormat="1" hidden="1" x14ac:dyDescent="0.2">
      <c r="S854" s="223"/>
      <c r="U854" s="14"/>
      <c r="V854" s="14"/>
    </row>
    <row r="855" spans="19:22" s="10" customFormat="1" hidden="1" x14ac:dyDescent="0.2">
      <c r="S855" s="223"/>
      <c r="U855" s="14"/>
      <c r="V855" s="14"/>
    </row>
    <row r="856" spans="19:22" s="10" customFormat="1" hidden="1" x14ac:dyDescent="0.2">
      <c r="S856" s="223"/>
      <c r="U856" s="14"/>
      <c r="V856" s="14"/>
    </row>
    <row r="857" spans="19:22" s="10" customFormat="1" hidden="1" x14ac:dyDescent="0.2">
      <c r="S857" s="223"/>
      <c r="U857" s="14"/>
      <c r="V857" s="14"/>
    </row>
    <row r="858" spans="19:22" s="10" customFormat="1" hidden="1" x14ac:dyDescent="0.2">
      <c r="S858" s="223"/>
      <c r="U858" s="14"/>
      <c r="V858" s="14"/>
    </row>
    <row r="859" spans="19:22" s="10" customFormat="1" hidden="1" x14ac:dyDescent="0.2">
      <c r="S859" s="223"/>
      <c r="U859" s="14"/>
      <c r="V859" s="14"/>
    </row>
    <row r="860" spans="19:22" s="10" customFormat="1" hidden="1" x14ac:dyDescent="0.2">
      <c r="S860" s="223"/>
      <c r="U860" s="14"/>
      <c r="V860" s="14"/>
    </row>
    <row r="861" spans="19:22" s="10" customFormat="1" hidden="1" x14ac:dyDescent="0.2">
      <c r="S861" s="223"/>
      <c r="U861" s="14"/>
      <c r="V861" s="14"/>
    </row>
    <row r="862" spans="19:22" s="10" customFormat="1" hidden="1" x14ac:dyDescent="0.2">
      <c r="S862" s="223"/>
      <c r="U862" s="14"/>
      <c r="V862" s="14"/>
    </row>
    <row r="863" spans="19:22" s="10" customFormat="1" hidden="1" x14ac:dyDescent="0.2">
      <c r="S863" s="223"/>
      <c r="U863" s="14"/>
      <c r="V863" s="14"/>
    </row>
    <row r="864" spans="19:22" s="10" customFormat="1" hidden="1" x14ac:dyDescent="0.2">
      <c r="S864" s="223"/>
      <c r="U864" s="14"/>
      <c r="V864" s="14"/>
    </row>
    <row r="865" spans="19:22" s="10" customFormat="1" hidden="1" x14ac:dyDescent="0.2">
      <c r="S865" s="223"/>
      <c r="U865" s="14"/>
      <c r="V865" s="14"/>
    </row>
    <row r="866" spans="19:22" s="10" customFormat="1" hidden="1" x14ac:dyDescent="0.2">
      <c r="S866" s="223"/>
      <c r="U866" s="14"/>
      <c r="V866" s="14"/>
    </row>
    <row r="867" spans="19:22" s="10" customFormat="1" hidden="1" x14ac:dyDescent="0.2">
      <c r="S867" s="223"/>
      <c r="U867" s="14"/>
      <c r="V867" s="14"/>
    </row>
    <row r="868" spans="19:22" s="10" customFormat="1" hidden="1" x14ac:dyDescent="0.2">
      <c r="S868" s="223"/>
      <c r="U868" s="14"/>
      <c r="V868" s="14"/>
    </row>
    <row r="869" spans="19:22" s="10" customFormat="1" hidden="1" x14ac:dyDescent="0.2">
      <c r="S869" s="223"/>
      <c r="U869" s="14"/>
      <c r="V869" s="14"/>
    </row>
    <row r="870" spans="19:22" s="10" customFormat="1" hidden="1" x14ac:dyDescent="0.2">
      <c r="S870" s="223"/>
      <c r="U870" s="14"/>
      <c r="V870" s="14"/>
    </row>
    <row r="871" spans="19:22" s="10" customFormat="1" hidden="1" x14ac:dyDescent="0.2">
      <c r="S871" s="223"/>
      <c r="U871" s="14"/>
      <c r="V871" s="14"/>
    </row>
    <row r="872" spans="19:22" s="10" customFormat="1" hidden="1" x14ac:dyDescent="0.2">
      <c r="S872" s="223"/>
      <c r="U872" s="14"/>
      <c r="V872" s="14"/>
    </row>
    <row r="873" spans="19:22" s="10" customFormat="1" hidden="1" x14ac:dyDescent="0.2">
      <c r="S873" s="223"/>
      <c r="U873" s="14"/>
      <c r="V873" s="14"/>
    </row>
    <row r="874" spans="19:22" s="10" customFormat="1" hidden="1" x14ac:dyDescent="0.2">
      <c r="S874" s="223"/>
      <c r="U874" s="14"/>
      <c r="V874" s="14"/>
    </row>
    <row r="875" spans="19:22" s="10" customFormat="1" hidden="1" x14ac:dyDescent="0.2">
      <c r="S875" s="223"/>
      <c r="U875" s="14"/>
      <c r="V875" s="14"/>
    </row>
    <row r="876" spans="19:22" s="10" customFormat="1" hidden="1" x14ac:dyDescent="0.2">
      <c r="S876" s="223"/>
      <c r="U876" s="14"/>
      <c r="V876" s="14"/>
    </row>
    <row r="877" spans="19:22" s="10" customFormat="1" hidden="1" x14ac:dyDescent="0.2">
      <c r="S877" s="223"/>
      <c r="U877" s="14"/>
      <c r="V877" s="14"/>
    </row>
    <row r="878" spans="19:22" s="10" customFormat="1" hidden="1" x14ac:dyDescent="0.2">
      <c r="S878" s="223"/>
      <c r="U878" s="14"/>
      <c r="V878" s="14"/>
    </row>
    <row r="879" spans="19:22" s="10" customFormat="1" hidden="1" x14ac:dyDescent="0.2">
      <c r="S879" s="223"/>
      <c r="U879" s="14"/>
      <c r="V879" s="14"/>
    </row>
    <row r="880" spans="19:22" s="10" customFormat="1" hidden="1" x14ac:dyDescent="0.2">
      <c r="S880" s="223"/>
      <c r="U880" s="14"/>
      <c r="V880" s="14"/>
    </row>
    <row r="881" spans="19:22" s="10" customFormat="1" hidden="1" x14ac:dyDescent="0.2">
      <c r="S881" s="223"/>
      <c r="U881" s="14"/>
      <c r="V881" s="14"/>
    </row>
    <row r="882" spans="19:22" s="10" customFormat="1" hidden="1" x14ac:dyDescent="0.2">
      <c r="S882" s="223"/>
      <c r="U882" s="14"/>
      <c r="V882" s="14"/>
    </row>
    <row r="883" spans="19:22" s="10" customFormat="1" hidden="1" x14ac:dyDescent="0.2">
      <c r="S883" s="223"/>
      <c r="U883" s="14"/>
      <c r="V883" s="14"/>
    </row>
    <row r="884" spans="19:22" s="10" customFormat="1" hidden="1" x14ac:dyDescent="0.2">
      <c r="S884" s="223"/>
      <c r="U884" s="14"/>
      <c r="V884" s="14"/>
    </row>
    <row r="885" spans="19:22" s="10" customFormat="1" hidden="1" x14ac:dyDescent="0.2">
      <c r="S885" s="223"/>
      <c r="U885" s="14"/>
      <c r="V885" s="14"/>
    </row>
    <row r="886" spans="19:22" s="10" customFormat="1" hidden="1" x14ac:dyDescent="0.2">
      <c r="S886" s="223"/>
      <c r="U886" s="14"/>
      <c r="V886" s="14"/>
    </row>
    <row r="887" spans="19:22" s="10" customFormat="1" hidden="1" x14ac:dyDescent="0.2">
      <c r="S887" s="223"/>
      <c r="U887" s="14"/>
      <c r="V887" s="14"/>
    </row>
    <row r="888" spans="19:22" s="10" customFormat="1" hidden="1" x14ac:dyDescent="0.2">
      <c r="S888" s="223"/>
      <c r="U888" s="14"/>
      <c r="V888" s="14"/>
    </row>
    <row r="889" spans="19:22" s="10" customFormat="1" hidden="1" x14ac:dyDescent="0.2">
      <c r="S889" s="223"/>
      <c r="U889" s="14"/>
      <c r="V889" s="14"/>
    </row>
    <row r="890" spans="19:22" s="10" customFormat="1" hidden="1" x14ac:dyDescent="0.2">
      <c r="S890" s="223"/>
      <c r="U890" s="14"/>
      <c r="V890" s="14"/>
    </row>
    <row r="891" spans="19:22" s="10" customFormat="1" hidden="1" x14ac:dyDescent="0.2">
      <c r="S891" s="223"/>
      <c r="U891" s="14"/>
      <c r="V891" s="14"/>
    </row>
    <row r="892" spans="19:22" s="10" customFormat="1" hidden="1" x14ac:dyDescent="0.2">
      <c r="S892" s="223"/>
      <c r="U892" s="14"/>
      <c r="V892" s="14"/>
    </row>
    <row r="893" spans="19:22" s="10" customFormat="1" hidden="1" x14ac:dyDescent="0.2">
      <c r="S893" s="223"/>
      <c r="U893" s="14"/>
      <c r="V893" s="14"/>
    </row>
    <row r="894" spans="19:22" s="10" customFormat="1" hidden="1" x14ac:dyDescent="0.2">
      <c r="S894" s="223"/>
      <c r="U894" s="14"/>
      <c r="V894" s="14"/>
    </row>
    <row r="895" spans="19:22" s="10" customFormat="1" hidden="1" x14ac:dyDescent="0.2">
      <c r="S895" s="223"/>
      <c r="U895" s="14"/>
      <c r="V895" s="14"/>
    </row>
    <row r="896" spans="19:22" s="10" customFormat="1" hidden="1" x14ac:dyDescent="0.2">
      <c r="S896" s="223"/>
      <c r="U896" s="14"/>
      <c r="V896" s="14"/>
    </row>
    <row r="897" spans="19:22" s="10" customFormat="1" hidden="1" x14ac:dyDescent="0.2">
      <c r="S897" s="223"/>
      <c r="U897" s="14"/>
      <c r="V897" s="14"/>
    </row>
    <row r="898" spans="19:22" s="10" customFormat="1" hidden="1" x14ac:dyDescent="0.2">
      <c r="S898" s="223"/>
      <c r="U898" s="14"/>
      <c r="V898" s="14"/>
    </row>
    <row r="899" spans="19:22" s="10" customFormat="1" hidden="1" x14ac:dyDescent="0.2">
      <c r="S899" s="223"/>
      <c r="U899" s="14"/>
      <c r="V899" s="14"/>
    </row>
    <row r="900" spans="19:22" s="10" customFormat="1" hidden="1" x14ac:dyDescent="0.2">
      <c r="S900" s="223"/>
      <c r="U900" s="14"/>
      <c r="V900" s="14"/>
    </row>
    <row r="901" spans="19:22" s="10" customFormat="1" hidden="1" x14ac:dyDescent="0.2">
      <c r="S901" s="223"/>
      <c r="U901" s="14"/>
      <c r="V901" s="14"/>
    </row>
    <row r="902" spans="19:22" s="10" customFormat="1" hidden="1" x14ac:dyDescent="0.2">
      <c r="S902" s="223"/>
      <c r="U902" s="14"/>
      <c r="V902" s="14"/>
    </row>
    <row r="903" spans="19:22" s="10" customFormat="1" hidden="1" x14ac:dyDescent="0.2">
      <c r="S903" s="223"/>
      <c r="U903" s="14"/>
      <c r="V903" s="14"/>
    </row>
    <row r="904" spans="19:22" s="10" customFormat="1" hidden="1" x14ac:dyDescent="0.2">
      <c r="S904" s="223"/>
      <c r="U904" s="14"/>
      <c r="V904" s="14"/>
    </row>
    <row r="905" spans="19:22" s="10" customFormat="1" hidden="1" x14ac:dyDescent="0.2">
      <c r="S905" s="223"/>
      <c r="U905" s="14"/>
      <c r="V905" s="14"/>
    </row>
    <row r="906" spans="19:22" s="10" customFormat="1" hidden="1" x14ac:dyDescent="0.2">
      <c r="S906" s="223"/>
      <c r="U906" s="14"/>
      <c r="V906" s="14"/>
    </row>
    <row r="907" spans="19:22" s="10" customFormat="1" hidden="1" x14ac:dyDescent="0.2">
      <c r="S907" s="223"/>
      <c r="U907" s="14"/>
      <c r="V907" s="14"/>
    </row>
    <row r="908" spans="19:22" s="10" customFormat="1" hidden="1" x14ac:dyDescent="0.2">
      <c r="S908" s="223"/>
      <c r="U908" s="14"/>
      <c r="V908" s="14"/>
    </row>
    <row r="909" spans="19:22" s="10" customFormat="1" hidden="1" x14ac:dyDescent="0.2">
      <c r="S909" s="223"/>
      <c r="U909" s="14"/>
      <c r="V909" s="14"/>
    </row>
    <row r="910" spans="19:22" s="10" customFormat="1" hidden="1" x14ac:dyDescent="0.2">
      <c r="S910" s="223"/>
      <c r="U910" s="14"/>
      <c r="V910" s="14"/>
    </row>
    <row r="911" spans="19:22" s="10" customFormat="1" hidden="1" x14ac:dyDescent="0.2">
      <c r="S911" s="223"/>
      <c r="U911" s="14"/>
      <c r="V911" s="14"/>
    </row>
    <row r="912" spans="19:22" s="10" customFormat="1" hidden="1" x14ac:dyDescent="0.2">
      <c r="S912" s="223"/>
      <c r="U912" s="14"/>
      <c r="V912" s="14"/>
    </row>
    <row r="913" spans="19:22" s="10" customFormat="1" hidden="1" x14ac:dyDescent="0.2">
      <c r="S913" s="223"/>
      <c r="U913" s="14"/>
      <c r="V913" s="14"/>
    </row>
    <row r="914" spans="19:22" s="10" customFormat="1" hidden="1" x14ac:dyDescent="0.2">
      <c r="S914" s="223"/>
      <c r="U914" s="14"/>
      <c r="V914" s="14"/>
    </row>
    <row r="915" spans="19:22" s="10" customFormat="1" hidden="1" x14ac:dyDescent="0.2">
      <c r="S915" s="223"/>
      <c r="U915" s="14"/>
      <c r="V915" s="14"/>
    </row>
    <row r="916" spans="19:22" s="10" customFormat="1" hidden="1" x14ac:dyDescent="0.2">
      <c r="S916" s="223"/>
      <c r="U916" s="14"/>
      <c r="V916" s="14"/>
    </row>
    <row r="917" spans="19:22" s="10" customFormat="1" hidden="1" x14ac:dyDescent="0.2">
      <c r="S917" s="223"/>
      <c r="U917" s="14"/>
      <c r="V917" s="14"/>
    </row>
    <row r="918" spans="19:22" s="10" customFormat="1" hidden="1" x14ac:dyDescent="0.2">
      <c r="S918" s="223"/>
      <c r="U918" s="14"/>
      <c r="V918" s="14"/>
    </row>
    <row r="919" spans="19:22" s="10" customFormat="1" hidden="1" x14ac:dyDescent="0.2">
      <c r="S919" s="223"/>
      <c r="U919" s="14"/>
      <c r="V919" s="14"/>
    </row>
    <row r="920" spans="19:22" s="10" customFormat="1" hidden="1" x14ac:dyDescent="0.2">
      <c r="S920" s="223"/>
      <c r="U920" s="14"/>
      <c r="V920" s="14"/>
    </row>
    <row r="921" spans="19:22" s="10" customFormat="1" hidden="1" x14ac:dyDescent="0.2">
      <c r="S921" s="223"/>
      <c r="U921" s="14"/>
      <c r="V921" s="14"/>
    </row>
    <row r="922" spans="19:22" s="10" customFormat="1" hidden="1" x14ac:dyDescent="0.2">
      <c r="S922" s="223"/>
      <c r="U922" s="14"/>
      <c r="V922" s="14"/>
    </row>
    <row r="923" spans="19:22" s="10" customFormat="1" hidden="1" x14ac:dyDescent="0.2">
      <c r="S923" s="223"/>
      <c r="U923" s="14"/>
      <c r="V923" s="14"/>
    </row>
    <row r="924" spans="19:22" s="10" customFormat="1" hidden="1" x14ac:dyDescent="0.2">
      <c r="S924" s="223"/>
      <c r="U924" s="14"/>
      <c r="V924" s="14"/>
    </row>
    <row r="925" spans="19:22" s="10" customFormat="1" hidden="1" x14ac:dyDescent="0.2">
      <c r="S925" s="223"/>
      <c r="U925" s="14"/>
      <c r="V925" s="14"/>
    </row>
    <row r="926" spans="19:22" s="10" customFormat="1" hidden="1" x14ac:dyDescent="0.2">
      <c r="S926" s="223"/>
      <c r="U926" s="14"/>
      <c r="V926" s="14"/>
    </row>
    <row r="927" spans="19:22" s="10" customFormat="1" hidden="1" x14ac:dyDescent="0.2">
      <c r="S927" s="223"/>
      <c r="U927" s="14"/>
      <c r="V927" s="14"/>
    </row>
    <row r="928" spans="19:22" s="10" customFormat="1" hidden="1" x14ac:dyDescent="0.2">
      <c r="S928" s="223"/>
      <c r="U928" s="14"/>
      <c r="V928" s="14"/>
    </row>
    <row r="929" spans="1:22" s="10" customFormat="1" hidden="1" x14ac:dyDescent="0.2">
      <c r="S929" s="223"/>
      <c r="U929" s="14"/>
      <c r="V929" s="14"/>
    </row>
    <row r="930" spans="1:22" s="10" customFormat="1" hidden="1" x14ac:dyDescent="0.2">
      <c r="S930" s="223"/>
      <c r="U930" s="14"/>
      <c r="V930" s="14"/>
    </row>
    <row r="931" spans="1:22" s="10" customFormat="1" hidden="1" x14ac:dyDescent="0.2">
      <c r="S931" s="223"/>
      <c r="U931" s="14"/>
      <c r="V931" s="14"/>
    </row>
    <row r="932" spans="1:22" s="10" customFormat="1" hidden="1" x14ac:dyDescent="0.2">
      <c r="S932" s="223"/>
      <c r="U932" s="14"/>
      <c r="V932" s="14"/>
    </row>
    <row r="933" spans="1:22" s="10" customFormat="1" hidden="1" x14ac:dyDescent="0.2">
      <c r="S933" s="223"/>
      <c r="U933" s="14"/>
      <c r="V933" s="14"/>
    </row>
    <row r="934" spans="1:22" s="10" customFormat="1" hidden="1" x14ac:dyDescent="0.2">
      <c r="S934" s="223"/>
      <c r="U934" s="14"/>
      <c r="V934" s="14"/>
    </row>
    <row r="935" spans="1:22" s="10" customFormat="1" hidden="1" x14ac:dyDescent="0.2">
      <c r="S935" s="223"/>
      <c r="U935" s="14"/>
      <c r="V935" s="14"/>
    </row>
    <row r="936" spans="1:22" s="10" customFormat="1" hidden="1" x14ac:dyDescent="0.2">
      <c r="S936" s="223"/>
      <c r="U936" s="14"/>
      <c r="V936" s="14"/>
    </row>
    <row r="937" spans="1:22" s="10" customFormat="1" hidden="1" x14ac:dyDescent="0.2">
      <c r="S937" s="223"/>
      <c r="U937" s="14"/>
      <c r="V937" s="14"/>
    </row>
    <row r="938" spans="1:22" s="10" customFormat="1" hidden="1" x14ac:dyDescent="0.2">
      <c r="S938" s="223"/>
      <c r="U938" s="14"/>
      <c r="V938" s="14"/>
    </row>
    <row r="939" spans="1:22" s="10" customFormat="1" hidden="1" x14ac:dyDescent="0.2">
      <c r="A939" s="3"/>
      <c r="B939"/>
      <c r="C939"/>
      <c r="D939"/>
      <c r="E939"/>
      <c r="F939"/>
      <c r="G939"/>
      <c r="H939"/>
      <c r="I939"/>
      <c r="J939"/>
      <c r="K939"/>
      <c r="L939"/>
      <c r="M939"/>
      <c r="N939"/>
      <c r="O939"/>
      <c r="P939"/>
      <c r="Q939"/>
      <c r="R939"/>
      <c r="S939" s="223"/>
      <c r="T939"/>
      <c r="U939" s="14"/>
      <c r="V939" s="14"/>
    </row>
    <row r="940" spans="1:22" s="10" customFormat="1" hidden="1" x14ac:dyDescent="0.2">
      <c r="A940" s="3"/>
      <c r="B940"/>
      <c r="C940"/>
      <c r="D940"/>
      <c r="E940"/>
      <c r="F940"/>
      <c r="G940"/>
      <c r="H940"/>
      <c r="I940"/>
      <c r="J940"/>
      <c r="K940"/>
      <c r="L940"/>
      <c r="M940"/>
      <c r="N940"/>
      <c r="O940"/>
      <c r="P940"/>
      <c r="Q940"/>
      <c r="R940"/>
      <c r="S940" s="223"/>
      <c r="T940"/>
      <c r="U940" s="14"/>
      <c r="V940" s="14"/>
    </row>
    <row r="941" spans="1:22" s="10" customFormat="1" hidden="1" x14ac:dyDescent="0.2">
      <c r="A941" s="3"/>
      <c r="B941"/>
      <c r="C941"/>
      <c r="D941"/>
      <c r="E941"/>
      <c r="F941"/>
      <c r="G941"/>
      <c r="H941"/>
      <c r="I941"/>
      <c r="J941"/>
      <c r="K941"/>
      <c r="L941"/>
      <c r="M941"/>
      <c r="N941"/>
      <c r="O941"/>
      <c r="P941"/>
      <c r="Q941"/>
      <c r="R941"/>
      <c r="S941" s="223"/>
      <c r="T941"/>
      <c r="U941" s="14"/>
      <c r="V941" s="14"/>
    </row>
    <row r="942" spans="1:22" s="10" customFormat="1" hidden="1" x14ac:dyDescent="0.2">
      <c r="A942" s="3"/>
      <c r="B942"/>
      <c r="C942"/>
      <c r="D942"/>
      <c r="E942"/>
      <c r="F942"/>
      <c r="G942"/>
      <c r="H942"/>
      <c r="I942"/>
      <c r="J942"/>
      <c r="K942"/>
      <c r="L942"/>
      <c r="M942"/>
      <c r="N942"/>
      <c r="O942"/>
      <c r="P942"/>
      <c r="Q942"/>
      <c r="R942"/>
      <c r="S942" s="223"/>
      <c r="T942"/>
      <c r="U942" s="14"/>
      <c r="V942" s="14"/>
    </row>
    <row r="943" spans="1:22" hidden="1" x14ac:dyDescent="0.2"/>
    <row r="944" spans="1:22" hidden="1" x14ac:dyDescent="0.2"/>
  </sheetData>
  <sheetProtection selectLockedCells="1"/>
  <mergeCells count="23">
    <mergeCell ref="G6:H6"/>
    <mergeCell ref="A118:R118"/>
    <mergeCell ref="B4:B7"/>
    <mergeCell ref="B61:B64"/>
    <mergeCell ref="C61:C64"/>
    <mergeCell ref="D61:D64"/>
    <mergeCell ref="C5:C7"/>
    <mergeCell ref="P125:Q125"/>
    <mergeCell ref="E6:F6"/>
    <mergeCell ref="I63:J63"/>
    <mergeCell ref="K63:L63"/>
    <mergeCell ref="M63:N63"/>
    <mergeCell ref="M6:N6"/>
    <mergeCell ref="O6:P6"/>
    <mergeCell ref="Q63:R63"/>
    <mergeCell ref="Q6:R6"/>
    <mergeCell ref="O63:P63"/>
    <mergeCell ref="G63:H63"/>
    <mergeCell ref="I6:J6"/>
    <mergeCell ref="A120:T120"/>
    <mergeCell ref="D5:D7"/>
    <mergeCell ref="E63:F63"/>
    <mergeCell ref="K6:L6"/>
  </mergeCells>
  <phoneticPr fontId="4" type="noConversion"/>
  <conditionalFormatting sqref="B9:R9 B66:R66">
    <cfRule type="cellIs" dxfId="0" priority="1" stopIfTrue="1" operator="notBetween">
      <formula>0</formula>
      <formula>100</formula>
    </cfRule>
  </conditionalFormatting>
  <pageMargins left="0.31496062992125984" right="0.23622047244094491" top="1.3385826771653544" bottom="0.6692913385826772" header="0.51181102362204722" footer="0.51181102362204722"/>
  <pageSetup paperSize="9" scale="75" orientation="landscape" r:id="rId1"/>
  <headerFooter alignWithMargins="0"/>
  <rowBreaks count="2" manualBreakCount="2">
    <brk id="126" max="16383" man="1"/>
    <brk id="868"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71"/>
  <sheetViews>
    <sheetView topLeftCell="A427" zoomScale="85" zoomScaleNormal="85" workbookViewId="0">
      <selection activeCell="C4" sqref="C4"/>
    </sheetView>
  </sheetViews>
  <sheetFormatPr defaultColWidth="9.140625" defaultRowHeight="12.75" zeroHeight="1" x14ac:dyDescent="0.2"/>
  <cols>
    <col min="1" max="1" width="22.28515625" style="148" customWidth="1"/>
    <col min="2" max="2" width="19.42578125" style="148" customWidth="1"/>
    <col min="3" max="3" width="41.5703125" style="148" customWidth="1"/>
    <col min="4" max="4" width="9.5703125" style="150" customWidth="1"/>
    <col min="5" max="5" width="14.85546875" style="149" customWidth="1"/>
    <col min="6" max="194" width="9.140625" style="148" customWidth="1"/>
    <col min="195" max="16384" width="9.140625" style="148"/>
  </cols>
  <sheetData>
    <row r="1" spans="1:5" s="151" customFormat="1" x14ac:dyDescent="0.2">
      <c r="A1" s="179" t="s">
        <v>575</v>
      </c>
      <c r="B1" s="178"/>
      <c r="C1" s="177"/>
      <c r="D1" s="176"/>
      <c r="E1" s="175"/>
    </row>
    <row r="2" spans="1:5" s="166" customFormat="1" ht="14.25" x14ac:dyDescent="0.2">
      <c r="A2" s="174" t="s">
        <v>8</v>
      </c>
      <c r="B2" s="173"/>
      <c r="C2" s="172"/>
      <c r="D2" s="171"/>
      <c r="E2" s="170"/>
    </row>
    <row r="3" spans="1:5" x14ac:dyDescent="0.2">
      <c r="A3" s="169"/>
      <c r="B3" s="166"/>
      <c r="C3" s="161"/>
      <c r="D3" s="250" t="s">
        <v>574</v>
      </c>
      <c r="E3" s="250"/>
    </row>
    <row r="4" spans="1:5" ht="38.25" x14ac:dyDescent="0.2">
      <c r="A4" s="163"/>
      <c r="B4" s="163" t="s">
        <v>573</v>
      </c>
      <c r="C4" s="163" t="s">
        <v>572</v>
      </c>
      <c r="D4" s="168" t="s">
        <v>571</v>
      </c>
      <c r="E4" s="168" t="s">
        <v>1</v>
      </c>
    </row>
    <row r="5" spans="1:5" x14ac:dyDescent="0.2">
      <c r="A5" s="166"/>
      <c r="B5" s="166" t="s">
        <v>560</v>
      </c>
      <c r="C5" s="166" t="s">
        <v>570</v>
      </c>
      <c r="D5" s="227">
        <v>189</v>
      </c>
      <c r="E5" s="227">
        <v>127</v>
      </c>
    </row>
    <row r="6" spans="1:5" ht="12.75" customHeight="1" x14ac:dyDescent="0.2">
      <c r="A6" s="166"/>
      <c r="B6" s="166" t="s">
        <v>560</v>
      </c>
      <c r="C6" s="166" t="s">
        <v>569</v>
      </c>
      <c r="D6" s="227">
        <v>126</v>
      </c>
      <c r="E6" s="227">
        <v>123</v>
      </c>
    </row>
    <row r="7" spans="1:5" x14ac:dyDescent="0.2">
      <c r="A7" s="166"/>
      <c r="B7" s="166" t="s">
        <v>560</v>
      </c>
      <c r="C7" s="166" t="s">
        <v>568</v>
      </c>
      <c r="D7" s="227">
        <v>164</v>
      </c>
      <c r="E7" s="227">
        <v>80</v>
      </c>
    </row>
    <row r="8" spans="1:5" x14ac:dyDescent="0.2">
      <c r="A8" s="166"/>
      <c r="B8" s="166" t="s">
        <v>560</v>
      </c>
      <c r="C8" s="166" t="s">
        <v>567</v>
      </c>
      <c r="D8" s="227">
        <v>430</v>
      </c>
      <c r="E8" s="227">
        <v>161</v>
      </c>
    </row>
    <row r="9" spans="1:5" x14ac:dyDescent="0.2">
      <c r="A9" s="166"/>
      <c r="B9" s="166" t="s">
        <v>560</v>
      </c>
      <c r="C9" s="166" t="s">
        <v>566</v>
      </c>
      <c r="D9" s="227">
        <v>255</v>
      </c>
      <c r="E9" s="227">
        <v>166</v>
      </c>
    </row>
    <row r="10" spans="1:5" x14ac:dyDescent="0.2">
      <c r="A10" s="166"/>
      <c r="B10" s="166" t="s">
        <v>560</v>
      </c>
      <c r="C10" s="166" t="s">
        <v>565</v>
      </c>
      <c r="D10" s="227">
        <v>242</v>
      </c>
      <c r="E10" s="227">
        <v>177</v>
      </c>
    </row>
    <row r="11" spans="1:5" x14ac:dyDescent="0.2">
      <c r="A11" s="166"/>
      <c r="B11" s="166" t="s">
        <v>560</v>
      </c>
      <c r="C11" s="166" t="s">
        <v>564</v>
      </c>
      <c r="D11" s="227">
        <v>82</v>
      </c>
      <c r="E11" s="227">
        <v>131</v>
      </c>
    </row>
    <row r="12" spans="1:5" x14ac:dyDescent="0.2">
      <c r="A12" s="166"/>
      <c r="B12" s="166" t="s">
        <v>560</v>
      </c>
      <c r="C12" s="166" t="s">
        <v>563</v>
      </c>
      <c r="D12" s="227">
        <v>42</v>
      </c>
      <c r="E12" s="227">
        <v>39</v>
      </c>
    </row>
    <row r="13" spans="1:5" x14ac:dyDescent="0.2">
      <c r="A13" s="166"/>
      <c r="B13" s="166" t="s">
        <v>560</v>
      </c>
      <c r="C13" s="166" t="s">
        <v>562</v>
      </c>
      <c r="D13" s="227">
        <v>219</v>
      </c>
      <c r="E13" s="227">
        <v>15</v>
      </c>
    </row>
    <row r="14" spans="1:5" x14ac:dyDescent="0.2">
      <c r="A14" s="166"/>
      <c r="B14" s="166" t="s">
        <v>560</v>
      </c>
      <c r="C14" s="166" t="s">
        <v>561</v>
      </c>
      <c r="D14" s="227">
        <v>26</v>
      </c>
      <c r="E14" s="227">
        <v>28</v>
      </c>
    </row>
    <row r="15" spans="1:5" x14ac:dyDescent="0.2">
      <c r="A15" s="166"/>
      <c r="B15" s="166" t="s">
        <v>560</v>
      </c>
      <c r="C15" s="166" t="s">
        <v>559</v>
      </c>
      <c r="D15" s="227">
        <v>118</v>
      </c>
      <c r="E15" s="227">
        <v>103</v>
      </c>
    </row>
    <row r="16" spans="1:5" x14ac:dyDescent="0.2">
      <c r="A16" s="166"/>
      <c r="B16" s="166" t="s">
        <v>550</v>
      </c>
      <c r="C16" s="166" t="s">
        <v>558</v>
      </c>
      <c r="D16" s="227">
        <v>149</v>
      </c>
      <c r="E16" s="227">
        <v>147</v>
      </c>
    </row>
    <row r="17" spans="1:5" x14ac:dyDescent="0.2">
      <c r="A17" s="166"/>
      <c r="B17" s="166" t="s">
        <v>550</v>
      </c>
      <c r="C17" s="166" t="s">
        <v>557</v>
      </c>
      <c r="D17" s="227">
        <v>519</v>
      </c>
      <c r="E17" s="227">
        <v>469</v>
      </c>
    </row>
    <row r="18" spans="1:5" x14ac:dyDescent="0.2">
      <c r="A18" s="166"/>
      <c r="B18" s="166" t="s">
        <v>550</v>
      </c>
      <c r="C18" s="166" t="s">
        <v>556</v>
      </c>
      <c r="D18" s="227">
        <v>77</v>
      </c>
      <c r="E18" s="227">
        <v>34</v>
      </c>
    </row>
    <row r="19" spans="1:5" x14ac:dyDescent="0.2">
      <c r="A19" s="166"/>
      <c r="B19" s="166" t="s">
        <v>550</v>
      </c>
      <c r="C19" s="166" t="s">
        <v>555</v>
      </c>
      <c r="D19" s="227">
        <v>638</v>
      </c>
      <c r="E19" s="227">
        <v>213</v>
      </c>
    </row>
    <row r="20" spans="1:5" x14ac:dyDescent="0.2">
      <c r="A20" s="166"/>
      <c r="B20" s="166" t="s">
        <v>550</v>
      </c>
      <c r="C20" s="166" t="s">
        <v>554</v>
      </c>
      <c r="D20" s="227">
        <v>772</v>
      </c>
      <c r="E20" s="227">
        <v>593</v>
      </c>
    </row>
    <row r="21" spans="1:5" x14ac:dyDescent="0.2">
      <c r="A21" s="166"/>
      <c r="B21" s="166" t="s">
        <v>550</v>
      </c>
      <c r="C21" s="166" t="s">
        <v>553</v>
      </c>
      <c r="D21" s="227">
        <v>409</v>
      </c>
      <c r="E21" s="227">
        <v>197</v>
      </c>
    </row>
    <row r="22" spans="1:5" x14ac:dyDescent="0.2">
      <c r="A22" s="166"/>
      <c r="B22" s="166" t="s">
        <v>550</v>
      </c>
      <c r="C22" s="166" t="s">
        <v>552</v>
      </c>
      <c r="D22" s="227">
        <v>57</v>
      </c>
      <c r="E22" s="227">
        <v>49</v>
      </c>
    </row>
    <row r="23" spans="1:5" x14ac:dyDescent="0.2">
      <c r="A23" s="166"/>
      <c r="B23" s="166" t="s">
        <v>550</v>
      </c>
      <c r="C23" s="166" t="s">
        <v>551</v>
      </c>
      <c r="D23" s="227">
        <v>188</v>
      </c>
      <c r="E23" s="227">
        <v>114</v>
      </c>
    </row>
    <row r="24" spans="1:5" x14ac:dyDescent="0.2">
      <c r="A24" s="166"/>
      <c r="B24" s="166" t="s">
        <v>550</v>
      </c>
      <c r="C24" s="166" t="s">
        <v>549</v>
      </c>
      <c r="D24" s="227">
        <v>22</v>
      </c>
      <c r="E24" s="227">
        <v>22</v>
      </c>
    </row>
    <row r="25" spans="1:5" x14ac:dyDescent="0.2">
      <c r="A25" s="166"/>
      <c r="B25" s="166" t="s">
        <v>541</v>
      </c>
      <c r="C25" s="166" t="s">
        <v>548</v>
      </c>
      <c r="D25" s="227">
        <v>189</v>
      </c>
      <c r="E25" s="227">
        <v>164</v>
      </c>
    </row>
    <row r="26" spans="1:5" x14ac:dyDescent="0.2">
      <c r="A26" s="166"/>
      <c r="B26" s="166" t="s">
        <v>541</v>
      </c>
      <c r="C26" s="166" t="s">
        <v>547</v>
      </c>
      <c r="D26" s="227">
        <v>274</v>
      </c>
      <c r="E26" s="227">
        <v>354</v>
      </c>
    </row>
    <row r="27" spans="1:5" x14ac:dyDescent="0.2">
      <c r="A27" s="166"/>
      <c r="B27" s="166" t="s">
        <v>541</v>
      </c>
      <c r="C27" s="166" t="s">
        <v>546</v>
      </c>
      <c r="D27" s="227">
        <v>490</v>
      </c>
      <c r="E27" s="227">
        <v>280</v>
      </c>
    </row>
    <row r="28" spans="1:5" x14ac:dyDescent="0.2">
      <c r="A28" s="166"/>
      <c r="B28" s="166" t="s">
        <v>541</v>
      </c>
      <c r="C28" s="166" t="s">
        <v>545</v>
      </c>
      <c r="D28" s="227">
        <v>71</v>
      </c>
      <c r="E28" s="227">
        <v>78</v>
      </c>
    </row>
    <row r="29" spans="1:5" x14ac:dyDescent="0.2">
      <c r="A29" s="166"/>
      <c r="B29" s="166" t="s">
        <v>541</v>
      </c>
      <c r="C29" s="166" t="s">
        <v>544</v>
      </c>
      <c r="D29" s="227">
        <v>339</v>
      </c>
      <c r="E29" s="227">
        <v>146</v>
      </c>
    </row>
    <row r="30" spans="1:5" x14ac:dyDescent="0.2">
      <c r="A30" s="166"/>
      <c r="B30" s="166" t="s">
        <v>541</v>
      </c>
      <c r="C30" s="166" t="s">
        <v>543</v>
      </c>
      <c r="D30" s="227">
        <v>368</v>
      </c>
      <c r="E30" s="227">
        <v>300</v>
      </c>
    </row>
    <row r="31" spans="1:5" x14ac:dyDescent="0.2">
      <c r="A31" s="166"/>
      <c r="B31" s="166" t="s">
        <v>541</v>
      </c>
      <c r="C31" s="166" t="s">
        <v>542</v>
      </c>
      <c r="D31" s="227">
        <v>502</v>
      </c>
      <c r="E31" s="227">
        <v>370</v>
      </c>
    </row>
    <row r="32" spans="1:5" x14ac:dyDescent="0.2">
      <c r="A32" s="166"/>
      <c r="B32" s="166" t="s">
        <v>541</v>
      </c>
      <c r="C32" s="166" t="s">
        <v>540</v>
      </c>
      <c r="D32" s="227">
        <v>263</v>
      </c>
      <c r="E32" s="227">
        <v>228</v>
      </c>
    </row>
    <row r="33" spans="1:5" x14ac:dyDescent="0.2">
      <c r="A33" s="166"/>
      <c r="B33" s="166" t="s">
        <v>532</v>
      </c>
      <c r="C33" s="166" t="s">
        <v>539</v>
      </c>
      <c r="D33" s="227">
        <v>401</v>
      </c>
      <c r="E33" s="227">
        <v>235</v>
      </c>
    </row>
    <row r="34" spans="1:5" x14ac:dyDescent="0.2">
      <c r="A34" s="166"/>
      <c r="B34" s="166" t="s">
        <v>532</v>
      </c>
      <c r="C34" s="166" t="s">
        <v>538</v>
      </c>
      <c r="D34" s="227">
        <v>304</v>
      </c>
      <c r="E34" s="227">
        <v>138</v>
      </c>
    </row>
    <row r="35" spans="1:5" x14ac:dyDescent="0.2">
      <c r="A35" s="166"/>
      <c r="B35" s="166" t="s">
        <v>532</v>
      </c>
      <c r="C35" s="166" t="s">
        <v>537</v>
      </c>
      <c r="D35" s="227">
        <v>367</v>
      </c>
      <c r="E35" s="227">
        <v>237</v>
      </c>
    </row>
    <row r="36" spans="1:5" x14ac:dyDescent="0.2">
      <c r="A36" s="166"/>
      <c r="B36" s="166" t="s">
        <v>532</v>
      </c>
      <c r="C36" s="166" t="s">
        <v>536</v>
      </c>
      <c r="D36" s="227">
        <v>548</v>
      </c>
      <c r="E36" s="227">
        <v>261</v>
      </c>
    </row>
    <row r="37" spans="1:5" x14ac:dyDescent="0.2">
      <c r="A37" s="166"/>
      <c r="B37" s="166" t="s">
        <v>532</v>
      </c>
      <c r="C37" s="166" t="s">
        <v>535</v>
      </c>
      <c r="D37" s="227">
        <v>1320</v>
      </c>
      <c r="E37" s="227">
        <v>527</v>
      </c>
    </row>
    <row r="38" spans="1:5" x14ac:dyDescent="0.2">
      <c r="A38" s="166"/>
      <c r="B38" s="166" t="s">
        <v>532</v>
      </c>
      <c r="C38" s="166" t="s">
        <v>534</v>
      </c>
      <c r="D38" s="227">
        <v>355</v>
      </c>
      <c r="E38" s="227">
        <v>165</v>
      </c>
    </row>
    <row r="39" spans="1:5" x14ac:dyDescent="0.2">
      <c r="A39" s="166"/>
      <c r="B39" s="166" t="s">
        <v>532</v>
      </c>
      <c r="C39" s="166" t="s">
        <v>533</v>
      </c>
      <c r="D39" s="227">
        <v>464</v>
      </c>
      <c r="E39" s="227">
        <v>285</v>
      </c>
    </row>
    <row r="40" spans="1:5" x14ac:dyDescent="0.2">
      <c r="A40" s="166"/>
      <c r="B40" s="166" t="s">
        <v>532</v>
      </c>
      <c r="C40" s="166" t="s">
        <v>531</v>
      </c>
      <c r="D40" s="227">
        <v>396</v>
      </c>
      <c r="E40" s="227">
        <v>296</v>
      </c>
    </row>
    <row r="41" spans="1:5" x14ac:dyDescent="0.2">
      <c r="A41" s="166"/>
      <c r="B41" s="166" t="s">
        <v>522</v>
      </c>
      <c r="C41" s="166" t="s">
        <v>530</v>
      </c>
      <c r="D41" s="227">
        <v>88</v>
      </c>
      <c r="E41" s="227">
        <v>63</v>
      </c>
    </row>
    <row r="42" spans="1:5" x14ac:dyDescent="0.2">
      <c r="A42" s="166"/>
      <c r="B42" s="166" t="s">
        <v>522</v>
      </c>
      <c r="C42" s="166" t="s">
        <v>529</v>
      </c>
      <c r="D42" s="227">
        <v>48</v>
      </c>
      <c r="E42" s="227">
        <v>48</v>
      </c>
    </row>
    <row r="43" spans="1:5" x14ac:dyDescent="0.2">
      <c r="A43" s="166"/>
      <c r="B43" s="166" t="s">
        <v>522</v>
      </c>
      <c r="C43" s="166" t="s">
        <v>528</v>
      </c>
      <c r="D43" s="227">
        <v>87</v>
      </c>
      <c r="E43" s="227">
        <v>103</v>
      </c>
    </row>
    <row r="44" spans="1:5" x14ac:dyDescent="0.2">
      <c r="A44" s="166"/>
      <c r="B44" s="166" t="s">
        <v>522</v>
      </c>
      <c r="C44" s="166" t="s">
        <v>527</v>
      </c>
      <c r="D44" s="227">
        <v>81</v>
      </c>
      <c r="E44" s="227">
        <v>70</v>
      </c>
    </row>
    <row r="45" spans="1:5" x14ac:dyDescent="0.2">
      <c r="A45" s="166"/>
      <c r="B45" s="166" t="s">
        <v>522</v>
      </c>
      <c r="C45" s="166" t="s">
        <v>526</v>
      </c>
      <c r="D45" s="227">
        <v>142</v>
      </c>
      <c r="E45" s="227">
        <v>77</v>
      </c>
    </row>
    <row r="46" spans="1:5" x14ac:dyDescent="0.2">
      <c r="A46" s="166"/>
      <c r="B46" s="166" t="s">
        <v>522</v>
      </c>
      <c r="C46" s="166" t="s">
        <v>525</v>
      </c>
      <c r="D46" s="227">
        <v>263</v>
      </c>
      <c r="E46" s="227">
        <v>169</v>
      </c>
    </row>
    <row r="47" spans="1:5" x14ac:dyDescent="0.2">
      <c r="A47" s="166"/>
      <c r="B47" s="166" t="s">
        <v>522</v>
      </c>
      <c r="C47" s="166" t="s">
        <v>524</v>
      </c>
      <c r="D47" s="227">
        <v>525</v>
      </c>
      <c r="E47" s="227">
        <v>385</v>
      </c>
    </row>
    <row r="48" spans="1:5" x14ac:dyDescent="0.2">
      <c r="A48" s="166"/>
      <c r="B48" s="166" t="s">
        <v>522</v>
      </c>
      <c r="C48" s="166" t="s">
        <v>523</v>
      </c>
      <c r="D48" s="227">
        <v>259</v>
      </c>
      <c r="E48" s="227">
        <v>162</v>
      </c>
    </row>
    <row r="49" spans="1:5" x14ac:dyDescent="0.2">
      <c r="A49" s="166"/>
      <c r="B49" s="166" t="s">
        <v>522</v>
      </c>
      <c r="C49" s="166" t="s">
        <v>521</v>
      </c>
      <c r="D49" s="227">
        <v>69</v>
      </c>
      <c r="E49" s="227">
        <v>83</v>
      </c>
    </row>
    <row r="50" spans="1:5" x14ac:dyDescent="0.2">
      <c r="A50" s="166"/>
      <c r="B50" s="166" t="s">
        <v>520</v>
      </c>
      <c r="C50" s="166" t="s">
        <v>519</v>
      </c>
      <c r="D50" s="227">
        <v>193</v>
      </c>
      <c r="E50" s="227">
        <v>42</v>
      </c>
    </row>
    <row r="51" spans="1:5" x14ac:dyDescent="0.2">
      <c r="A51" s="166"/>
      <c r="B51" s="166" t="s">
        <v>514</v>
      </c>
      <c r="C51" s="166" t="s">
        <v>518</v>
      </c>
      <c r="D51" s="227">
        <v>822</v>
      </c>
      <c r="E51" s="227">
        <v>671</v>
      </c>
    </row>
    <row r="52" spans="1:5" x14ac:dyDescent="0.2">
      <c r="A52" s="166"/>
      <c r="B52" s="166" t="s">
        <v>514</v>
      </c>
      <c r="C52" s="166" t="s">
        <v>517</v>
      </c>
      <c r="D52" s="227">
        <v>459</v>
      </c>
      <c r="E52" s="227">
        <v>296</v>
      </c>
    </row>
    <row r="53" spans="1:5" x14ac:dyDescent="0.2">
      <c r="A53" s="166"/>
      <c r="B53" s="166" t="s">
        <v>514</v>
      </c>
      <c r="C53" s="166" t="s">
        <v>516</v>
      </c>
      <c r="D53" s="227">
        <v>210</v>
      </c>
      <c r="E53" s="227">
        <v>226</v>
      </c>
    </row>
    <row r="54" spans="1:5" x14ac:dyDescent="0.2">
      <c r="A54" s="166"/>
      <c r="B54" s="166" t="s">
        <v>514</v>
      </c>
      <c r="C54" s="166" t="s">
        <v>515</v>
      </c>
      <c r="D54" s="227">
        <v>597</v>
      </c>
      <c r="E54" s="227">
        <v>370</v>
      </c>
    </row>
    <row r="55" spans="1:5" x14ac:dyDescent="0.2">
      <c r="A55" s="166"/>
      <c r="B55" s="166" t="s">
        <v>514</v>
      </c>
      <c r="C55" s="166" t="s">
        <v>513</v>
      </c>
      <c r="D55" s="227">
        <v>329</v>
      </c>
      <c r="E55" s="227">
        <v>382</v>
      </c>
    </row>
    <row r="56" spans="1:5" x14ac:dyDescent="0.2">
      <c r="A56" s="166"/>
      <c r="B56" s="166" t="s">
        <v>506</v>
      </c>
      <c r="C56" s="166" t="s">
        <v>512</v>
      </c>
      <c r="D56" s="227">
        <v>1925</v>
      </c>
      <c r="E56" s="227">
        <v>630</v>
      </c>
    </row>
    <row r="57" spans="1:5" x14ac:dyDescent="0.2">
      <c r="A57" s="166"/>
      <c r="B57" s="166" t="s">
        <v>506</v>
      </c>
      <c r="C57" s="166" t="s">
        <v>511</v>
      </c>
      <c r="D57" s="227">
        <v>358</v>
      </c>
      <c r="E57" s="227">
        <v>57</v>
      </c>
    </row>
    <row r="58" spans="1:5" x14ac:dyDescent="0.2">
      <c r="A58" s="166"/>
      <c r="B58" s="166" t="s">
        <v>506</v>
      </c>
      <c r="C58" s="166" t="s">
        <v>510</v>
      </c>
      <c r="D58" s="227">
        <v>144</v>
      </c>
      <c r="E58" s="227">
        <v>140</v>
      </c>
    </row>
    <row r="59" spans="1:5" x14ac:dyDescent="0.2">
      <c r="A59" s="166"/>
      <c r="B59" s="166" t="s">
        <v>506</v>
      </c>
      <c r="C59" s="166" t="s">
        <v>509</v>
      </c>
      <c r="D59" s="227">
        <v>232</v>
      </c>
      <c r="E59" s="227">
        <v>176</v>
      </c>
    </row>
    <row r="60" spans="1:5" x14ac:dyDescent="0.2">
      <c r="A60" s="166"/>
      <c r="B60" s="166" t="s">
        <v>506</v>
      </c>
      <c r="C60" s="166" t="s">
        <v>508</v>
      </c>
      <c r="D60" s="227">
        <v>632</v>
      </c>
      <c r="E60" s="227">
        <v>416</v>
      </c>
    </row>
    <row r="61" spans="1:5" x14ac:dyDescent="0.2">
      <c r="A61" s="166"/>
      <c r="B61" s="166" t="s">
        <v>506</v>
      </c>
      <c r="C61" s="166" t="s">
        <v>507</v>
      </c>
      <c r="D61" s="227">
        <v>925</v>
      </c>
      <c r="E61" s="227">
        <v>971</v>
      </c>
    </row>
    <row r="62" spans="1:5" x14ac:dyDescent="0.2">
      <c r="A62" s="166"/>
      <c r="B62" s="166" t="s">
        <v>506</v>
      </c>
      <c r="C62" s="166" t="s">
        <v>505</v>
      </c>
      <c r="D62" s="227">
        <v>1179</v>
      </c>
      <c r="E62" s="227">
        <v>533</v>
      </c>
    </row>
    <row r="63" spans="1:5" x14ac:dyDescent="0.2">
      <c r="A63" s="166"/>
      <c r="B63" s="166" t="s">
        <v>490</v>
      </c>
      <c r="C63" s="166" t="s">
        <v>504</v>
      </c>
      <c r="D63" s="227">
        <v>722</v>
      </c>
      <c r="E63" s="227">
        <v>474</v>
      </c>
    </row>
    <row r="64" spans="1:5" x14ac:dyDescent="0.2">
      <c r="A64" s="166"/>
      <c r="B64" s="166" t="s">
        <v>490</v>
      </c>
      <c r="C64" s="166" t="s">
        <v>503</v>
      </c>
      <c r="D64" s="227">
        <v>607</v>
      </c>
      <c r="E64" s="227">
        <v>385</v>
      </c>
    </row>
    <row r="65" spans="1:5" x14ac:dyDescent="0.2">
      <c r="A65" s="166"/>
      <c r="B65" s="166" t="s">
        <v>490</v>
      </c>
      <c r="C65" s="166" t="s">
        <v>502</v>
      </c>
      <c r="D65" s="227">
        <v>194</v>
      </c>
      <c r="E65" s="227">
        <v>177</v>
      </c>
    </row>
    <row r="66" spans="1:5" x14ac:dyDescent="0.2">
      <c r="A66" s="166"/>
      <c r="B66" s="166" t="s">
        <v>490</v>
      </c>
      <c r="C66" s="166" t="s">
        <v>501</v>
      </c>
      <c r="D66" s="227">
        <v>17</v>
      </c>
      <c r="E66" s="227">
        <v>17</v>
      </c>
    </row>
    <row r="67" spans="1:5" x14ac:dyDescent="0.2">
      <c r="A67" s="166"/>
      <c r="B67" s="166" t="s">
        <v>490</v>
      </c>
      <c r="C67" s="166" t="s">
        <v>500</v>
      </c>
      <c r="D67" s="227">
        <v>1327</v>
      </c>
      <c r="E67" s="227">
        <v>567</v>
      </c>
    </row>
    <row r="68" spans="1:5" x14ac:dyDescent="0.2">
      <c r="A68" s="166"/>
      <c r="B68" s="166" t="s">
        <v>490</v>
      </c>
      <c r="C68" s="166" t="s">
        <v>499</v>
      </c>
      <c r="D68" s="227">
        <v>1037</v>
      </c>
      <c r="E68" s="227">
        <v>521</v>
      </c>
    </row>
    <row r="69" spans="1:5" x14ac:dyDescent="0.2">
      <c r="A69" s="166"/>
      <c r="B69" s="166" t="s">
        <v>490</v>
      </c>
      <c r="C69" s="166" t="s">
        <v>498</v>
      </c>
      <c r="D69" s="227">
        <v>325</v>
      </c>
      <c r="E69" s="227">
        <v>190</v>
      </c>
    </row>
    <row r="70" spans="1:5" x14ac:dyDescent="0.2">
      <c r="A70" s="166"/>
      <c r="B70" s="166" t="s">
        <v>490</v>
      </c>
      <c r="C70" s="166" t="s">
        <v>497</v>
      </c>
      <c r="D70" s="227">
        <v>233</v>
      </c>
      <c r="E70" s="227">
        <v>88</v>
      </c>
    </row>
    <row r="71" spans="1:5" x14ac:dyDescent="0.2">
      <c r="A71" s="166"/>
      <c r="B71" s="166" t="s">
        <v>490</v>
      </c>
      <c r="C71" s="166" t="s">
        <v>496</v>
      </c>
      <c r="D71" s="227">
        <v>243</v>
      </c>
      <c r="E71" s="227">
        <v>123</v>
      </c>
    </row>
    <row r="72" spans="1:5" x14ac:dyDescent="0.2">
      <c r="A72" s="166"/>
      <c r="B72" s="166" t="s">
        <v>490</v>
      </c>
      <c r="C72" s="166" t="s">
        <v>495</v>
      </c>
      <c r="D72" s="227">
        <v>80</v>
      </c>
      <c r="E72" s="227">
        <v>60</v>
      </c>
    </row>
    <row r="73" spans="1:5" x14ac:dyDescent="0.2">
      <c r="A73" s="166"/>
      <c r="B73" s="166" t="s">
        <v>490</v>
      </c>
      <c r="C73" s="166" t="s">
        <v>494</v>
      </c>
      <c r="D73" s="227">
        <v>229</v>
      </c>
      <c r="E73" s="227">
        <v>136</v>
      </c>
    </row>
    <row r="74" spans="1:5" x14ac:dyDescent="0.2">
      <c r="A74" s="166"/>
      <c r="B74" s="166" t="s">
        <v>490</v>
      </c>
      <c r="C74" s="166" t="s">
        <v>493</v>
      </c>
      <c r="D74" s="227">
        <v>152</v>
      </c>
      <c r="E74" s="227">
        <v>146</v>
      </c>
    </row>
    <row r="75" spans="1:5" x14ac:dyDescent="0.2">
      <c r="A75" s="166"/>
      <c r="B75" s="166" t="s">
        <v>490</v>
      </c>
      <c r="C75" s="166" t="s">
        <v>492</v>
      </c>
      <c r="D75" s="227">
        <v>86</v>
      </c>
      <c r="E75" s="227">
        <v>253</v>
      </c>
    </row>
    <row r="76" spans="1:5" x14ac:dyDescent="0.2">
      <c r="A76" s="166"/>
      <c r="B76" s="166" t="s">
        <v>490</v>
      </c>
      <c r="C76" s="166" t="s">
        <v>491</v>
      </c>
      <c r="D76" s="227">
        <v>982</v>
      </c>
      <c r="E76" s="227">
        <v>638</v>
      </c>
    </row>
    <row r="77" spans="1:5" x14ac:dyDescent="0.2">
      <c r="A77" s="166"/>
      <c r="B77" s="166" t="s">
        <v>490</v>
      </c>
      <c r="C77" s="166" t="s">
        <v>489</v>
      </c>
      <c r="D77" s="227">
        <v>1081</v>
      </c>
      <c r="E77" s="227">
        <v>607</v>
      </c>
    </row>
    <row r="78" spans="1:5" x14ac:dyDescent="0.2">
      <c r="A78" s="166"/>
      <c r="B78" s="166" t="s">
        <v>478</v>
      </c>
      <c r="C78" s="166" t="s">
        <v>488</v>
      </c>
      <c r="D78" s="227">
        <v>133</v>
      </c>
      <c r="E78" s="227">
        <v>163</v>
      </c>
    </row>
    <row r="79" spans="1:5" x14ac:dyDescent="0.2">
      <c r="A79" s="166"/>
      <c r="B79" s="166" t="s">
        <v>478</v>
      </c>
      <c r="C79" s="166" t="s">
        <v>487</v>
      </c>
      <c r="D79" s="227">
        <v>263</v>
      </c>
      <c r="E79" s="227">
        <v>169</v>
      </c>
    </row>
    <row r="80" spans="1:5" x14ac:dyDescent="0.2">
      <c r="A80" s="166"/>
      <c r="B80" s="166" t="s">
        <v>478</v>
      </c>
      <c r="C80" s="166" t="s">
        <v>486</v>
      </c>
      <c r="D80" s="227">
        <v>423</v>
      </c>
      <c r="E80" s="227">
        <v>338</v>
      </c>
    </row>
    <row r="81" spans="1:5" x14ac:dyDescent="0.2">
      <c r="A81" s="166"/>
      <c r="B81" s="166" t="s">
        <v>478</v>
      </c>
      <c r="C81" s="166" t="s">
        <v>485</v>
      </c>
      <c r="D81" s="227">
        <v>226</v>
      </c>
      <c r="E81" s="227">
        <v>261</v>
      </c>
    </row>
    <row r="82" spans="1:5" x14ac:dyDescent="0.2">
      <c r="A82" s="166"/>
      <c r="B82" s="166" t="s">
        <v>478</v>
      </c>
      <c r="C82" s="166" t="s">
        <v>484</v>
      </c>
      <c r="D82" s="227">
        <v>343</v>
      </c>
      <c r="E82" s="227">
        <v>302</v>
      </c>
    </row>
    <row r="83" spans="1:5" x14ac:dyDescent="0.2">
      <c r="A83" s="166"/>
      <c r="B83" s="166" t="s">
        <v>478</v>
      </c>
      <c r="C83" s="166" t="s">
        <v>483</v>
      </c>
      <c r="D83" s="227">
        <v>611</v>
      </c>
      <c r="E83" s="227">
        <v>525</v>
      </c>
    </row>
    <row r="84" spans="1:5" x14ac:dyDescent="0.2">
      <c r="A84" s="166"/>
      <c r="B84" s="166" t="s">
        <v>478</v>
      </c>
      <c r="C84" s="166" t="s">
        <v>482</v>
      </c>
      <c r="D84" s="227">
        <v>183</v>
      </c>
      <c r="E84" s="227">
        <v>261</v>
      </c>
    </row>
    <row r="85" spans="1:5" x14ac:dyDescent="0.2">
      <c r="A85" s="166"/>
      <c r="B85" s="166" t="s">
        <v>478</v>
      </c>
      <c r="C85" s="166" t="s">
        <v>481</v>
      </c>
      <c r="D85" s="227">
        <v>331</v>
      </c>
      <c r="E85" s="227">
        <v>236</v>
      </c>
    </row>
    <row r="86" spans="1:5" x14ac:dyDescent="0.2">
      <c r="A86" s="166"/>
      <c r="B86" s="166" t="s">
        <v>478</v>
      </c>
      <c r="C86" s="166" t="s">
        <v>480</v>
      </c>
      <c r="D86" s="227">
        <v>306</v>
      </c>
      <c r="E86" s="227">
        <v>95</v>
      </c>
    </row>
    <row r="87" spans="1:5" x14ac:dyDescent="0.2">
      <c r="A87" s="166"/>
      <c r="B87" s="166" t="s">
        <v>478</v>
      </c>
      <c r="C87" s="166" t="s">
        <v>479</v>
      </c>
      <c r="D87" s="227">
        <v>461</v>
      </c>
      <c r="E87" s="227">
        <v>425</v>
      </c>
    </row>
    <row r="88" spans="1:5" x14ac:dyDescent="0.2">
      <c r="A88" s="166"/>
      <c r="B88" s="166" t="s">
        <v>478</v>
      </c>
      <c r="C88" s="166" t="s">
        <v>477</v>
      </c>
      <c r="D88" s="227">
        <v>172</v>
      </c>
      <c r="E88" s="227">
        <v>160</v>
      </c>
    </row>
    <row r="89" spans="1:5" x14ac:dyDescent="0.2">
      <c r="A89" s="166"/>
      <c r="B89" s="166" t="s">
        <v>468</v>
      </c>
      <c r="C89" s="166" t="s">
        <v>476</v>
      </c>
      <c r="D89" s="227">
        <v>385</v>
      </c>
      <c r="E89" s="227">
        <v>372</v>
      </c>
    </row>
    <row r="90" spans="1:5" x14ac:dyDescent="0.2">
      <c r="A90" s="166"/>
      <c r="B90" s="166" t="s">
        <v>468</v>
      </c>
      <c r="C90" s="166" t="s">
        <v>475</v>
      </c>
      <c r="D90" s="227">
        <v>192</v>
      </c>
      <c r="E90" s="227">
        <v>159</v>
      </c>
    </row>
    <row r="91" spans="1:5" x14ac:dyDescent="0.2">
      <c r="A91" s="166"/>
      <c r="B91" s="166" t="s">
        <v>468</v>
      </c>
      <c r="C91" s="166" t="s">
        <v>474</v>
      </c>
      <c r="D91" s="227">
        <v>56</v>
      </c>
      <c r="E91" s="227">
        <v>49</v>
      </c>
    </row>
    <row r="92" spans="1:5" x14ac:dyDescent="0.2">
      <c r="A92" s="166"/>
      <c r="B92" s="166" t="s">
        <v>468</v>
      </c>
      <c r="C92" s="166" t="s">
        <v>473</v>
      </c>
      <c r="D92" s="227">
        <v>122</v>
      </c>
      <c r="E92" s="227">
        <v>155</v>
      </c>
    </row>
    <row r="93" spans="1:5" x14ac:dyDescent="0.2">
      <c r="A93" s="166"/>
      <c r="B93" s="166" t="s">
        <v>468</v>
      </c>
      <c r="C93" s="166" t="s">
        <v>472</v>
      </c>
      <c r="D93" s="227">
        <v>294</v>
      </c>
      <c r="E93" s="227">
        <v>265</v>
      </c>
    </row>
    <row r="94" spans="1:5" x14ac:dyDescent="0.2">
      <c r="A94" s="166"/>
      <c r="B94" s="166" t="s">
        <v>468</v>
      </c>
      <c r="C94" s="166" t="s">
        <v>471</v>
      </c>
      <c r="D94" s="227">
        <v>189</v>
      </c>
      <c r="E94" s="227">
        <v>72</v>
      </c>
    </row>
    <row r="95" spans="1:5" x14ac:dyDescent="0.2">
      <c r="A95" s="166"/>
      <c r="B95" s="166" t="s">
        <v>468</v>
      </c>
      <c r="C95" s="166" t="s">
        <v>470</v>
      </c>
      <c r="D95" s="227">
        <v>343</v>
      </c>
      <c r="E95" s="227">
        <v>306</v>
      </c>
    </row>
    <row r="96" spans="1:5" x14ac:dyDescent="0.2">
      <c r="A96" s="166"/>
      <c r="B96" s="166" t="s">
        <v>468</v>
      </c>
      <c r="C96" s="166" t="s">
        <v>469</v>
      </c>
      <c r="D96" s="227">
        <v>562</v>
      </c>
      <c r="E96" s="227">
        <v>475</v>
      </c>
    </row>
    <row r="97" spans="1:5" x14ac:dyDescent="0.2">
      <c r="A97" s="166"/>
      <c r="B97" s="166" t="s">
        <v>468</v>
      </c>
      <c r="C97" s="166" t="s">
        <v>467</v>
      </c>
      <c r="D97" s="227">
        <v>849</v>
      </c>
      <c r="E97" s="227">
        <v>620</v>
      </c>
    </row>
    <row r="98" spans="1:5" x14ac:dyDescent="0.2">
      <c r="A98" s="166"/>
      <c r="B98" s="166" t="s">
        <v>459</v>
      </c>
      <c r="C98" s="166" t="s">
        <v>466</v>
      </c>
      <c r="D98" s="227">
        <v>200</v>
      </c>
      <c r="E98" s="227">
        <v>118</v>
      </c>
    </row>
    <row r="99" spans="1:5" x14ac:dyDescent="0.2">
      <c r="A99" s="166"/>
      <c r="B99" s="166" t="s">
        <v>459</v>
      </c>
      <c r="C99" s="166" t="s">
        <v>465</v>
      </c>
      <c r="D99" s="227">
        <v>233</v>
      </c>
      <c r="E99" s="227">
        <v>203</v>
      </c>
    </row>
    <row r="100" spans="1:5" x14ac:dyDescent="0.2">
      <c r="A100" s="166"/>
      <c r="B100" s="166" t="s">
        <v>459</v>
      </c>
      <c r="C100" s="166" t="s">
        <v>464</v>
      </c>
      <c r="D100" s="227">
        <v>777</v>
      </c>
      <c r="E100" s="227">
        <v>334</v>
      </c>
    </row>
    <row r="101" spans="1:5" x14ac:dyDescent="0.2">
      <c r="A101" s="166"/>
      <c r="B101" s="166" t="s">
        <v>459</v>
      </c>
      <c r="C101" s="166" t="s">
        <v>463</v>
      </c>
      <c r="D101" s="227">
        <v>344</v>
      </c>
      <c r="E101" s="227">
        <v>305</v>
      </c>
    </row>
    <row r="102" spans="1:5" x14ac:dyDescent="0.2">
      <c r="A102" s="166"/>
      <c r="B102" s="166" t="s">
        <v>459</v>
      </c>
      <c r="C102" s="166" t="s">
        <v>462</v>
      </c>
      <c r="D102" s="227">
        <v>213</v>
      </c>
      <c r="E102" s="227">
        <v>213</v>
      </c>
    </row>
    <row r="103" spans="1:5" x14ac:dyDescent="0.2">
      <c r="A103" s="166"/>
      <c r="B103" s="166" t="s">
        <v>459</v>
      </c>
      <c r="C103" s="166" t="s">
        <v>461</v>
      </c>
      <c r="D103" s="227">
        <v>291</v>
      </c>
      <c r="E103" s="227">
        <v>148</v>
      </c>
    </row>
    <row r="104" spans="1:5" x14ac:dyDescent="0.2">
      <c r="A104" s="166"/>
      <c r="B104" s="166" t="s">
        <v>459</v>
      </c>
      <c r="C104" s="166" t="s">
        <v>460</v>
      </c>
      <c r="D104" s="227">
        <v>145</v>
      </c>
      <c r="E104" s="227">
        <v>154</v>
      </c>
    </row>
    <row r="105" spans="1:5" x14ac:dyDescent="0.2">
      <c r="A105" s="166"/>
      <c r="B105" s="166" t="s">
        <v>459</v>
      </c>
      <c r="C105" s="166" t="s">
        <v>458</v>
      </c>
      <c r="D105" s="227">
        <v>138</v>
      </c>
      <c r="E105" s="227">
        <v>179</v>
      </c>
    </row>
    <row r="106" spans="1:5" x14ac:dyDescent="0.2">
      <c r="A106" s="166"/>
      <c r="B106" s="166" t="s">
        <v>425</v>
      </c>
      <c r="C106" s="166" t="s">
        <v>457</v>
      </c>
      <c r="D106" s="227">
        <v>2601</v>
      </c>
      <c r="E106" s="227">
        <v>1886</v>
      </c>
    </row>
    <row r="107" spans="1:5" x14ac:dyDescent="0.2">
      <c r="A107" s="166"/>
      <c r="B107" s="166" t="s">
        <v>425</v>
      </c>
      <c r="C107" s="166" t="s">
        <v>456</v>
      </c>
      <c r="D107" s="227">
        <v>2969</v>
      </c>
      <c r="E107" s="227">
        <v>1590</v>
      </c>
    </row>
    <row r="108" spans="1:5" x14ac:dyDescent="0.2">
      <c r="A108" s="166"/>
      <c r="B108" s="166" t="s">
        <v>425</v>
      </c>
      <c r="C108" s="166" t="s">
        <v>455</v>
      </c>
      <c r="D108" s="227">
        <v>1095</v>
      </c>
      <c r="E108" s="227">
        <v>802</v>
      </c>
    </row>
    <row r="109" spans="1:5" x14ac:dyDescent="0.2">
      <c r="A109" s="166"/>
      <c r="B109" s="166" t="s">
        <v>425</v>
      </c>
      <c r="C109" s="166" t="s">
        <v>454</v>
      </c>
      <c r="D109" s="227">
        <v>90</v>
      </c>
      <c r="E109" s="227">
        <v>160</v>
      </c>
    </row>
    <row r="110" spans="1:5" x14ac:dyDescent="0.2">
      <c r="A110" s="166"/>
      <c r="B110" s="166" t="s">
        <v>425</v>
      </c>
      <c r="C110" s="166" t="s">
        <v>453</v>
      </c>
      <c r="D110" s="227">
        <v>1688</v>
      </c>
      <c r="E110" s="227">
        <v>1315</v>
      </c>
    </row>
    <row r="111" spans="1:5" x14ac:dyDescent="0.2">
      <c r="A111" s="166"/>
      <c r="B111" s="166" t="s">
        <v>425</v>
      </c>
      <c r="C111" s="166" t="s">
        <v>452</v>
      </c>
      <c r="D111" s="227">
        <v>2130</v>
      </c>
      <c r="E111" s="227">
        <v>929</v>
      </c>
    </row>
    <row r="112" spans="1:5" x14ac:dyDescent="0.2">
      <c r="A112" s="166"/>
      <c r="B112" s="166" t="s">
        <v>425</v>
      </c>
      <c r="C112" s="166" t="s">
        <v>451</v>
      </c>
      <c r="D112" s="227">
        <v>1049</v>
      </c>
      <c r="E112" s="227">
        <v>1159</v>
      </c>
    </row>
    <row r="113" spans="1:5" x14ac:dyDescent="0.2">
      <c r="A113" s="166"/>
      <c r="B113" s="166" t="s">
        <v>425</v>
      </c>
      <c r="C113" s="166" t="s">
        <v>450</v>
      </c>
      <c r="D113" s="227">
        <v>4959</v>
      </c>
      <c r="E113" s="227">
        <v>3074</v>
      </c>
    </row>
    <row r="114" spans="1:5" x14ac:dyDescent="0.2">
      <c r="A114" s="166"/>
      <c r="B114" s="166" t="s">
        <v>425</v>
      </c>
      <c r="C114" s="166" t="s">
        <v>449</v>
      </c>
      <c r="D114" s="227">
        <v>1006</v>
      </c>
      <c r="E114" s="227">
        <v>482</v>
      </c>
    </row>
    <row r="115" spans="1:5" x14ac:dyDescent="0.2">
      <c r="A115" s="166"/>
      <c r="B115" s="166" t="s">
        <v>425</v>
      </c>
      <c r="C115" s="166" t="s">
        <v>448</v>
      </c>
      <c r="D115" s="227">
        <v>1382</v>
      </c>
      <c r="E115" s="227">
        <v>1605</v>
      </c>
    </row>
    <row r="116" spans="1:5" x14ac:dyDescent="0.2">
      <c r="A116" s="166"/>
      <c r="B116" s="166" t="s">
        <v>425</v>
      </c>
      <c r="C116" s="166" t="s">
        <v>447</v>
      </c>
      <c r="D116" s="227">
        <v>1169</v>
      </c>
      <c r="E116" s="227">
        <v>742</v>
      </c>
    </row>
    <row r="117" spans="1:5" x14ac:dyDescent="0.2">
      <c r="A117" s="166"/>
      <c r="B117" s="166" t="s">
        <v>425</v>
      </c>
      <c r="C117" s="166" t="s">
        <v>446</v>
      </c>
      <c r="D117" s="227">
        <v>1321</v>
      </c>
      <c r="E117" s="227">
        <v>1125</v>
      </c>
    </row>
    <row r="118" spans="1:5" x14ac:dyDescent="0.2">
      <c r="A118" s="166"/>
      <c r="B118" s="166" t="s">
        <v>425</v>
      </c>
      <c r="C118" s="166" t="s">
        <v>445</v>
      </c>
      <c r="D118" s="227">
        <v>3082</v>
      </c>
      <c r="E118" s="227">
        <v>1705</v>
      </c>
    </row>
    <row r="119" spans="1:5" x14ac:dyDescent="0.2">
      <c r="A119" s="166"/>
      <c r="B119" s="166" t="s">
        <v>425</v>
      </c>
      <c r="C119" s="166" t="s">
        <v>444</v>
      </c>
      <c r="D119" s="227">
        <v>393</v>
      </c>
      <c r="E119" s="227">
        <v>278</v>
      </c>
    </row>
    <row r="120" spans="1:5" x14ac:dyDescent="0.2">
      <c r="A120" s="166"/>
      <c r="B120" s="166" t="s">
        <v>425</v>
      </c>
      <c r="C120" s="166" t="s">
        <v>443</v>
      </c>
      <c r="D120" s="227">
        <v>3832</v>
      </c>
      <c r="E120" s="227">
        <v>1813</v>
      </c>
    </row>
    <row r="121" spans="1:5" x14ac:dyDescent="0.2">
      <c r="A121" s="166"/>
      <c r="B121" s="166" t="s">
        <v>425</v>
      </c>
      <c r="C121" s="166" t="s">
        <v>442</v>
      </c>
      <c r="D121" s="227">
        <v>2278</v>
      </c>
      <c r="E121" s="227">
        <v>1048</v>
      </c>
    </row>
    <row r="122" spans="1:5" x14ac:dyDescent="0.2">
      <c r="A122" s="166"/>
      <c r="B122" s="166" t="s">
        <v>425</v>
      </c>
      <c r="C122" s="166" t="s">
        <v>441</v>
      </c>
      <c r="D122" s="227">
        <v>826</v>
      </c>
      <c r="E122" s="227">
        <v>761</v>
      </c>
    </row>
    <row r="123" spans="1:5" x14ac:dyDescent="0.2">
      <c r="A123" s="166"/>
      <c r="B123" s="166" t="s">
        <v>425</v>
      </c>
      <c r="C123" s="166" t="s">
        <v>440</v>
      </c>
      <c r="D123" s="227">
        <v>4039</v>
      </c>
      <c r="E123" s="227">
        <v>2983</v>
      </c>
    </row>
    <row r="124" spans="1:5" x14ac:dyDescent="0.2">
      <c r="A124" s="166"/>
      <c r="B124" s="166" t="s">
        <v>425</v>
      </c>
      <c r="C124" s="166" t="s">
        <v>439</v>
      </c>
      <c r="D124" s="227">
        <v>2783</v>
      </c>
      <c r="E124" s="227">
        <v>1560</v>
      </c>
    </row>
    <row r="125" spans="1:5" x14ac:dyDescent="0.2">
      <c r="A125" s="166"/>
      <c r="B125" s="166" t="s">
        <v>425</v>
      </c>
      <c r="C125" s="166" t="s">
        <v>438</v>
      </c>
      <c r="D125" s="227">
        <v>1955</v>
      </c>
      <c r="E125" s="227">
        <v>1043</v>
      </c>
    </row>
    <row r="126" spans="1:5" x14ac:dyDescent="0.2">
      <c r="A126" s="166"/>
      <c r="B126" s="166" t="s">
        <v>425</v>
      </c>
      <c r="C126" s="166" t="s">
        <v>437</v>
      </c>
      <c r="D126" s="227">
        <v>2807</v>
      </c>
      <c r="E126" s="227">
        <v>2377</v>
      </c>
    </row>
    <row r="127" spans="1:5" x14ac:dyDescent="0.2">
      <c r="A127" s="166"/>
      <c r="B127" s="166" t="s">
        <v>425</v>
      </c>
      <c r="C127" s="166" t="s">
        <v>436</v>
      </c>
      <c r="D127" s="227">
        <v>540</v>
      </c>
      <c r="E127" s="227">
        <v>437</v>
      </c>
    </row>
    <row r="128" spans="1:5" x14ac:dyDescent="0.2">
      <c r="A128" s="166"/>
      <c r="B128" s="166" t="s">
        <v>425</v>
      </c>
      <c r="C128" s="166" t="s">
        <v>435</v>
      </c>
      <c r="D128" s="227">
        <v>5230</v>
      </c>
      <c r="E128" s="227">
        <v>4428</v>
      </c>
    </row>
    <row r="129" spans="1:5" x14ac:dyDescent="0.2">
      <c r="A129" s="166"/>
      <c r="B129" s="166" t="s">
        <v>425</v>
      </c>
      <c r="C129" s="166" t="s">
        <v>434</v>
      </c>
      <c r="D129" s="227">
        <v>1302</v>
      </c>
      <c r="E129" s="227">
        <v>1166</v>
      </c>
    </row>
    <row r="130" spans="1:5" x14ac:dyDescent="0.2">
      <c r="A130" s="166"/>
      <c r="B130" s="166" t="s">
        <v>425</v>
      </c>
      <c r="C130" s="166" t="s">
        <v>433</v>
      </c>
      <c r="D130" s="227">
        <v>5374</v>
      </c>
      <c r="E130" s="227">
        <v>3436</v>
      </c>
    </row>
    <row r="131" spans="1:5" x14ac:dyDescent="0.2">
      <c r="A131" s="166"/>
      <c r="B131" s="166" t="s">
        <v>425</v>
      </c>
      <c r="C131" s="166" t="s">
        <v>432</v>
      </c>
      <c r="D131" s="227">
        <v>535</v>
      </c>
      <c r="E131" s="227">
        <v>252</v>
      </c>
    </row>
    <row r="132" spans="1:5" x14ac:dyDescent="0.2">
      <c r="A132" s="166"/>
      <c r="B132" s="166" t="s">
        <v>425</v>
      </c>
      <c r="C132" s="166" t="s">
        <v>431</v>
      </c>
      <c r="D132" s="227">
        <v>4889</v>
      </c>
      <c r="E132" s="227">
        <v>3297</v>
      </c>
    </row>
    <row r="133" spans="1:5" x14ac:dyDescent="0.2">
      <c r="A133" s="166"/>
      <c r="B133" s="166" t="s">
        <v>425</v>
      </c>
      <c r="C133" s="166" t="s">
        <v>430</v>
      </c>
      <c r="D133" s="227">
        <v>867</v>
      </c>
      <c r="E133" s="227">
        <v>626</v>
      </c>
    </row>
    <row r="134" spans="1:5" x14ac:dyDescent="0.2">
      <c r="A134" s="166"/>
      <c r="B134" s="166" t="s">
        <v>425</v>
      </c>
      <c r="C134" s="166" t="s">
        <v>429</v>
      </c>
      <c r="D134" s="227">
        <v>894</v>
      </c>
      <c r="E134" s="227">
        <v>588</v>
      </c>
    </row>
    <row r="135" spans="1:5" x14ac:dyDescent="0.2">
      <c r="A135" s="166"/>
      <c r="B135" s="166" t="s">
        <v>425</v>
      </c>
      <c r="C135" s="166" t="s">
        <v>428</v>
      </c>
      <c r="D135" s="227">
        <v>468</v>
      </c>
      <c r="E135" s="227">
        <v>98</v>
      </c>
    </row>
    <row r="136" spans="1:5" x14ac:dyDescent="0.2">
      <c r="A136" s="166"/>
      <c r="B136" s="166" t="s">
        <v>425</v>
      </c>
      <c r="C136" s="166" t="s">
        <v>427</v>
      </c>
      <c r="D136" s="227">
        <v>1517</v>
      </c>
      <c r="E136" s="227">
        <v>947</v>
      </c>
    </row>
    <row r="137" spans="1:5" x14ac:dyDescent="0.2">
      <c r="A137" s="166"/>
      <c r="B137" s="166" t="s">
        <v>425</v>
      </c>
      <c r="C137" s="166" t="s">
        <v>426</v>
      </c>
      <c r="D137" s="227">
        <v>2790</v>
      </c>
      <c r="E137" s="227">
        <v>1388</v>
      </c>
    </row>
    <row r="138" spans="1:5" x14ac:dyDescent="0.2">
      <c r="A138" s="166"/>
      <c r="B138" s="166" t="s">
        <v>425</v>
      </c>
      <c r="C138" s="166" t="s">
        <v>424</v>
      </c>
      <c r="D138" s="227">
        <v>1092</v>
      </c>
      <c r="E138" s="227">
        <v>296</v>
      </c>
    </row>
    <row r="139" spans="1:5" x14ac:dyDescent="0.2">
      <c r="A139" s="166"/>
      <c r="B139" s="166" t="s">
        <v>421</v>
      </c>
      <c r="C139" s="166" t="s">
        <v>423</v>
      </c>
      <c r="D139" s="227">
        <v>503</v>
      </c>
      <c r="E139" s="227">
        <v>417</v>
      </c>
    </row>
    <row r="140" spans="1:5" x14ac:dyDescent="0.2">
      <c r="A140" s="166"/>
      <c r="B140" s="166" t="s">
        <v>421</v>
      </c>
      <c r="C140" s="166" t="s">
        <v>422</v>
      </c>
      <c r="D140" s="227">
        <v>296</v>
      </c>
      <c r="E140" s="227">
        <v>296</v>
      </c>
    </row>
    <row r="141" spans="1:5" x14ac:dyDescent="0.2">
      <c r="A141" s="166"/>
      <c r="B141" s="166" t="s">
        <v>421</v>
      </c>
      <c r="C141" s="166" t="s">
        <v>420</v>
      </c>
      <c r="D141" s="227">
        <v>632</v>
      </c>
      <c r="E141" s="227">
        <v>307</v>
      </c>
    </row>
    <row r="142" spans="1:5" x14ac:dyDescent="0.2">
      <c r="A142" s="166"/>
      <c r="B142" s="166" t="s">
        <v>410</v>
      </c>
      <c r="C142" s="166" t="s">
        <v>419</v>
      </c>
      <c r="D142" s="227">
        <v>32</v>
      </c>
      <c r="E142" s="227">
        <v>32</v>
      </c>
    </row>
    <row r="143" spans="1:5" x14ac:dyDescent="0.2">
      <c r="A143" s="166"/>
      <c r="B143" s="166" t="s">
        <v>410</v>
      </c>
      <c r="C143" s="166" t="s">
        <v>418</v>
      </c>
      <c r="D143" s="227">
        <v>726</v>
      </c>
      <c r="E143" s="227">
        <v>276</v>
      </c>
    </row>
    <row r="144" spans="1:5" x14ac:dyDescent="0.2">
      <c r="A144" s="166"/>
      <c r="B144" s="166" t="s">
        <v>410</v>
      </c>
      <c r="C144" s="166" t="s">
        <v>417</v>
      </c>
      <c r="D144" s="227">
        <v>265</v>
      </c>
      <c r="E144" s="227">
        <v>48</v>
      </c>
    </row>
    <row r="145" spans="1:5" x14ac:dyDescent="0.2">
      <c r="A145" s="166"/>
      <c r="B145" s="166" t="s">
        <v>410</v>
      </c>
      <c r="C145" s="166" t="s">
        <v>416</v>
      </c>
      <c r="D145" s="227">
        <v>255</v>
      </c>
      <c r="E145" s="227">
        <v>206</v>
      </c>
    </row>
    <row r="146" spans="1:5" x14ac:dyDescent="0.2">
      <c r="A146" s="166"/>
      <c r="B146" s="166" t="s">
        <v>410</v>
      </c>
      <c r="C146" s="166" t="s">
        <v>415</v>
      </c>
      <c r="D146" s="227">
        <v>692</v>
      </c>
      <c r="E146" s="227">
        <v>513</v>
      </c>
    </row>
    <row r="147" spans="1:5" x14ac:dyDescent="0.2">
      <c r="A147" s="166"/>
      <c r="B147" s="166" t="s">
        <v>410</v>
      </c>
      <c r="C147" s="166" t="s">
        <v>414</v>
      </c>
      <c r="D147" s="227">
        <v>113</v>
      </c>
      <c r="E147" s="227">
        <v>89</v>
      </c>
    </row>
    <row r="148" spans="1:5" x14ac:dyDescent="0.2">
      <c r="A148" s="166"/>
      <c r="B148" s="166" t="s">
        <v>410</v>
      </c>
      <c r="C148" s="166" t="s">
        <v>413</v>
      </c>
      <c r="D148" s="227">
        <v>464</v>
      </c>
      <c r="E148" s="227">
        <v>394</v>
      </c>
    </row>
    <row r="149" spans="1:5" x14ac:dyDescent="0.2">
      <c r="A149" s="166"/>
      <c r="B149" s="166" t="s">
        <v>410</v>
      </c>
      <c r="C149" s="166" t="s">
        <v>412</v>
      </c>
      <c r="D149" s="227">
        <v>0</v>
      </c>
      <c r="E149" s="227">
        <v>0</v>
      </c>
    </row>
    <row r="150" spans="1:5" x14ac:dyDescent="0.2">
      <c r="A150" s="166"/>
      <c r="B150" s="166" t="s">
        <v>410</v>
      </c>
      <c r="C150" s="166" t="s">
        <v>411</v>
      </c>
      <c r="D150" s="227">
        <v>14</v>
      </c>
      <c r="E150" s="227">
        <v>14</v>
      </c>
    </row>
    <row r="151" spans="1:5" x14ac:dyDescent="0.2">
      <c r="A151" s="166"/>
      <c r="B151" s="166" t="s">
        <v>410</v>
      </c>
      <c r="C151" s="166" t="s">
        <v>409</v>
      </c>
      <c r="D151" s="227">
        <v>0</v>
      </c>
      <c r="E151" s="227">
        <v>0</v>
      </c>
    </row>
    <row r="152" spans="1:5" x14ac:dyDescent="0.2">
      <c r="A152" s="166"/>
      <c r="B152" s="166" t="s">
        <v>401</v>
      </c>
      <c r="C152" s="166" t="s">
        <v>408</v>
      </c>
      <c r="D152" s="227">
        <v>10</v>
      </c>
      <c r="E152" s="227">
        <v>10</v>
      </c>
    </row>
    <row r="153" spans="1:5" x14ac:dyDescent="0.2">
      <c r="A153" s="166"/>
      <c r="B153" s="166" t="s">
        <v>401</v>
      </c>
      <c r="C153" s="166" t="s">
        <v>407</v>
      </c>
      <c r="D153" s="227">
        <v>56</v>
      </c>
      <c r="E153" s="227">
        <v>30</v>
      </c>
    </row>
    <row r="154" spans="1:5" x14ac:dyDescent="0.2">
      <c r="A154" s="166"/>
      <c r="B154" s="166" t="s">
        <v>401</v>
      </c>
      <c r="C154" s="166" t="s">
        <v>406</v>
      </c>
      <c r="D154" s="227">
        <v>84</v>
      </c>
      <c r="E154" s="227">
        <v>82</v>
      </c>
    </row>
    <row r="155" spans="1:5" x14ac:dyDescent="0.2">
      <c r="A155" s="166"/>
      <c r="B155" s="166" t="s">
        <v>401</v>
      </c>
      <c r="C155" s="166" t="s">
        <v>405</v>
      </c>
      <c r="D155" s="227">
        <v>4</v>
      </c>
      <c r="E155" s="227">
        <v>0</v>
      </c>
    </row>
    <row r="156" spans="1:5" x14ac:dyDescent="0.2">
      <c r="A156" s="166"/>
      <c r="B156" s="166" t="s">
        <v>401</v>
      </c>
      <c r="C156" s="166" t="s">
        <v>404</v>
      </c>
      <c r="D156" s="227">
        <v>446</v>
      </c>
      <c r="E156" s="227">
        <v>187</v>
      </c>
    </row>
    <row r="157" spans="1:5" x14ac:dyDescent="0.2">
      <c r="A157" s="166"/>
      <c r="B157" s="166" t="s">
        <v>401</v>
      </c>
      <c r="C157" s="166" t="s">
        <v>403</v>
      </c>
      <c r="D157" s="227">
        <v>0</v>
      </c>
      <c r="E157" s="227">
        <v>0</v>
      </c>
    </row>
    <row r="158" spans="1:5" x14ac:dyDescent="0.2">
      <c r="A158" s="166"/>
      <c r="B158" s="166" t="s">
        <v>401</v>
      </c>
      <c r="C158" s="166" t="s">
        <v>402</v>
      </c>
      <c r="D158" s="227">
        <v>51</v>
      </c>
      <c r="E158" s="227">
        <v>42</v>
      </c>
    </row>
    <row r="159" spans="1:5" x14ac:dyDescent="0.2">
      <c r="A159" s="166"/>
      <c r="B159" s="166" t="s">
        <v>401</v>
      </c>
      <c r="C159" s="166" t="s">
        <v>400</v>
      </c>
      <c r="D159" s="227">
        <v>46</v>
      </c>
      <c r="E159" s="227">
        <v>46</v>
      </c>
    </row>
    <row r="160" spans="1:5" x14ac:dyDescent="0.2">
      <c r="A160" s="166"/>
      <c r="B160" s="166" t="s">
        <v>395</v>
      </c>
      <c r="C160" s="166" t="s">
        <v>399</v>
      </c>
      <c r="D160" s="227">
        <v>780</v>
      </c>
      <c r="E160" s="227">
        <v>688</v>
      </c>
    </row>
    <row r="161" spans="1:5" x14ac:dyDescent="0.2">
      <c r="A161" s="166"/>
      <c r="B161" s="166" t="s">
        <v>395</v>
      </c>
      <c r="C161" s="166" t="s">
        <v>398</v>
      </c>
      <c r="D161" s="227">
        <v>246</v>
      </c>
      <c r="E161" s="227">
        <v>144</v>
      </c>
    </row>
    <row r="162" spans="1:5" x14ac:dyDescent="0.2">
      <c r="A162" s="166"/>
      <c r="B162" s="166" t="s">
        <v>395</v>
      </c>
      <c r="C162" s="166" t="s">
        <v>397</v>
      </c>
      <c r="D162" s="227">
        <v>1145</v>
      </c>
      <c r="E162" s="227">
        <v>616</v>
      </c>
    </row>
    <row r="163" spans="1:5" x14ac:dyDescent="0.2">
      <c r="A163" s="166"/>
      <c r="B163" s="166" t="s">
        <v>395</v>
      </c>
      <c r="C163" s="166" t="s">
        <v>396</v>
      </c>
      <c r="D163" s="227">
        <v>612</v>
      </c>
      <c r="E163" s="227">
        <v>273</v>
      </c>
    </row>
    <row r="164" spans="1:5" x14ac:dyDescent="0.2">
      <c r="A164" s="166"/>
      <c r="B164" s="166" t="s">
        <v>395</v>
      </c>
      <c r="C164" s="166" t="s">
        <v>394</v>
      </c>
      <c r="D164" s="227">
        <v>358</v>
      </c>
      <c r="E164" s="227">
        <v>284</v>
      </c>
    </row>
    <row r="165" spans="1:5" x14ac:dyDescent="0.2">
      <c r="A165" s="161"/>
      <c r="B165" s="161" t="s">
        <v>390</v>
      </c>
      <c r="C165" s="161" t="s">
        <v>393</v>
      </c>
      <c r="D165" s="228">
        <v>783</v>
      </c>
      <c r="E165" s="228">
        <v>572</v>
      </c>
    </row>
    <row r="166" spans="1:5" x14ac:dyDescent="0.2">
      <c r="A166" s="161"/>
      <c r="B166" s="161" t="s">
        <v>390</v>
      </c>
      <c r="C166" s="161" t="s">
        <v>392</v>
      </c>
      <c r="D166" s="228">
        <v>916</v>
      </c>
      <c r="E166" s="228">
        <v>703</v>
      </c>
    </row>
    <row r="167" spans="1:5" x14ac:dyDescent="0.2">
      <c r="A167" s="161"/>
      <c r="B167" s="161" t="s">
        <v>390</v>
      </c>
      <c r="C167" s="161" t="s">
        <v>391</v>
      </c>
      <c r="D167" s="228">
        <v>412</v>
      </c>
      <c r="E167" s="228">
        <v>514</v>
      </c>
    </row>
    <row r="168" spans="1:5" x14ac:dyDescent="0.2">
      <c r="A168" s="161"/>
      <c r="B168" s="161" t="s">
        <v>390</v>
      </c>
      <c r="C168" s="161" t="s">
        <v>389</v>
      </c>
      <c r="D168" s="228">
        <v>504</v>
      </c>
      <c r="E168" s="228">
        <v>262</v>
      </c>
    </row>
    <row r="169" spans="1:5" x14ac:dyDescent="0.2">
      <c r="A169" s="166"/>
      <c r="B169" s="166" t="s">
        <v>381</v>
      </c>
      <c r="C169" s="166" t="s">
        <v>388</v>
      </c>
      <c r="D169" s="227">
        <v>152</v>
      </c>
      <c r="E169" s="227">
        <v>158</v>
      </c>
    </row>
    <row r="170" spans="1:5" x14ac:dyDescent="0.2">
      <c r="A170" s="166"/>
      <c r="B170" s="166" t="s">
        <v>381</v>
      </c>
      <c r="C170" s="166" t="s">
        <v>387</v>
      </c>
      <c r="D170" s="227">
        <v>27</v>
      </c>
      <c r="E170" s="227">
        <v>24</v>
      </c>
    </row>
    <row r="171" spans="1:5" x14ac:dyDescent="0.2">
      <c r="A171" s="166"/>
      <c r="B171" s="166" t="s">
        <v>381</v>
      </c>
      <c r="C171" s="166" t="s">
        <v>386</v>
      </c>
      <c r="D171" s="227">
        <v>423</v>
      </c>
      <c r="E171" s="227">
        <v>229</v>
      </c>
    </row>
    <row r="172" spans="1:5" x14ac:dyDescent="0.2">
      <c r="A172" s="166"/>
      <c r="B172" s="166" t="s">
        <v>381</v>
      </c>
      <c r="C172" s="166" t="s">
        <v>385</v>
      </c>
      <c r="D172" s="227">
        <v>198</v>
      </c>
      <c r="E172" s="227">
        <v>132</v>
      </c>
    </row>
    <row r="173" spans="1:5" x14ac:dyDescent="0.2">
      <c r="A173" s="166"/>
      <c r="B173" s="166" t="s">
        <v>381</v>
      </c>
      <c r="C173" s="166" t="s">
        <v>384</v>
      </c>
      <c r="D173" s="227">
        <v>47</v>
      </c>
      <c r="E173" s="227">
        <v>49</v>
      </c>
    </row>
    <row r="174" spans="1:5" x14ac:dyDescent="0.2">
      <c r="A174" s="166"/>
      <c r="B174" s="166" t="s">
        <v>381</v>
      </c>
      <c r="C174" s="166" t="s">
        <v>383</v>
      </c>
      <c r="D174" s="227">
        <v>143</v>
      </c>
      <c r="E174" s="227">
        <v>109</v>
      </c>
    </row>
    <row r="175" spans="1:5" x14ac:dyDescent="0.2">
      <c r="A175" s="166"/>
      <c r="B175" s="166" t="s">
        <v>381</v>
      </c>
      <c r="C175" s="166" t="s">
        <v>382</v>
      </c>
      <c r="D175" s="227">
        <v>100</v>
      </c>
      <c r="E175" s="227">
        <v>87</v>
      </c>
    </row>
    <row r="176" spans="1:5" x14ac:dyDescent="0.2">
      <c r="A176" s="166"/>
      <c r="B176" s="166" t="s">
        <v>381</v>
      </c>
      <c r="C176" s="166" t="s">
        <v>380</v>
      </c>
      <c r="D176" s="227">
        <v>157</v>
      </c>
      <c r="E176" s="227">
        <v>67</v>
      </c>
    </row>
    <row r="177" spans="1:5" x14ac:dyDescent="0.2">
      <c r="A177" s="166"/>
      <c r="B177" s="166" t="s">
        <v>370</v>
      </c>
      <c r="C177" s="166" t="s">
        <v>379</v>
      </c>
      <c r="D177" s="227">
        <v>459</v>
      </c>
      <c r="E177" s="227">
        <v>203</v>
      </c>
    </row>
    <row r="178" spans="1:5" x14ac:dyDescent="0.2">
      <c r="A178" s="166"/>
      <c r="B178" s="166" t="s">
        <v>370</v>
      </c>
      <c r="C178" s="166" t="s">
        <v>378</v>
      </c>
      <c r="D178" s="227">
        <v>177</v>
      </c>
      <c r="E178" s="227">
        <v>127</v>
      </c>
    </row>
    <row r="179" spans="1:5" x14ac:dyDescent="0.2">
      <c r="A179" s="166"/>
      <c r="B179" s="166" t="s">
        <v>370</v>
      </c>
      <c r="C179" s="166" t="s">
        <v>377</v>
      </c>
      <c r="D179" s="227">
        <v>1865</v>
      </c>
      <c r="E179" s="227">
        <v>956</v>
      </c>
    </row>
    <row r="180" spans="1:5" x14ac:dyDescent="0.2">
      <c r="A180" s="166"/>
      <c r="B180" s="166" t="s">
        <v>370</v>
      </c>
      <c r="C180" s="166" t="s">
        <v>376</v>
      </c>
      <c r="D180" s="227">
        <v>696</v>
      </c>
      <c r="E180" s="227">
        <v>484</v>
      </c>
    </row>
    <row r="181" spans="1:5" x14ac:dyDescent="0.2">
      <c r="A181" s="166"/>
      <c r="B181" s="166" t="s">
        <v>370</v>
      </c>
      <c r="C181" s="166" t="s">
        <v>375</v>
      </c>
      <c r="D181" s="227">
        <v>847</v>
      </c>
      <c r="E181" s="227">
        <v>357</v>
      </c>
    </row>
    <row r="182" spans="1:5" x14ac:dyDescent="0.2">
      <c r="A182" s="166"/>
      <c r="B182" s="166" t="s">
        <v>370</v>
      </c>
      <c r="C182" s="166" t="s">
        <v>374</v>
      </c>
      <c r="D182" s="227">
        <v>603</v>
      </c>
      <c r="E182" s="227">
        <v>599</v>
      </c>
    </row>
    <row r="183" spans="1:5" x14ac:dyDescent="0.2">
      <c r="A183" s="166"/>
      <c r="B183" s="166" t="s">
        <v>370</v>
      </c>
      <c r="C183" s="166" t="s">
        <v>373</v>
      </c>
      <c r="D183" s="227">
        <v>246</v>
      </c>
      <c r="E183" s="227">
        <v>196</v>
      </c>
    </row>
    <row r="184" spans="1:5" x14ac:dyDescent="0.2">
      <c r="A184" s="166"/>
      <c r="B184" s="166" t="s">
        <v>370</v>
      </c>
      <c r="C184" s="166" t="s">
        <v>372</v>
      </c>
      <c r="D184" s="227">
        <v>232</v>
      </c>
      <c r="E184" s="227">
        <v>257</v>
      </c>
    </row>
    <row r="185" spans="1:5" x14ac:dyDescent="0.2">
      <c r="A185" s="166"/>
      <c r="B185" s="166" t="s">
        <v>370</v>
      </c>
      <c r="C185" s="166" t="s">
        <v>371</v>
      </c>
      <c r="D185" s="227">
        <v>167</v>
      </c>
      <c r="E185" s="227">
        <v>273</v>
      </c>
    </row>
    <row r="186" spans="1:5" x14ac:dyDescent="0.2">
      <c r="A186" s="166"/>
      <c r="B186" s="166" t="s">
        <v>370</v>
      </c>
      <c r="C186" s="166" t="s">
        <v>369</v>
      </c>
      <c r="D186" s="227">
        <v>290</v>
      </c>
      <c r="E186" s="227">
        <v>166</v>
      </c>
    </row>
    <row r="187" spans="1:5" x14ac:dyDescent="0.2">
      <c r="A187" s="166"/>
      <c r="B187" s="166" t="s">
        <v>354</v>
      </c>
      <c r="C187" s="166" t="s">
        <v>368</v>
      </c>
      <c r="D187" s="227">
        <v>274</v>
      </c>
      <c r="E187" s="227">
        <v>287</v>
      </c>
    </row>
    <row r="188" spans="1:5" x14ac:dyDescent="0.2">
      <c r="A188" s="166"/>
      <c r="B188" s="166" t="s">
        <v>354</v>
      </c>
      <c r="C188" s="166" t="s">
        <v>367</v>
      </c>
      <c r="D188" s="227">
        <v>133</v>
      </c>
      <c r="E188" s="227">
        <v>133</v>
      </c>
    </row>
    <row r="189" spans="1:5" x14ac:dyDescent="0.2">
      <c r="A189" s="166"/>
      <c r="B189" s="166" t="s">
        <v>354</v>
      </c>
      <c r="C189" s="166" t="s">
        <v>366</v>
      </c>
      <c r="D189" s="227">
        <v>149</v>
      </c>
      <c r="E189" s="227">
        <v>171</v>
      </c>
    </row>
    <row r="190" spans="1:5" x14ac:dyDescent="0.2">
      <c r="A190" s="166"/>
      <c r="B190" s="166" t="s">
        <v>354</v>
      </c>
      <c r="C190" s="166" t="s">
        <v>365</v>
      </c>
      <c r="D190" s="227">
        <v>956</v>
      </c>
      <c r="E190" s="227">
        <v>345</v>
      </c>
    </row>
    <row r="191" spans="1:5" x14ac:dyDescent="0.2">
      <c r="A191" s="166"/>
      <c r="B191" s="166" t="s">
        <v>354</v>
      </c>
      <c r="C191" s="166" t="s">
        <v>364</v>
      </c>
      <c r="D191" s="227">
        <v>84</v>
      </c>
      <c r="E191" s="227">
        <v>181</v>
      </c>
    </row>
    <row r="192" spans="1:5" x14ac:dyDescent="0.2">
      <c r="A192" s="166"/>
      <c r="B192" s="166" t="s">
        <v>354</v>
      </c>
      <c r="C192" s="166" t="s">
        <v>363</v>
      </c>
      <c r="D192" s="227">
        <v>259</v>
      </c>
      <c r="E192" s="227">
        <v>135</v>
      </c>
    </row>
    <row r="193" spans="1:5" x14ac:dyDescent="0.2">
      <c r="A193" s="166"/>
      <c r="B193" s="166" t="s">
        <v>354</v>
      </c>
      <c r="C193" s="166" t="s">
        <v>362</v>
      </c>
      <c r="D193" s="227">
        <v>563</v>
      </c>
      <c r="E193" s="227">
        <v>56</v>
      </c>
    </row>
    <row r="194" spans="1:5" x14ac:dyDescent="0.2">
      <c r="A194" s="166"/>
      <c r="B194" s="166" t="s">
        <v>354</v>
      </c>
      <c r="C194" s="166" t="s">
        <v>361</v>
      </c>
      <c r="D194" s="227">
        <v>177</v>
      </c>
      <c r="E194" s="227">
        <v>91</v>
      </c>
    </row>
    <row r="195" spans="1:5" x14ac:dyDescent="0.2">
      <c r="A195" s="166"/>
      <c r="B195" s="166" t="s">
        <v>354</v>
      </c>
      <c r="C195" s="166" t="s">
        <v>360</v>
      </c>
      <c r="D195" s="227">
        <v>34</v>
      </c>
      <c r="E195" s="227">
        <v>20</v>
      </c>
    </row>
    <row r="196" spans="1:5" x14ac:dyDescent="0.2">
      <c r="A196" s="166"/>
      <c r="B196" s="166" t="s">
        <v>354</v>
      </c>
      <c r="C196" s="166" t="s">
        <v>359</v>
      </c>
      <c r="D196" s="227">
        <v>269</v>
      </c>
      <c r="E196" s="227">
        <v>102</v>
      </c>
    </row>
    <row r="197" spans="1:5" x14ac:dyDescent="0.2">
      <c r="A197" s="166"/>
      <c r="B197" s="166" t="s">
        <v>354</v>
      </c>
      <c r="C197" s="166" t="s">
        <v>358</v>
      </c>
      <c r="D197" s="227">
        <v>256</v>
      </c>
      <c r="E197" s="227">
        <v>64</v>
      </c>
    </row>
    <row r="198" spans="1:5" x14ac:dyDescent="0.2">
      <c r="A198" s="166"/>
      <c r="B198" s="166" t="s">
        <v>354</v>
      </c>
      <c r="C198" s="166" t="s">
        <v>357</v>
      </c>
      <c r="D198" s="227">
        <v>164</v>
      </c>
      <c r="E198" s="227">
        <v>123</v>
      </c>
    </row>
    <row r="199" spans="1:5" x14ac:dyDescent="0.2">
      <c r="A199" s="166"/>
      <c r="B199" s="166" t="s">
        <v>354</v>
      </c>
      <c r="C199" s="166" t="s">
        <v>356</v>
      </c>
      <c r="D199" s="227">
        <v>354</v>
      </c>
      <c r="E199" s="227">
        <v>42</v>
      </c>
    </row>
    <row r="200" spans="1:5" x14ac:dyDescent="0.2">
      <c r="A200" s="166"/>
      <c r="B200" s="166" t="s">
        <v>354</v>
      </c>
      <c r="C200" s="166" t="s">
        <v>355</v>
      </c>
      <c r="D200" s="227">
        <v>187</v>
      </c>
      <c r="E200" s="227">
        <v>221</v>
      </c>
    </row>
    <row r="201" spans="1:5" x14ac:dyDescent="0.2">
      <c r="A201" s="166"/>
      <c r="B201" s="166" t="s">
        <v>354</v>
      </c>
      <c r="C201" s="166" t="s">
        <v>353</v>
      </c>
      <c r="D201" s="227">
        <v>104</v>
      </c>
      <c r="E201" s="227">
        <v>90</v>
      </c>
    </row>
    <row r="202" spans="1:5" x14ac:dyDescent="0.2">
      <c r="A202" s="166"/>
      <c r="B202" s="166" t="s">
        <v>348</v>
      </c>
      <c r="C202" s="166" t="s">
        <v>352</v>
      </c>
      <c r="D202" s="227">
        <v>439</v>
      </c>
      <c r="E202" s="227">
        <v>228</v>
      </c>
    </row>
    <row r="203" spans="1:5" x14ac:dyDescent="0.2">
      <c r="A203" s="166"/>
      <c r="B203" s="166" t="s">
        <v>348</v>
      </c>
      <c r="C203" s="166" t="s">
        <v>351</v>
      </c>
      <c r="D203" s="227">
        <v>1363</v>
      </c>
      <c r="E203" s="227">
        <v>1198</v>
      </c>
    </row>
    <row r="204" spans="1:5" x14ac:dyDescent="0.2">
      <c r="A204" s="166"/>
      <c r="B204" s="166" t="s">
        <v>348</v>
      </c>
      <c r="C204" s="166" t="s">
        <v>350</v>
      </c>
      <c r="D204" s="227">
        <v>620</v>
      </c>
      <c r="E204" s="227">
        <v>439</v>
      </c>
    </row>
    <row r="205" spans="1:5" x14ac:dyDescent="0.2">
      <c r="A205" s="166"/>
      <c r="B205" s="166" t="s">
        <v>348</v>
      </c>
      <c r="C205" s="166" t="s">
        <v>349</v>
      </c>
      <c r="D205" s="227">
        <v>303</v>
      </c>
      <c r="E205" s="227">
        <v>184</v>
      </c>
    </row>
    <row r="206" spans="1:5" x14ac:dyDescent="0.2">
      <c r="A206" s="166"/>
      <c r="B206" s="166" t="s">
        <v>348</v>
      </c>
      <c r="C206" s="166" t="s">
        <v>347</v>
      </c>
      <c r="D206" s="227">
        <v>1042</v>
      </c>
      <c r="E206" s="227">
        <v>638</v>
      </c>
    </row>
    <row r="207" spans="1:5" x14ac:dyDescent="0.2">
      <c r="A207" s="166"/>
      <c r="B207" s="166" t="s">
        <v>341</v>
      </c>
      <c r="C207" s="166" t="s">
        <v>346</v>
      </c>
      <c r="D207" s="227">
        <v>451</v>
      </c>
      <c r="E207" s="227">
        <v>403</v>
      </c>
    </row>
    <row r="208" spans="1:5" x14ac:dyDescent="0.2">
      <c r="A208" s="166"/>
      <c r="B208" s="166" t="s">
        <v>341</v>
      </c>
      <c r="C208" s="166" t="s">
        <v>345</v>
      </c>
      <c r="D208" s="227">
        <v>1092</v>
      </c>
      <c r="E208" s="227">
        <v>518</v>
      </c>
    </row>
    <row r="209" spans="1:5" x14ac:dyDescent="0.2">
      <c r="A209" s="166"/>
      <c r="B209" s="166" t="s">
        <v>341</v>
      </c>
      <c r="C209" s="166" t="s">
        <v>344</v>
      </c>
      <c r="D209" s="227">
        <v>849</v>
      </c>
      <c r="E209" s="227">
        <v>418</v>
      </c>
    </row>
    <row r="210" spans="1:5" x14ac:dyDescent="0.2">
      <c r="A210" s="166"/>
      <c r="B210" s="166" t="s">
        <v>341</v>
      </c>
      <c r="C210" s="166" t="s">
        <v>343</v>
      </c>
      <c r="D210" s="227">
        <v>535</v>
      </c>
      <c r="E210" s="227">
        <v>438</v>
      </c>
    </row>
    <row r="211" spans="1:5" x14ac:dyDescent="0.2">
      <c r="A211" s="166"/>
      <c r="B211" s="166" t="s">
        <v>341</v>
      </c>
      <c r="C211" s="166" t="s">
        <v>342</v>
      </c>
      <c r="D211" s="227">
        <v>489</v>
      </c>
      <c r="E211" s="227">
        <v>384</v>
      </c>
    </row>
    <row r="212" spans="1:5" x14ac:dyDescent="0.2">
      <c r="A212" s="166"/>
      <c r="B212" s="166" t="s">
        <v>341</v>
      </c>
      <c r="C212" s="166" t="s">
        <v>340</v>
      </c>
      <c r="D212" s="227">
        <v>361</v>
      </c>
      <c r="E212" s="227">
        <v>236</v>
      </c>
    </row>
    <row r="213" spans="1:5" x14ac:dyDescent="0.2">
      <c r="A213" s="166"/>
      <c r="B213" s="166" t="s">
        <v>334</v>
      </c>
      <c r="C213" s="166" t="s">
        <v>339</v>
      </c>
      <c r="D213" s="227">
        <v>1915</v>
      </c>
      <c r="E213" s="227">
        <v>1018</v>
      </c>
    </row>
    <row r="214" spans="1:5" x14ac:dyDescent="0.2">
      <c r="A214" s="166"/>
      <c r="B214" s="166" t="s">
        <v>334</v>
      </c>
      <c r="C214" s="166" t="s">
        <v>338</v>
      </c>
      <c r="D214" s="227">
        <v>298</v>
      </c>
      <c r="E214" s="227">
        <v>218</v>
      </c>
    </row>
    <row r="215" spans="1:5" x14ac:dyDescent="0.2">
      <c r="A215" s="166"/>
      <c r="B215" s="166" t="s">
        <v>334</v>
      </c>
      <c r="C215" s="166" t="s">
        <v>337</v>
      </c>
      <c r="D215" s="227">
        <v>36</v>
      </c>
      <c r="E215" s="227">
        <v>43</v>
      </c>
    </row>
    <row r="216" spans="1:5" x14ac:dyDescent="0.2">
      <c r="A216" s="166"/>
      <c r="B216" s="166" t="s">
        <v>334</v>
      </c>
      <c r="C216" s="166" t="s">
        <v>336</v>
      </c>
      <c r="D216" s="227">
        <v>1550</v>
      </c>
      <c r="E216" s="227">
        <v>833</v>
      </c>
    </row>
    <row r="217" spans="1:5" x14ac:dyDescent="0.2">
      <c r="A217" s="166"/>
      <c r="B217" s="166" t="s">
        <v>334</v>
      </c>
      <c r="C217" s="166" t="s">
        <v>335</v>
      </c>
      <c r="D217" s="227">
        <v>42</v>
      </c>
      <c r="E217" s="227">
        <v>57</v>
      </c>
    </row>
    <row r="218" spans="1:5" x14ac:dyDescent="0.2">
      <c r="A218" s="166"/>
      <c r="B218" s="166" t="s">
        <v>334</v>
      </c>
      <c r="C218" s="166" t="s">
        <v>333</v>
      </c>
      <c r="D218" s="227">
        <v>772</v>
      </c>
      <c r="E218" s="227">
        <v>477</v>
      </c>
    </row>
    <row r="219" spans="1:5" x14ac:dyDescent="0.2">
      <c r="A219" s="166"/>
      <c r="B219" s="166" t="s">
        <v>327</v>
      </c>
      <c r="C219" s="166" t="s">
        <v>332</v>
      </c>
      <c r="D219" s="227">
        <v>1090</v>
      </c>
      <c r="E219" s="227">
        <v>578</v>
      </c>
    </row>
    <row r="220" spans="1:5" x14ac:dyDescent="0.2">
      <c r="A220" s="166"/>
      <c r="B220" s="166" t="s">
        <v>327</v>
      </c>
      <c r="C220" s="166" t="s">
        <v>331</v>
      </c>
      <c r="D220" s="227">
        <v>502</v>
      </c>
      <c r="E220" s="227">
        <v>302</v>
      </c>
    </row>
    <row r="221" spans="1:5" x14ac:dyDescent="0.2">
      <c r="A221" s="166"/>
      <c r="B221" s="166" t="s">
        <v>327</v>
      </c>
      <c r="C221" s="166" t="s">
        <v>330</v>
      </c>
      <c r="D221" s="227">
        <v>187</v>
      </c>
      <c r="E221" s="227">
        <v>31</v>
      </c>
    </row>
    <row r="222" spans="1:5" x14ac:dyDescent="0.2">
      <c r="A222" s="166"/>
      <c r="B222" s="166" t="s">
        <v>327</v>
      </c>
      <c r="C222" s="166" t="s">
        <v>329</v>
      </c>
      <c r="D222" s="227">
        <v>115</v>
      </c>
      <c r="E222" s="227">
        <v>100</v>
      </c>
    </row>
    <row r="223" spans="1:5" x14ac:dyDescent="0.2">
      <c r="A223" s="166"/>
      <c r="B223" s="166" t="s">
        <v>327</v>
      </c>
      <c r="C223" s="166" t="s">
        <v>328</v>
      </c>
      <c r="D223" s="227">
        <v>248</v>
      </c>
      <c r="E223" s="227">
        <v>174</v>
      </c>
    </row>
    <row r="224" spans="1:5" x14ac:dyDescent="0.2">
      <c r="A224" s="166"/>
      <c r="B224" s="166" t="s">
        <v>327</v>
      </c>
      <c r="C224" s="166" t="s">
        <v>326</v>
      </c>
      <c r="D224" s="227">
        <v>648</v>
      </c>
      <c r="E224" s="227">
        <v>448</v>
      </c>
    </row>
    <row r="225" spans="1:5" x14ac:dyDescent="0.2">
      <c r="A225" s="166"/>
      <c r="B225" s="166" t="s">
        <v>311</v>
      </c>
      <c r="C225" s="166" t="s">
        <v>325</v>
      </c>
      <c r="D225" s="227">
        <v>1161</v>
      </c>
      <c r="E225" s="227">
        <v>603</v>
      </c>
    </row>
    <row r="226" spans="1:5" x14ac:dyDescent="0.2">
      <c r="A226" s="166"/>
      <c r="B226" s="166" t="s">
        <v>311</v>
      </c>
      <c r="C226" s="166" t="s">
        <v>324</v>
      </c>
      <c r="D226" s="227">
        <v>2574</v>
      </c>
      <c r="E226" s="227">
        <v>1842</v>
      </c>
    </row>
    <row r="227" spans="1:5" x14ac:dyDescent="0.2">
      <c r="A227" s="166"/>
      <c r="B227" s="166" t="s">
        <v>311</v>
      </c>
      <c r="C227" s="166" t="s">
        <v>323</v>
      </c>
      <c r="D227" s="227">
        <v>607</v>
      </c>
      <c r="E227" s="227">
        <v>334</v>
      </c>
    </row>
    <row r="228" spans="1:5" x14ac:dyDescent="0.2">
      <c r="A228" s="166"/>
      <c r="B228" s="166" t="s">
        <v>311</v>
      </c>
      <c r="C228" s="166" t="s">
        <v>322</v>
      </c>
      <c r="D228" s="227">
        <v>974</v>
      </c>
      <c r="E228" s="227">
        <v>692</v>
      </c>
    </row>
    <row r="229" spans="1:5" x14ac:dyDescent="0.2">
      <c r="A229" s="166"/>
      <c r="B229" s="166" t="s">
        <v>311</v>
      </c>
      <c r="C229" s="166" t="s">
        <v>321</v>
      </c>
      <c r="D229" s="227">
        <v>581</v>
      </c>
      <c r="E229" s="227">
        <v>428</v>
      </c>
    </row>
    <row r="230" spans="1:5" x14ac:dyDescent="0.2">
      <c r="A230" s="166"/>
      <c r="B230" s="166" t="s">
        <v>311</v>
      </c>
      <c r="C230" s="166" t="s">
        <v>320</v>
      </c>
      <c r="D230" s="227">
        <v>539</v>
      </c>
      <c r="E230" s="227">
        <v>123</v>
      </c>
    </row>
    <row r="231" spans="1:5" x14ac:dyDescent="0.2">
      <c r="A231" s="166"/>
      <c r="B231" s="166" t="s">
        <v>311</v>
      </c>
      <c r="C231" s="166" t="s">
        <v>319</v>
      </c>
      <c r="D231" s="227">
        <v>625</v>
      </c>
      <c r="E231" s="227">
        <v>163</v>
      </c>
    </row>
    <row r="232" spans="1:5" x14ac:dyDescent="0.2">
      <c r="A232" s="166"/>
      <c r="B232" s="166" t="s">
        <v>311</v>
      </c>
      <c r="C232" s="166" t="s">
        <v>318</v>
      </c>
      <c r="D232" s="227">
        <v>775</v>
      </c>
      <c r="E232" s="227">
        <v>402</v>
      </c>
    </row>
    <row r="233" spans="1:5" x14ac:dyDescent="0.2">
      <c r="A233" s="166"/>
      <c r="B233" s="166" t="s">
        <v>311</v>
      </c>
      <c r="C233" s="166" t="s">
        <v>317</v>
      </c>
      <c r="D233" s="227">
        <v>604</v>
      </c>
      <c r="E233" s="227">
        <v>290</v>
      </c>
    </row>
    <row r="234" spans="1:5" x14ac:dyDescent="0.2">
      <c r="A234" s="166"/>
      <c r="B234" s="166" t="s">
        <v>311</v>
      </c>
      <c r="C234" s="166" t="s">
        <v>316</v>
      </c>
      <c r="D234" s="227">
        <v>184</v>
      </c>
      <c r="E234" s="227">
        <v>252</v>
      </c>
    </row>
    <row r="235" spans="1:5" x14ac:dyDescent="0.2">
      <c r="A235" s="166"/>
      <c r="B235" s="166" t="s">
        <v>311</v>
      </c>
      <c r="C235" s="166" t="s">
        <v>315</v>
      </c>
      <c r="D235" s="227">
        <v>6</v>
      </c>
      <c r="E235" s="227">
        <v>4</v>
      </c>
    </row>
    <row r="236" spans="1:5" x14ac:dyDescent="0.2">
      <c r="A236" s="166"/>
      <c r="B236" s="166" t="s">
        <v>311</v>
      </c>
      <c r="C236" s="166" t="s">
        <v>314</v>
      </c>
      <c r="D236" s="227">
        <v>761</v>
      </c>
      <c r="E236" s="227">
        <v>434</v>
      </c>
    </row>
    <row r="237" spans="1:5" x14ac:dyDescent="0.2">
      <c r="A237" s="166"/>
      <c r="B237" s="166" t="s">
        <v>311</v>
      </c>
      <c r="C237" s="166" t="s">
        <v>313</v>
      </c>
      <c r="D237" s="227">
        <v>259</v>
      </c>
      <c r="E237" s="227">
        <v>274</v>
      </c>
    </row>
    <row r="238" spans="1:5" x14ac:dyDescent="0.2">
      <c r="A238" s="166"/>
      <c r="B238" s="166" t="s">
        <v>311</v>
      </c>
      <c r="C238" s="166" t="s">
        <v>312</v>
      </c>
      <c r="D238" s="227">
        <v>877</v>
      </c>
      <c r="E238" s="227">
        <v>774</v>
      </c>
    </row>
    <row r="239" spans="1:5" x14ac:dyDescent="0.2">
      <c r="A239" s="166"/>
      <c r="B239" s="166" t="s">
        <v>311</v>
      </c>
      <c r="C239" s="166" t="s">
        <v>310</v>
      </c>
      <c r="D239" s="227">
        <v>519</v>
      </c>
      <c r="E239" s="227">
        <v>524</v>
      </c>
    </row>
    <row r="240" spans="1:5" x14ac:dyDescent="0.2">
      <c r="A240" s="166"/>
      <c r="B240" s="166" t="s">
        <v>309</v>
      </c>
      <c r="C240" s="166" t="s">
        <v>308</v>
      </c>
      <c r="D240" s="227">
        <v>456</v>
      </c>
      <c r="E240" s="227">
        <v>342</v>
      </c>
    </row>
    <row r="241" spans="1:5" x14ac:dyDescent="0.2">
      <c r="A241" s="166"/>
      <c r="B241" s="166" t="s">
        <v>293</v>
      </c>
      <c r="C241" s="166" t="s">
        <v>307</v>
      </c>
      <c r="D241" s="227">
        <v>533</v>
      </c>
      <c r="E241" s="227">
        <v>832</v>
      </c>
    </row>
    <row r="242" spans="1:5" x14ac:dyDescent="0.2">
      <c r="A242" s="166"/>
      <c r="B242" s="166" t="s">
        <v>293</v>
      </c>
      <c r="C242" s="166" t="s">
        <v>306</v>
      </c>
      <c r="D242" s="227">
        <v>445</v>
      </c>
      <c r="E242" s="227">
        <v>449</v>
      </c>
    </row>
    <row r="243" spans="1:5" x14ac:dyDescent="0.2">
      <c r="A243" s="166"/>
      <c r="B243" s="166" t="s">
        <v>293</v>
      </c>
      <c r="C243" s="166" t="s">
        <v>305</v>
      </c>
      <c r="D243" s="227">
        <v>487</v>
      </c>
      <c r="E243" s="227">
        <v>307</v>
      </c>
    </row>
    <row r="244" spans="1:5" x14ac:dyDescent="0.2">
      <c r="A244" s="166"/>
      <c r="B244" s="166" t="s">
        <v>293</v>
      </c>
      <c r="C244" s="166" t="s">
        <v>304</v>
      </c>
      <c r="D244" s="227">
        <v>502</v>
      </c>
      <c r="E244" s="227">
        <v>260</v>
      </c>
    </row>
    <row r="245" spans="1:5" x14ac:dyDescent="0.2">
      <c r="A245" s="166"/>
      <c r="B245" s="166" t="s">
        <v>293</v>
      </c>
      <c r="C245" s="166" t="s">
        <v>303</v>
      </c>
      <c r="D245" s="227">
        <v>252</v>
      </c>
      <c r="E245" s="227">
        <v>444</v>
      </c>
    </row>
    <row r="246" spans="1:5" x14ac:dyDescent="0.2">
      <c r="A246" s="166"/>
      <c r="B246" s="166" t="s">
        <v>293</v>
      </c>
      <c r="C246" s="166" t="s">
        <v>302</v>
      </c>
      <c r="D246" s="227">
        <v>41</v>
      </c>
      <c r="E246" s="227">
        <v>105</v>
      </c>
    </row>
    <row r="247" spans="1:5" x14ac:dyDescent="0.2">
      <c r="A247" s="166"/>
      <c r="B247" s="166" t="s">
        <v>293</v>
      </c>
      <c r="C247" s="166" t="s">
        <v>301</v>
      </c>
      <c r="D247" s="227">
        <v>79</v>
      </c>
      <c r="E247" s="227">
        <v>58</v>
      </c>
    </row>
    <row r="248" spans="1:5" x14ac:dyDescent="0.2">
      <c r="A248" s="166"/>
      <c r="B248" s="166" t="s">
        <v>293</v>
      </c>
      <c r="C248" s="166" t="s">
        <v>300</v>
      </c>
      <c r="D248" s="227">
        <v>1706</v>
      </c>
      <c r="E248" s="227">
        <v>1368</v>
      </c>
    </row>
    <row r="249" spans="1:5" x14ac:dyDescent="0.2">
      <c r="A249" s="166"/>
      <c r="B249" s="166" t="s">
        <v>293</v>
      </c>
      <c r="C249" s="166" t="s">
        <v>299</v>
      </c>
      <c r="D249" s="227">
        <v>1001</v>
      </c>
      <c r="E249" s="227">
        <v>1012</v>
      </c>
    </row>
    <row r="250" spans="1:5" x14ac:dyDescent="0.2">
      <c r="A250" s="166"/>
      <c r="B250" s="166" t="s">
        <v>293</v>
      </c>
      <c r="C250" s="166" t="s">
        <v>298</v>
      </c>
      <c r="D250" s="227">
        <v>325</v>
      </c>
      <c r="E250" s="227">
        <v>311</v>
      </c>
    </row>
    <row r="251" spans="1:5" x14ac:dyDescent="0.2">
      <c r="A251" s="166"/>
      <c r="B251" s="166" t="s">
        <v>293</v>
      </c>
      <c r="C251" s="166" t="s">
        <v>297</v>
      </c>
      <c r="D251" s="227">
        <v>244</v>
      </c>
      <c r="E251" s="227">
        <v>201</v>
      </c>
    </row>
    <row r="252" spans="1:5" x14ac:dyDescent="0.2">
      <c r="A252" s="166"/>
      <c r="B252" s="166" t="s">
        <v>293</v>
      </c>
      <c r="C252" s="166" t="s">
        <v>296</v>
      </c>
      <c r="D252" s="227">
        <v>686</v>
      </c>
      <c r="E252" s="227">
        <v>473</v>
      </c>
    </row>
    <row r="253" spans="1:5" x14ac:dyDescent="0.2">
      <c r="A253" s="166"/>
      <c r="B253" s="166" t="s">
        <v>293</v>
      </c>
      <c r="C253" s="166" t="s">
        <v>295</v>
      </c>
      <c r="D253" s="227">
        <v>277</v>
      </c>
      <c r="E253" s="227">
        <v>244</v>
      </c>
    </row>
    <row r="254" spans="1:5" x14ac:dyDescent="0.2">
      <c r="A254" s="166"/>
      <c r="B254" s="166" t="s">
        <v>293</v>
      </c>
      <c r="C254" s="166" t="s">
        <v>294</v>
      </c>
      <c r="D254" s="227">
        <v>431</v>
      </c>
      <c r="E254" s="227">
        <v>388</v>
      </c>
    </row>
    <row r="255" spans="1:5" x14ac:dyDescent="0.2">
      <c r="A255" s="166"/>
      <c r="B255" s="166" t="s">
        <v>293</v>
      </c>
      <c r="C255" s="166" t="s">
        <v>292</v>
      </c>
      <c r="D255" s="227">
        <v>318</v>
      </c>
      <c r="E255" s="227">
        <v>312</v>
      </c>
    </row>
    <row r="256" spans="1:5" x14ac:dyDescent="0.2">
      <c r="A256" s="166"/>
      <c r="B256" s="166" t="s">
        <v>286</v>
      </c>
      <c r="C256" s="166" t="s">
        <v>291</v>
      </c>
      <c r="D256" s="227">
        <v>441</v>
      </c>
      <c r="E256" s="227">
        <v>290</v>
      </c>
    </row>
    <row r="257" spans="1:5" x14ac:dyDescent="0.2">
      <c r="A257" s="166"/>
      <c r="B257" s="166" t="s">
        <v>286</v>
      </c>
      <c r="C257" s="166" t="s">
        <v>290</v>
      </c>
      <c r="D257" s="227">
        <v>343</v>
      </c>
      <c r="E257" s="227">
        <v>292</v>
      </c>
    </row>
    <row r="258" spans="1:5" x14ac:dyDescent="0.2">
      <c r="A258" s="166"/>
      <c r="B258" s="166" t="s">
        <v>286</v>
      </c>
      <c r="C258" s="166" t="s">
        <v>289</v>
      </c>
      <c r="D258" s="227">
        <v>231</v>
      </c>
      <c r="E258" s="227">
        <v>289</v>
      </c>
    </row>
    <row r="259" spans="1:5" x14ac:dyDescent="0.2">
      <c r="A259" s="166"/>
      <c r="B259" s="166" t="s">
        <v>286</v>
      </c>
      <c r="C259" s="166" t="s">
        <v>288</v>
      </c>
      <c r="D259" s="227">
        <v>609</v>
      </c>
      <c r="E259" s="227">
        <v>463</v>
      </c>
    </row>
    <row r="260" spans="1:5" x14ac:dyDescent="0.2">
      <c r="A260" s="166"/>
      <c r="B260" s="166" t="s">
        <v>286</v>
      </c>
      <c r="C260" s="166" t="s">
        <v>287</v>
      </c>
      <c r="D260" s="227">
        <v>361</v>
      </c>
      <c r="E260" s="227">
        <v>274</v>
      </c>
    </row>
    <row r="261" spans="1:5" x14ac:dyDescent="0.2">
      <c r="A261" s="166"/>
      <c r="B261" s="166" t="s">
        <v>286</v>
      </c>
      <c r="C261" s="166" t="s">
        <v>285</v>
      </c>
      <c r="D261" s="227">
        <v>455</v>
      </c>
      <c r="E261" s="227">
        <v>342</v>
      </c>
    </row>
    <row r="262" spans="1:5" x14ac:dyDescent="0.2">
      <c r="A262" s="166"/>
      <c r="B262" s="166" t="s">
        <v>273</v>
      </c>
      <c r="C262" s="166" t="s">
        <v>284</v>
      </c>
      <c r="D262" s="227">
        <v>243</v>
      </c>
      <c r="E262" s="227">
        <v>248</v>
      </c>
    </row>
    <row r="263" spans="1:5" x14ac:dyDescent="0.2">
      <c r="A263" s="166"/>
      <c r="B263" s="166" t="s">
        <v>273</v>
      </c>
      <c r="C263" s="166" t="s">
        <v>283</v>
      </c>
      <c r="D263" s="227">
        <v>539</v>
      </c>
      <c r="E263" s="227">
        <v>411</v>
      </c>
    </row>
    <row r="264" spans="1:5" x14ac:dyDescent="0.2">
      <c r="A264" s="166"/>
      <c r="B264" s="166" t="s">
        <v>273</v>
      </c>
      <c r="C264" s="166" t="s">
        <v>282</v>
      </c>
      <c r="D264" s="227">
        <v>290</v>
      </c>
      <c r="E264" s="227">
        <v>589</v>
      </c>
    </row>
    <row r="265" spans="1:5" x14ac:dyDescent="0.2">
      <c r="A265" s="166"/>
      <c r="B265" s="166" t="s">
        <v>273</v>
      </c>
      <c r="C265" s="166" t="s">
        <v>281</v>
      </c>
      <c r="D265" s="227">
        <v>308</v>
      </c>
      <c r="E265" s="227">
        <v>254</v>
      </c>
    </row>
    <row r="266" spans="1:5" x14ac:dyDescent="0.2">
      <c r="A266" s="166"/>
      <c r="B266" s="166" t="s">
        <v>273</v>
      </c>
      <c r="C266" s="166" t="s">
        <v>280</v>
      </c>
      <c r="D266" s="227">
        <v>245</v>
      </c>
      <c r="E266" s="227">
        <v>235</v>
      </c>
    </row>
    <row r="267" spans="1:5" x14ac:dyDescent="0.2">
      <c r="A267" s="166"/>
      <c r="B267" s="166" t="s">
        <v>273</v>
      </c>
      <c r="C267" s="166" t="s">
        <v>279</v>
      </c>
      <c r="D267" s="227">
        <v>401</v>
      </c>
      <c r="E267" s="227">
        <v>153</v>
      </c>
    </row>
    <row r="268" spans="1:5" x14ac:dyDescent="0.2">
      <c r="A268" s="166"/>
      <c r="B268" s="166" t="s">
        <v>273</v>
      </c>
      <c r="C268" s="166" t="s">
        <v>278</v>
      </c>
      <c r="D268" s="227">
        <v>457</v>
      </c>
      <c r="E268" s="227">
        <v>413</v>
      </c>
    </row>
    <row r="269" spans="1:5" x14ac:dyDescent="0.2">
      <c r="A269" s="166"/>
      <c r="B269" s="166" t="s">
        <v>273</v>
      </c>
      <c r="C269" s="166" t="s">
        <v>277</v>
      </c>
      <c r="D269" s="227">
        <v>385</v>
      </c>
      <c r="E269" s="227">
        <v>269</v>
      </c>
    </row>
    <row r="270" spans="1:5" x14ac:dyDescent="0.2">
      <c r="A270" s="166"/>
      <c r="B270" s="166" t="s">
        <v>273</v>
      </c>
      <c r="C270" s="166" t="s">
        <v>276</v>
      </c>
      <c r="D270" s="227">
        <v>195</v>
      </c>
      <c r="E270" s="227">
        <v>208</v>
      </c>
    </row>
    <row r="271" spans="1:5" x14ac:dyDescent="0.2">
      <c r="A271" s="166"/>
      <c r="B271" s="166" t="s">
        <v>273</v>
      </c>
      <c r="C271" s="166" t="s">
        <v>275</v>
      </c>
      <c r="D271" s="227">
        <v>169</v>
      </c>
      <c r="E271" s="227">
        <v>146</v>
      </c>
    </row>
    <row r="272" spans="1:5" x14ac:dyDescent="0.2">
      <c r="A272" s="166"/>
      <c r="B272" s="166" t="s">
        <v>273</v>
      </c>
      <c r="C272" s="166" t="s">
        <v>274</v>
      </c>
      <c r="D272" s="227">
        <v>301</v>
      </c>
      <c r="E272" s="227">
        <v>129</v>
      </c>
    </row>
    <row r="273" spans="1:5" x14ac:dyDescent="0.2">
      <c r="A273" s="166"/>
      <c r="B273" s="166" t="s">
        <v>273</v>
      </c>
      <c r="C273" s="166" t="s">
        <v>272</v>
      </c>
      <c r="D273" s="227">
        <v>761</v>
      </c>
      <c r="E273" s="227">
        <v>24</v>
      </c>
    </row>
    <row r="274" spans="1:5" x14ac:dyDescent="0.2">
      <c r="A274" s="166"/>
      <c r="B274" s="166" t="s">
        <v>264</v>
      </c>
      <c r="C274" s="166" t="s">
        <v>271</v>
      </c>
      <c r="D274" s="227">
        <v>168</v>
      </c>
      <c r="E274" s="227">
        <v>243</v>
      </c>
    </row>
    <row r="275" spans="1:5" x14ac:dyDescent="0.2">
      <c r="A275" s="166"/>
      <c r="B275" s="166" t="s">
        <v>264</v>
      </c>
      <c r="C275" s="166" t="s">
        <v>270</v>
      </c>
      <c r="D275" s="227">
        <v>408</v>
      </c>
      <c r="E275" s="227">
        <v>420</v>
      </c>
    </row>
    <row r="276" spans="1:5" x14ac:dyDescent="0.2">
      <c r="A276" s="166"/>
      <c r="B276" s="166" t="s">
        <v>264</v>
      </c>
      <c r="C276" s="166" t="s">
        <v>269</v>
      </c>
      <c r="D276" s="227">
        <v>704</v>
      </c>
      <c r="E276" s="227">
        <v>529</v>
      </c>
    </row>
    <row r="277" spans="1:5" x14ac:dyDescent="0.2">
      <c r="A277" s="166"/>
      <c r="B277" s="166" t="s">
        <v>264</v>
      </c>
      <c r="C277" s="166" t="s">
        <v>268</v>
      </c>
      <c r="D277" s="227">
        <v>339</v>
      </c>
      <c r="E277" s="227">
        <v>258</v>
      </c>
    </row>
    <row r="278" spans="1:5" x14ac:dyDescent="0.2">
      <c r="A278" s="166"/>
      <c r="B278" s="166" t="s">
        <v>264</v>
      </c>
      <c r="C278" s="166" t="s">
        <v>267</v>
      </c>
      <c r="D278" s="227">
        <v>1415</v>
      </c>
      <c r="E278" s="227">
        <v>570</v>
      </c>
    </row>
    <row r="279" spans="1:5" x14ac:dyDescent="0.2">
      <c r="A279" s="166"/>
      <c r="B279" s="166" t="s">
        <v>264</v>
      </c>
      <c r="C279" s="166" t="s">
        <v>266</v>
      </c>
      <c r="D279" s="227">
        <v>719</v>
      </c>
      <c r="E279" s="227">
        <v>601</v>
      </c>
    </row>
    <row r="280" spans="1:5" x14ac:dyDescent="0.2">
      <c r="A280" s="166"/>
      <c r="B280" s="166" t="s">
        <v>264</v>
      </c>
      <c r="C280" s="166" t="s">
        <v>265</v>
      </c>
      <c r="D280" s="227">
        <v>780</v>
      </c>
      <c r="E280" s="227">
        <v>376</v>
      </c>
    </row>
    <row r="281" spans="1:5" x14ac:dyDescent="0.2">
      <c r="A281" s="166"/>
      <c r="B281" s="166" t="s">
        <v>264</v>
      </c>
      <c r="C281" s="166" t="s">
        <v>263</v>
      </c>
      <c r="D281" s="227">
        <v>122</v>
      </c>
      <c r="E281" s="227">
        <v>140</v>
      </c>
    </row>
    <row r="282" spans="1:5" x14ac:dyDescent="0.2">
      <c r="A282" s="166"/>
      <c r="B282" s="166" t="s">
        <v>262</v>
      </c>
      <c r="C282" s="166" t="s">
        <v>261</v>
      </c>
      <c r="D282" s="227">
        <v>1394</v>
      </c>
      <c r="E282" s="227">
        <v>918</v>
      </c>
    </row>
    <row r="283" spans="1:5" x14ac:dyDescent="0.2">
      <c r="A283" s="166"/>
      <c r="B283" s="166" t="s">
        <v>253</v>
      </c>
      <c r="C283" s="166" t="s">
        <v>260</v>
      </c>
      <c r="D283" s="227">
        <v>66</v>
      </c>
      <c r="E283" s="227">
        <v>49</v>
      </c>
    </row>
    <row r="284" spans="1:5" x14ac:dyDescent="0.2">
      <c r="A284" s="166"/>
      <c r="B284" s="166" t="s">
        <v>253</v>
      </c>
      <c r="C284" s="166" t="s">
        <v>259</v>
      </c>
      <c r="D284" s="227">
        <v>99</v>
      </c>
      <c r="E284" s="227">
        <v>39</v>
      </c>
    </row>
    <row r="285" spans="1:5" x14ac:dyDescent="0.2">
      <c r="A285" s="166"/>
      <c r="B285" s="166" t="s">
        <v>253</v>
      </c>
      <c r="C285" s="166" t="s">
        <v>258</v>
      </c>
      <c r="D285" s="227">
        <v>1877</v>
      </c>
      <c r="E285" s="227">
        <v>875</v>
      </c>
    </row>
    <row r="286" spans="1:5" x14ac:dyDescent="0.2">
      <c r="A286" s="166"/>
      <c r="B286" s="166" t="s">
        <v>253</v>
      </c>
      <c r="C286" s="166" t="s">
        <v>257</v>
      </c>
      <c r="D286" s="227">
        <v>0</v>
      </c>
      <c r="E286" s="227">
        <v>7</v>
      </c>
    </row>
    <row r="287" spans="1:5" x14ac:dyDescent="0.2">
      <c r="A287" s="166"/>
      <c r="B287" s="166" t="s">
        <v>253</v>
      </c>
      <c r="C287" s="166" t="s">
        <v>256</v>
      </c>
      <c r="D287" s="227">
        <v>158</v>
      </c>
      <c r="E287" s="227">
        <v>115</v>
      </c>
    </row>
    <row r="288" spans="1:5" x14ac:dyDescent="0.2">
      <c r="A288" s="166"/>
      <c r="B288" s="166" t="s">
        <v>253</v>
      </c>
      <c r="C288" s="166" t="s">
        <v>255</v>
      </c>
      <c r="D288" s="227">
        <v>205</v>
      </c>
      <c r="E288" s="227">
        <v>167</v>
      </c>
    </row>
    <row r="289" spans="1:5" x14ac:dyDescent="0.2">
      <c r="A289" s="166"/>
      <c r="B289" s="166" t="s">
        <v>253</v>
      </c>
      <c r="C289" s="166" t="s">
        <v>254</v>
      </c>
      <c r="D289" s="227">
        <v>94</v>
      </c>
      <c r="E289" s="227">
        <v>87</v>
      </c>
    </row>
    <row r="290" spans="1:5" x14ac:dyDescent="0.2">
      <c r="A290" s="166"/>
      <c r="B290" s="166" t="s">
        <v>253</v>
      </c>
      <c r="C290" s="166" t="s">
        <v>252</v>
      </c>
      <c r="D290" s="227">
        <v>297</v>
      </c>
      <c r="E290" s="227">
        <v>186</v>
      </c>
    </row>
    <row r="291" spans="1:5" x14ac:dyDescent="0.2">
      <c r="A291" s="166"/>
      <c r="B291" s="166" t="s">
        <v>240</v>
      </c>
      <c r="C291" s="166" t="s">
        <v>251</v>
      </c>
      <c r="D291" s="227">
        <v>33</v>
      </c>
      <c r="E291" s="227">
        <v>14</v>
      </c>
    </row>
    <row r="292" spans="1:5" x14ac:dyDescent="0.2">
      <c r="A292" s="166"/>
      <c r="B292" s="166" t="s">
        <v>240</v>
      </c>
      <c r="C292" s="166" t="s">
        <v>250</v>
      </c>
      <c r="D292" s="227">
        <v>883</v>
      </c>
      <c r="E292" s="227">
        <v>506</v>
      </c>
    </row>
    <row r="293" spans="1:5" x14ac:dyDescent="0.2">
      <c r="A293" s="166"/>
      <c r="B293" s="166" t="s">
        <v>240</v>
      </c>
      <c r="C293" s="166" t="s">
        <v>249</v>
      </c>
      <c r="D293" s="227">
        <v>517</v>
      </c>
      <c r="E293" s="227">
        <v>205</v>
      </c>
    </row>
    <row r="294" spans="1:5" x14ac:dyDescent="0.2">
      <c r="A294" s="166"/>
      <c r="B294" s="166" t="s">
        <v>240</v>
      </c>
      <c r="C294" s="166" t="s">
        <v>248</v>
      </c>
      <c r="D294" s="227">
        <v>1293</v>
      </c>
      <c r="E294" s="227">
        <v>202</v>
      </c>
    </row>
    <row r="295" spans="1:5" x14ac:dyDescent="0.2">
      <c r="A295" s="166"/>
      <c r="B295" s="166" t="s">
        <v>240</v>
      </c>
      <c r="C295" s="166" t="s">
        <v>247</v>
      </c>
      <c r="D295" s="227">
        <v>141</v>
      </c>
      <c r="E295" s="227">
        <v>154</v>
      </c>
    </row>
    <row r="296" spans="1:5" x14ac:dyDescent="0.2">
      <c r="A296" s="166"/>
      <c r="B296" s="166" t="s">
        <v>240</v>
      </c>
      <c r="C296" s="166" t="s">
        <v>246</v>
      </c>
      <c r="D296" s="227">
        <v>180</v>
      </c>
      <c r="E296" s="227">
        <v>96</v>
      </c>
    </row>
    <row r="297" spans="1:5" x14ac:dyDescent="0.2">
      <c r="A297" s="166"/>
      <c r="B297" s="166" t="s">
        <v>240</v>
      </c>
      <c r="C297" s="166" t="s">
        <v>245</v>
      </c>
      <c r="D297" s="227">
        <v>1209</v>
      </c>
      <c r="E297" s="227">
        <v>676</v>
      </c>
    </row>
    <row r="298" spans="1:5" x14ac:dyDescent="0.2">
      <c r="A298" s="166"/>
      <c r="B298" s="166" t="s">
        <v>240</v>
      </c>
      <c r="C298" s="166" t="s">
        <v>244</v>
      </c>
      <c r="D298" s="227">
        <v>208</v>
      </c>
      <c r="E298" s="227">
        <v>143</v>
      </c>
    </row>
    <row r="299" spans="1:5" x14ac:dyDescent="0.2">
      <c r="A299" s="166"/>
      <c r="B299" s="166" t="s">
        <v>240</v>
      </c>
      <c r="C299" s="166" t="s">
        <v>243</v>
      </c>
      <c r="D299" s="227">
        <v>768</v>
      </c>
      <c r="E299" s="227">
        <v>382</v>
      </c>
    </row>
    <row r="300" spans="1:5" x14ac:dyDescent="0.2">
      <c r="A300" s="166"/>
      <c r="B300" s="166" t="s">
        <v>240</v>
      </c>
      <c r="C300" s="166" t="s">
        <v>242</v>
      </c>
      <c r="D300" s="227">
        <v>350</v>
      </c>
      <c r="E300" s="227">
        <v>208</v>
      </c>
    </row>
    <row r="301" spans="1:5" x14ac:dyDescent="0.2">
      <c r="A301" s="166"/>
      <c r="B301" s="166" t="s">
        <v>240</v>
      </c>
      <c r="C301" s="166" t="s">
        <v>241</v>
      </c>
      <c r="D301" s="227">
        <v>138</v>
      </c>
      <c r="E301" s="227">
        <v>109</v>
      </c>
    </row>
    <row r="302" spans="1:5" x14ac:dyDescent="0.2">
      <c r="A302" s="166"/>
      <c r="B302" s="166" t="s">
        <v>240</v>
      </c>
      <c r="C302" s="166" t="s">
        <v>239</v>
      </c>
      <c r="D302" s="227">
        <v>237</v>
      </c>
      <c r="E302" s="227">
        <v>117</v>
      </c>
    </row>
    <row r="303" spans="1:5" x14ac:dyDescent="0.2">
      <c r="A303" s="166"/>
      <c r="B303" s="166" t="s">
        <v>230</v>
      </c>
      <c r="C303" s="166" t="s">
        <v>238</v>
      </c>
      <c r="D303" s="227">
        <v>229</v>
      </c>
      <c r="E303" s="227">
        <v>149</v>
      </c>
    </row>
    <row r="304" spans="1:5" x14ac:dyDescent="0.2">
      <c r="A304" s="166"/>
      <c r="B304" s="166" t="s">
        <v>230</v>
      </c>
      <c r="C304" s="166" t="s">
        <v>237</v>
      </c>
      <c r="D304" s="227">
        <v>167</v>
      </c>
      <c r="E304" s="227">
        <v>211</v>
      </c>
    </row>
    <row r="305" spans="1:5" x14ac:dyDescent="0.2">
      <c r="A305" s="166"/>
      <c r="B305" s="166" t="s">
        <v>230</v>
      </c>
      <c r="C305" s="166" t="s">
        <v>236</v>
      </c>
      <c r="D305" s="227">
        <v>100</v>
      </c>
      <c r="E305" s="227">
        <v>56</v>
      </c>
    </row>
    <row r="306" spans="1:5" x14ac:dyDescent="0.2">
      <c r="A306" s="166"/>
      <c r="B306" s="166" t="s">
        <v>230</v>
      </c>
      <c r="C306" s="166" t="s">
        <v>235</v>
      </c>
      <c r="D306" s="227">
        <v>66</v>
      </c>
      <c r="E306" s="227">
        <v>132</v>
      </c>
    </row>
    <row r="307" spans="1:5" x14ac:dyDescent="0.2">
      <c r="A307" s="166"/>
      <c r="B307" s="166" t="s">
        <v>230</v>
      </c>
      <c r="C307" s="166" t="s">
        <v>234</v>
      </c>
      <c r="D307" s="227">
        <v>112</v>
      </c>
      <c r="E307" s="227">
        <v>40</v>
      </c>
    </row>
    <row r="308" spans="1:5" x14ac:dyDescent="0.2">
      <c r="A308" s="166"/>
      <c r="B308" s="166" t="s">
        <v>230</v>
      </c>
      <c r="C308" s="166" t="s">
        <v>233</v>
      </c>
      <c r="D308" s="227">
        <v>228</v>
      </c>
      <c r="E308" s="227">
        <v>299</v>
      </c>
    </row>
    <row r="309" spans="1:5" x14ac:dyDescent="0.2">
      <c r="A309" s="166"/>
      <c r="B309" s="166" t="s">
        <v>230</v>
      </c>
      <c r="C309" s="166" t="s">
        <v>232</v>
      </c>
      <c r="D309" s="227">
        <v>46</v>
      </c>
      <c r="E309" s="227">
        <v>46</v>
      </c>
    </row>
    <row r="310" spans="1:5" x14ac:dyDescent="0.2">
      <c r="A310" s="166"/>
      <c r="B310" s="166" t="s">
        <v>230</v>
      </c>
      <c r="C310" s="166" t="s">
        <v>231</v>
      </c>
      <c r="D310" s="227">
        <v>236</v>
      </c>
      <c r="E310" s="227">
        <v>287</v>
      </c>
    </row>
    <row r="311" spans="1:5" x14ac:dyDescent="0.2">
      <c r="A311" s="166"/>
      <c r="B311" s="166" t="s">
        <v>230</v>
      </c>
      <c r="C311" s="166" t="s">
        <v>229</v>
      </c>
      <c r="D311" s="227">
        <v>384</v>
      </c>
      <c r="E311" s="227">
        <v>95</v>
      </c>
    </row>
    <row r="312" spans="1:5" x14ac:dyDescent="0.2">
      <c r="A312" s="166"/>
      <c r="B312" s="166" t="s">
        <v>221</v>
      </c>
      <c r="C312" s="166" t="s">
        <v>228</v>
      </c>
      <c r="D312" s="227">
        <v>444</v>
      </c>
      <c r="E312" s="227">
        <v>324</v>
      </c>
    </row>
    <row r="313" spans="1:5" x14ac:dyDescent="0.2">
      <c r="A313" s="166"/>
      <c r="B313" s="166" t="s">
        <v>221</v>
      </c>
      <c r="C313" s="166" t="s">
        <v>227</v>
      </c>
      <c r="D313" s="227">
        <v>1147</v>
      </c>
      <c r="E313" s="227">
        <v>742</v>
      </c>
    </row>
    <row r="314" spans="1:5" x14ac:dyDescent="0.2">
      <c r="A314" s="166"/>
      <c r="B314" s="166" t="s">
        <v>221</v>
      </c>
      <c r="C314" s="166" t="s">
        <v>226</v>
      </c>
      <c r="D314" s="227">
        <v>328</v>
      </c>
      <c r="E314" s="227">
        <v>261</v>
      </c>
    </row>
    <row r="315" spans="1:5" x14ac:dyDescent="0.2">
      <c r="A315" s="166"/>
      <c r="B315" s="166" t="s">
        <v>221</v>
      </c>
      <c r="C315" s="166" t="s">
        <v>225</v>
      </c>
      <c r="D315" s="227">
        <v>311</v>
      </c>
      <c r="E315" s="227">
        <v>437</v>
      </c>
    </row>
    <row r="316" spans="1:5" x14ac:dyDescent="0.2">
      <c r="A316" s="166"/>
      <c r="B316" s="166" t="s">
        <v>221</v>
      </c>
      <c r="C316" s="166" t="s">
        <v>224</v>
      </c>
      <c r="D316" s="227">
        <v>711</v>
      </c>
      <c r="E316" s="227">
        <v>519</v>
      </c>
    </row>
    <row r="317" spans="1:5" x14ac:dyDescent="0.2">
      <c r="A317" s="166"/>
      <c r="B317" s="166" t="s">
        <v>221</v>
      </c>
      <c r="C317" s="166" t="s">
        <v>223</v>
      </c>
      <c r="D317" s="227">
        <v>1979</v>
      </c>
      <c r="E317" s="227">
        <v>891</v>
      </c>
    </row>
    <row r="318" spans="1:5" x14ac:dyDescent="0.2">
      <c r="A318" s="166"/>
      <c r="B318" s="166" t="s">
        <v>221</v>
      </c>
      <c r="C318" s="166" t="s">
        <v>222</v>
      </c>
      <c r="D318" s="227">
        <v>447</v>
      </c>
      <c r="E318" s="227">
        <v>220</v>
      </c>
    </row>
    <row r="319" spans="1:5" x14ac:dyDescent="0.2">
      <c r="A319" s="166"/>
      <c r="B319" s="166" t="s">
        <v>221</v>
      </c>
      <c r="C319" s="166" t="s">
        <v>220</v>
      </c>
      <c r="D319" s="227">
        <v>218</v>
      </c>
      <c r="E319" s="227">
        <v>99</v>
      </c>
    </row>
    <row r="320" spans="1:5" x14ac:dyDescent="0.2">
      <c r="A320" s="166"/>
      <c r="B320" s="166" t="s">
        <v>211</v>
      </c>
      <c r="C320" s="166" t="s">
        <v>219</v>
      </c>
      <c r="D320" s="227">
        <v>1253</v>
      </c>
      <c r="E320" s="227">
        <v>739</v>
      </c>
    </row>
    <row r="321" spans="1:5" x14ac:dyDescent="0.2">
      <c r="A321" s="166"/>
      <c r="B321" s="166" t="s">
        <v>211</v>
      </c>
      <c r="C321" s="166" t="s">
        <v>218</v>
      </c>
      <c r="D321" s="227">
        <v>10</v>
      </c>
      <c r="E321" s="227">
        <v>10</v>
      </c>
    </row>
    <row r="322" spans="1:5" x14ac:dyDescent="0.2">
      <c r="A322" s="166"/>
      <c r="B322" s="166" t="s">
        <v>211</v>
      </c>
      <c r="C322" s="166" t="s">
        <v>217</v>
      </c>
      <c r="D322" s="227">
        <v>447</v>
      </c>
      <c r="E322" s="227">
        <v>252</v>
      </c>
    </row>
    <row r="323" spans="1:5" x14ac:dyDescent="0.2">
      <c r="A323" s="166"/>
      <c r="B323" s="166" t="s">
        <v>211</v>
      </c>
      <c r="C323" s="166" t="s">
        <v>216</v>
      </c>
      <c r="D323" s="227">
        <v>706</v>
      </c>
      <c r="E323" s="227">
        <v>337</v>
      </c>
    </row>
    <row r="324" spans="1:5" x14ac:dyDescent="0.2">
      <c r="A324" s="166"/>
      <c r="B324" s="166" t="s">
        <v>211</v>
      </c>
      <c r="C324" s="166" t="s">
        <v>215</v>
      </c>
      <c r="D324" s="227">
        <v>639</v>
      </c>
      <c r="E324" s="227">
        <v>533</v>
      </c>
    </row>
    <row r="325" spans="1:5" x14ac:dyDescent="0.2">
      <c r="A325" s="166"/>
      <c r="B325" s="166" t="s">
        <v>211</v>
      </c>
      <c r="C325" s="166" t="s">
        <v>214</v>
      </c>
      <c r="D325" s="227">
        <v>308</v>
      </c>
      <c r="E325" s="227">
        <v>212</v>
      </c>
    </row>
    <row r="326" spans="1:5" x14ac:dyDescent="0.2">
      <c r="A326" s="166"/>
      <c r="B326" s="166" t="s">
        <v>211</v>
      </c>
      <c r="C326" s="166" t="s">
        <v>213</v>
      </c>
      <c r="D326" s="227">
        <v>853</v>
      </c>
      <c r="E326" s="227">
        <v>802</v>
      </c>
    </row>
    <row r="327" spans="1:5" x14ac:dyDescent="0.2">
      <c r="A327" s="166"/>
      <c r="B327" s="166" t="s">
        <v>211</v>
      </c>
      <c r="C327" s="166" t="s">
        <v>212</v>
      </c>
      <c r="D327" s="227">
        <v>302</v>
      </c>
      <c r="E327" s="227">
        <v>323</v>
      </c>
    </row>
    <row r="328" spans="1:5" x14ac:dyDescent="0.2">
      <c r="A328" s="166"/>
      <c r="B328" s="166" t="s">
        <v>211</v>
      </c>
      <c r="C328" s="166" t="s">
        <v>210</v>
      </c>
      <c r="D328" s="227">
        <v>91</v>
      </c>
      <c r="E328" s="227">
        <v>69</v>
      </c>
    </row>
    <row r="329" spans="1:5" x14ac:dyDescent="0.2">
      <c r="A329" s="166"/>
      <c r="B329" s="166" t="s">
        <v>204</v>
      </c>
      <c r="C329" s="166" t="s">
        <v>209</v>
      </c>
      <c r="D329" s="227">
        <v>0</v>
      </c>
      <c r="E329" s="227">
        <v>0</v>
      </c>
    </row>
    <row r="330" spans="1:5" x14ac:dyDescent="0.2">
      <c r="A330" s="166"/>
      <c r="B330" s="166" t="s">
        <v>204</v>
      </c>
      <c r="C330" s="166" t="s">
        <v>208</v>
      </c>
      <c r="D330" s="227">
        <v>99</v>
      </c>
      <c r="E330" s="227">
        <v>106</v>
      </c>
    </row>
    <row r="331" spans="1:5" x14ac:dyDescent="0.2">
      <c r="A331" s="166"/>
      <c r="B331" s="166" t="s">
        <v>204</v>
      </c>
      <c r="C331" s="166" t="s">
        <v>207</v>
      </c>
      <c r="D331" s="227">
        <v>258</v>
      </c>
      <c r="E331" s="227">
        <v>336</v>
      </c>
    </row>
    <row r="332" spans="1:5" x14ac:dyDescent="0.2">
      <c r="A332" s="166"/>
      <c r="B332" s="166" t="s">
        <v>204</v>
      </c>
      <c r="C332" s="166" t="s">
        <v>206</v>
      </c>
      <c r="D332" s="227">
        <v>863</v>
      </c>
      <c r="E332" s="227">
        <v>643</v>
      </c>
    </row>
    <row r="333" spans="1:5" x14ac:dyDescent="0.2">
      <c r="A333" s="166"/>
      <c r="B333" s="166" t="s">
        <v>204</v>
      </c>
      <c r="C333" s="166" t="s">
        <v>205</v>
      </c>
      <c r="D333" s="227">
        <v>341</v>
      </c>
      <c r="E333" s="227">
        <v>349</v>
      </c>
    </row>
    <row r="334" spans="1:5" x14ac:dyDescent="0.2">
      <c r="A334" s="166"/>
      <c r="B334" s="166" t="s">
        <v>204</v>
      </c>
      <c r="C334" s="166" t="s">
        <v>203</v>
      </c>
      <c r="D334" s="227">
        <v>1700</v>
      </c>
      <c r="E334" s="227">
        <v>1174</v>
      </c>
    </row>
    <row r="335" spans="1:5" x14ac:dyDescent="0.2">
      <c r="A335" s="166"/>
      <c r="B335" s="166" t="s">
        <v>202</v>
      </c>
      <c r="C335" s="166" t="s">
        <v>201</v>
      </c>
      <c r="D335" s="227">
        <v>302</v>
      </c>
      <c r="E335" s="227">
        <v>195</v>
      </c>
    </row>
    <row r="336" spans="1:5" x14ac:dyDescent="0.2">
      <c r="A336" s="166"/>
      <c r="B336" s="166" t="s">
        <v>194</v>
      </c>
      <c r="C336" s="166" t="s">
        <v>200</v>
      </c>
      <c r="D336" s="227">
        <v>14</v>
      </c>
      <c r="E336" s="227">
        <v>67</v>
      </c>
    </row>
    <row r="337" spans="1:5" x14ac:dyDescent="0.2">
      <c r="A337" s="166"/>
      <c r="B337" s="166" t="s">
        <v>194</v>
      </c>
      <c r="C337" s="166" t="s">
        <v>199</v>
      </c>
      <c r="D337" s="227">
        <v>4</v>
      </c>
      <c r="E337" s="227">
        <v>10</v>
      </c>
    </row>
    <row r="338" spans="1:5" x14ac:dyDescent="0.2">
      <c r="A338" s="166"/>
      <c r="B338" s="166" t="s">
        <v>194</v>
      </c>
      <c r="C338" s="166" t="s">
        <v>198</v>
      </c>
      <c r="D338" s="227">
        <v>0</v>
      </c>
      <c r="E338" s="227">
        <v>0</v>
      </c>
    </row>
    <row r="339" spans="1:5" x14ac:dyDescent="0.2">
      <c r="A339" s="166"/>
      <c r="B339" s="166" t="s">
        <v>194</v>
      </c>
      <c r="C339" s="166" t="s">
        <v>197</v>
      </c>
      <c r="D339" s="227">
        <v>40</v>
      </c>
      <c r="E339" s="227">
        <v>53</v>
      </c>
    </row>
    <row r="340" spans="1:5" x14ac:dyDescent="0.2">
      <c r="A340" s="166"/>
      <c r="B340" s="166" t="s">
        <v>194</v>
      </c>
      <c r="C340" s="166" t="s">
        <v>196</v>
      </c>
      <c r="D340" s="227">
        <v>529</v>
      </c>
      <c r="E340" s="227">
        <v>344</v>
      </c>
    </row>
    <row r="341" spans="1:5" x14ac:dyDescent="0.2">
      <c r="A341" s="166"/>
      <c r="B341" s="166" t="s">
        <v>194</v>
      </c>
      <c r="C341" s="166" t="s">
        <v>195</v>
      </c>
      <c r="D341" s="227">
        <v>17</v>
      </c>
      <c r="E341" s="227">
        <v>16</v>
      </c>
    </row>
    <row r="342" spans="1:5" x14ac:dyDescent="0.2">
      <c r="A342" s="166"/>
      <c r="B342" s="166" t="s">
        <v>194</v>
      </c>
      <c r="C342" s="166" t="s">
        <v>193</v>
      </c>
      <c r="D342" s="227">
        <v>758</v>
      </c>
      <c r="E342" s="227">
        <v>390</v>
      </c>
    </row>
    <row r="343" spans="1:5" x14ac:dyDescent="0.2">
      <c r="A343" s="166"/>
      <c r="B343" s="166" t="s">
        <v>183</v>
      </c>
      <c r="C343" s="166" t="s">
        <v>192</v>
      </c>
      <c r="D343" s="227">
        <v>186</v>
      </c>
      <c r="E343" s="227">
        <v>197</v>
      </c>
    </row>
    <row r="344" spans="1:5" x14ac:dyDescent="0.2">
      <c r="A344" s="166"/>
      <c r="B344" s="166" t="s">
        <v>183</v>
      </c>
      <c r="C344" s="166" t="s">
        <v>191</v>
      </c>
      <c r="D344" s="227">
        <v>163</v>
      </c>
      <c r="E344" s="227">
        <v>136</v>
      </c>
    </row>
    <row r="345" spans="1:5" x14ac:dyDescent="0.2">
      <c r="A345" s="166"/>
      <c r="B345" s="166" t="s">
        <v>183</v>
      </c>
      <c r="C345" s="166" t="s">
        <v>190</v>
      </c>
      <c r="D345" s="227">
        <v>0</v>
      </c>
      <c r="E345" s="227">
        <v>70</v>
      </c>
    </row>
    <row r="346" spans="1:5" x14ac:dyDescent="0.2">
      <c r="A346" s="166"/>
      <c r="B346" s="166" t="s">
        <v>183</v>
      </c>
      <c r="C346" s="166" t="s">
        <v>189</v>
      </c>
      <c r="D346" s="227">
        <v>562</v>
      </c>
      <c r="E346" s="227">
        <v>47</v>
      </c>
    </row>
    <row r="347" spans="1:5" x14ac:dyDescent="0.2">
      <c r="A347" s="166"/>
      <c r="B347" s="166" t="s">
        <v>183</v>
      </c>
      <c r="C347" s="166" t="s">
        <v>188</v>
      </c>
      <c r="D347" s="227">
        <v>8</v>
      </c>
      <c r="E347" s="227">
        <v>28</v>
      </c>
    </row>
    <row r="348" spans="1:5" x14ac:dyDescent="0.2">
      <c r="A348" s="166"/>
      <c r="B348" s="166" t="s">
        <v>183</v>
      </c>
      <c r="C348" s="166" t="s">
        <v>187</v>
      </c>
      <c r="D348" s="227">
        <v>81</v>
      </c>
      <c r="E348" s="227">
        <v>60</v>
      </c>
    </row>
    <row r="349" spans="1:5" x14ac:dyDescent="0.2">
      <c r="A349" s="166"/>
      <c r="B349" s="166" t="s">
        <v>183</v>
      </c>
      <c r="C349" s="166" t="s">
        <v>186</v>
      </c>
      <c r="D349" s="227">
        <v>84</v>
      </c>
      <c r="E349" s="227">
        <v>48</v>
      </c>
    </row>
    <row r="350" spans="1:5" x14ac:dyDescent="0.2">
      <c r="A350" s="167"/>
      <c r="B350" s="166" t="s">
        <v>183</v>
      </c>
      <c r="C350" s="166" t="s">
        <v>185</v>
      </c>
      <c r="D350" s="227">
        <v>97</v>
      </c>
      <c r="E350" s="227">
        <v>76</v>
      </c>
    </row>
    <row r="351" spans="1:5" x14ac:dyDescent="0.2">
      <c r="A351" s="166"/>
      <c r="B351" s="166" t="s">
        <v>183</v>
      </c>
      <c r="C351" s="166" t="s">
        <v>184</v>
      </c>
      <c r="D351" s="227">
        <v>457</v>
      </c>
      <c r="E351" s="227">
        <v>208</v>
      </c>
    </row>
    <row r="352" spans="1:5" x14ac:dyDescent="0.2">
      <c r="A352" s="166"/>
      <c r="B352" s="166" t="s">
        <v>183</v>
      </c>
      <c r="C352" s="166" t="s">
        <v>182</v>
      </c>
      <c r="D352" s="227">
        <v>64</v>
      </c>
      <c r="E352" s="227">
        <v>44</v>
      </c>
    </row>
    <row r="353" spans="1:5" x14ac:dyDescent="0.2">
      <c r="A353" s="166"/>
      <c r="B353" s="166" t="s">
        <v>176</v>
      </c>
      <c r="C353" s="166" t="s">
        <v>181</v>
      </c>
      <c r="D353" s="227">
        <v>91</v>
      </c>
      <c r="E353" s="227">
        <v>65</v>
      </c>
    </row>
    <row r="354" spans="1:5" x14ac:dyDescent="0.2">
      <c r="A354" s="166"/>
      <c r="B354" s="166" t="s">
        <v>176</v>
      </c>
      <c r="C354" s="166" t="s">
        <v>180</v>
      </c>
      <c r="D354" s="227">
        <v>439</v>
      </c>
      <c r="E354" s="227">
        <v>264</v>
      </c>
    </row>
    <row r="355" spans="1:5" x14ac:dyDescent="0.2">
      <c r="A355" s="166"/>
      <c r="B355" s="166" t="s">
        <v>176</v>
      </c>
      <c r="C355" s="166" t="s">
        <v>179</v>
      </c>
      <c r="D355" s="227">
        <v>381</v>
      </c>
      <c r="E355" s="227">
        <v>366</v>
      </c>
    </row>
    <row r="356" spans="1:5" x14ac:dyDescent="0.2">
      <c r="A356" s="166"/>
      <c r="B356" s="166" t="s">
        <v>176</v>
      </c>
      <c r="C356" s="166" t="s">
        <v>178</v>
      </c>
      <c r="D356" s="227">
        <v>517</v>
      </c>
      <c r="E356" s="227">
        <v>303</v>
      </c>
    </row>
    <row r="357" spans="1:5" x14ac:dyDescent="0.2">
      <c r="A357" s="166"/>
      <c r="B357" s="166" t="s">
        <v>176</v>
      </c>
      <c r="C357" s="166" t="s">
        <v>177</v>
      </c>
      <c r="D357" s="227">
        <v>69</v>
      </c>
      <c r="E357" s="227">
        <v>66</v>
      </c>
    </row>
    <row r="358" spans="1:5" x14ac:dyDescent="0.2">
      <c r="A358" s="166"/>
      <c r="B358" s="166" t="s">
        <v>176</v>
      </c>
      <c r="C358" s="166" t="s">
        <v>175</v>
      </c>
      <c r="D358" s="227">
        <v>248</v>
      </c>
      <c r="E358" s="227">
        <v>8</v>
      </c>
    </row>
    <row r="359" spans="1:5" x14ac:dyDescent="0.2">
      <c r="A359" s="166"/>
      <c r="B359" s="166" t="s">
        <v>161</v>
      </c>
      <c r="C359" s="166" t="s">
        <v>174</v>
      </c>
      <c r="D359" s="227">
        <v>2651</v>
      </c>
      <c r="E359" s="227">
        <v>2344</v>
      </c>
    </row>
    <row r="360" spans="1:5" x14ac:dyDescent="0.2">
      <c r="A360" s="166"/>
      <c r="B360" s="166" t="s">
        <v>161</v>
      </c>
      <c r="C360" s="166" t="s">
        <v>173</v>
      </c>
      <c r="D360" s="227">
        <v>1040</v>
      </c>
      <c r="E360" s="227">
        <v>819</v>
      </c>
    </row>
    <row r="361" spans="1:5" x14ac:dyDescent="0.2">
      <c r="A361" s="166"/>
      <c r="B361" s="166" t="s">
        <v>161</v>
      </c>
      <c r="C361" s="166" t="s">
        <v>172</v>
      </c>
      <c r="D361" s="227">
        <v>522</v>
      </c>
      <c r="E361" s="227">
        <v>312</v>
      </c>
    </row>
    <row r="362" spans="1:5" x14ac:dyDescent="0.2">
      <c r="A362" s="166"/>
      <c r="B362" s="166" t="s">
        <v>161</v>
      </c>
      <c r="C362" s="166" t="s">
        <v>171</v>
      </c>
      <c r="D362" s="227">
        <v>716</v>
      </c>
      <c r="E362" s="227">
        <v>269</v>
      </c>
    </row>
    <row r="363" spans="1:5" x14ac:dyDescent="0.2">
      <c r="A363" s="166"/>
      <c r="B363" s="166" t="s">
        <v>161</v>
      </c>
      <c r="C363" s="166" t="s">
        <v>170</v>
      </c>
      <c r="D363" s="227">
        <v>608</v>
      </c>
      <c r="E363" s="227">
        <v>552</v>
      </c>
    </row>
    <row r="364" spans="1:5" x14ac:dyDescent="0.2">
      <c r="A364" s="166"/>
      <c r="B364" s="166" t="s">
        <v>161</v>
      </c>
      <c r="C364" s="166" t="s">
        <v>169</v>
      </c>
      <c r="D364" s="227">
        <v>1332</v>
      </c>
      <c r="E364" s="227">
        <v>918</v>
      </c>
    </row>
    <row r="365" spans="1:5" x14ac:dyDescent="0.2">
      <c r="A365" s="166"/>
      <c r="B365" s="166" t="s">
        <v>161</v>
      </c>
      <c r="C365" s="166" t="s">
        <v>168</v>
      </c>
      <c r="D365" s="227">
        <v>305</v>
      </c>
      <c r="E365" s="227">
        <v>260</v>
      </c>
    </row>
    <row r="366" spans="1:5" x14ac:dyDescent="0.2">
      <c r="A366" s="166"/>
      <c r="B366" s="166" t="s">
        <v>160</v>
      </c>
      <c r="C366" s="166" t="s">
        <v>167</v>
      </c>
      <c r="D366" s="227">
        <v>276</v>
      </c>
      <c r="E366" s="227">
        <v>308</v>
      </c>
    </row>
    <row r="367" spans="1:5" x14ac:dyDescent="0.2">
      <c r="A367" s="166"/>
      <c r="B367" s="166" t="s">
        <v>160</v>
      </c>
      <c r="C367" s="166" t="s">
        <v>166</v>
      </c>
      <c r="D367" s="227">
        <v>144</v>
      </c>
      <c r="E367" s="227">
        <v>97</v>
      </c>
    </row>
    <row r="368" spans="1:5" x14ac:dyDescent="0.2">
      <c r="A368" s="166"/>
      <c r="B368" s="166" t="s">
        <v>160</v>
      </c>
      <c r="C368" s="166" t="s">
        <v>165</v>
      </c>
      <c r="D368" s="227">
        <v>398</v>
      </c>
      <c r="E368" s="227">
        <v>96</v>
      </c>
    </row>
    <row r="369" spans="1:5" x14ac:dyDescent="0.2">
      <c r="A369" s="166"/>
      <c r="B369" s="166" t="s">
        <v>160</v>
      </c>
      <c r="C369" s="166" t="s">
        <v>164</v>
      </c>
      <c r="D369" s="227">
        <v>216</v>
      </c>
      <c r="E369" s="227">
        <v>97</v>
      </c>
    </row>
    <row r="370" spans="1:5" x14ac:dyDescent="0.2">
      <c r="A370" s="166"/>
      <c r="B370" s="166" t="s">
        <v>160</v>
      </c>
      <c r="C370" s="166" t="s">
        <v>163</v>
      </c>
      <c r="D370" s="227">
        <v>275</v>
      </c>
      <c r="E370" s="227">
        <v>234</v>
      </c>
    </row>
    <row r="371" spans="1:5" x14ac:dyDescent="0.2">
      <c r="A371" s="161"/>
      <c r="B371" s="161" t="s">
        <v>160</v>
      </c>
      <c r="C371" s="161" t="s">
        <v>162</v>
      </c>
      <c r="D371" s="227">
        <v>402</v>
      </c>
      <c r="E371" s="227">
        <v>258</v>
      </c>
    </row>
    <row r="372" spans="1:5" x14ac:dyDescent="0.2">
      <c r="A372" s="161"/>
      <c r="B372" s="161" t="s">
        <v>160</v>
      </c>
      <c r="C372" s="161" t="s">
        <v>159</v>
      </c>
      <c r="D372" s="227">
        <v>163</v>
      </c>
      <c r="E372" s="227">
        <v>161</v>
      </c>
    </row>
    <row r="373" spans="1:5" x14ac:dyDescent="0.2">
      <c r="A373" s="161"/>
      <c r="B373" s="161" t="s">
        <v>157</v>
      </c>
      <c r="C373" s="161" t="s">
        <v>158</v>
      </c>
      <c r="D373" s="227">
        <v>579</v>
      </c>
      <c r="E373" s="227">
        <v>673</v>
      </c>
    </row>
    <row r="374" spans="1:5" x14ac:dyDescent="0.2">
      <c r="A374" s="161"/>
      <c r="B374" s="161" t="s">
        <v>157</v>
      </c>
      <c r="C374" s="161" t="s">
        <v>156</v>
      </c>
      <c r="D374" s="227">
        <v>1344</v>
      </c>
      <c r="E374" s="227">
        <v>279</v>
      </c>
    </row>
    <row r="375" spans="1:5" x14ac:dyDescent="0.2">
      <c r="A375" s="161"/>
      <c r="B375" s="161" t="s">
        <v>155</v>
      </c>
      <c r="C375" s="161" t="s">
        <v>154</v>
      </c>
      <c r="D375" s="227">
        <v>246</v>
      </c>
      <c r="E375" s="227">
        <v>217</v>
      </c>
    </row>
    <row r="376" spans="1:5" x14ac:dyDescent="0.2">
      <c r="A376" s="161"/>
      <c r="B376" s="161" t="s">
        <v>153</v>
      </c>
      <c r="C376" s="161" t="s">
        <v>152</v>
      </c>
      <c r="D376" s="227">
        <v>108</v>
      </c>
      <c r="E376" s="227">
        <v>222</v>
      </c>
    </row>
    <row r="377" spans="1:5" x14ac:dyDescent="0.2">
      <c r="A377" s="161"/>
      <c r="B377" s="161" t="s">
        <v>141</v>
      </c>
      <c r="C377" s="161" t="s">
        <v>151</v>
      </c>
      <c r="D377" s="227">
        <v>536</v>
      </c>
      <c r="E377" s="227">
        <v>133</v>
      </c>
    </row>
    <row r="378" spans="1:5" x14ac:dyDescent="0.2">
      <c r="A378" s="161"/>
      <c r="B378" s="161" t="s">
        <v>141</v>
      </c>
      <c r="C378" s="161" t="s">
        <v>150</v>
      </c>
      <c r="D378" s="227">
        <v>141</v>
      </c>
      <c r="E378" s="227">
        <v>91</v>
      </c>
    </row>
    <row r="379" spans="1:5" x14ac:dyDescent="0.2">
      <c r="A379" s="161"/>
      <c r="B379" s="161" t="s">
        <v>141</v>
      </c>
      <c r="C379" s="161" t="s">
        <v>149</v>
      </c>
      <c r="D379" s="227">
        <v>117</v>
      </c>
      <c r="E379" s="227">
        <v>91</v>
      </c>
    </row>
    <row r="380" spans="1:5" x14ac:dyDescent="0.2">
      <c r="A380" s="161"/>
      <c r="B380" s="161" t="s">
        <v>141</v>
      </c>
      <c r="C380" s="161" t="s">
        <v>148</v>
      </c>
      <c r="D380" s="227">
        <v>451</v>
      </c>
      <c r="E380" s="227">
        <v>145</v>
      </c>
    </row>
    <row r="381" spans="1:5" x14ac:dyDescent="0.2">
      <c r="A381" s="161"/>
      <c r="B381" s="161" t="s">
        <v>141</v>
      </c>
      <c r="C381" s="161" t="s">
        <v>147</v>
      </c>
      <c r="D381" s="227">
        <v>39</v>
      </c>
      <c r="E381" s="227">
        <v>23</v>
      </c>
    </row>
    <row r="382" spans="1:5" x14ac:dyDescent="0.2">
      <c r="A382" s="161"/>
      <c r="B382" s="161" t="s">
        <v>141</v>
      </c>
      <c r="C382" s="161" t="s">
        <v>146</v>
      </c>
      <c r="D382" s="227">
        <v>179</v>
      </c>
      <c r="E382" s="227">
        <v>126</v>
      </c>
    </row>
    <row r="383" spans="1:5" x14ac:dyDescent="0.2">
      <c r="A383" s="161"/>
      <c r="B383" s="161" t="s">
        <v>141</v>
      </c>
      <c r="C383" s="161" t="s">
        <v>145</v>
      </c>
      <c r="D383" s="227">
        <v>77</v>
      </c>
      <c r="E383" s="227">
        <v>40</v>
      </c>
    </row>
    <row r="384" spans="1:5" x14ac:dyDescent="0.2">
      <c r="A384" s="161"/>
      <c r="B384" s="161" t="s">
        <v>141</v>
      </c>
      <c r="C384" s="161" t="s">
        <v>144</v>
      </c>
      <c r="D384" s="227">
        <v>97</v>
      </c>
      <c r="E384" s="227">
        <v>98</v>
      </c>
    </row>
    <row r="385" spans="1:5" x14ac:dyDescent="0.2">
      <c r="A385" s="161"/>
      <c r="B385" s="161" t="s">
        <v>141</v>
      </c>
      <c r="C385" s="161" t="s">
        <v>143</v>
      </c>
      <c r="D385" s="227">
        <v>136</v>
      </c>
      <c r="E385" s="227">
        <v>180</v>
      </c>
    </row>
    <row r="386" spans="1:5" x14ac:dyDescent="0.2">
      <c r="A386" s="161"/>
      <c r="B386" s="161" t="s">
        <v>141</v>
      </c>
      <c r="C386" s="161" t="s">
        <v>142</v>
      </c>
      <c r="D386" s="227">
        <v>53</v>
      </c>
      <c r="E386" s="227">
        <v>58</v>
      </c>
    </row>
    <row r="387" spans="1:5" x14ac:dyDescent="0.2">
      <c r="A387" s="161"/>
      <c r="B387" s="161" t="s">
        <v>141</v>
      </c>
      <c r="C387" s="161" t="s">
        <v>140</v>
      </c>
      <c r="D387" s="227">
        <v>0</v>
      </c>
      <c r="E387" s="227">
        <v>0</v>
      </c>
    </row>
    <row r="388" spans="1:5" x14ac:dyDescent="0.2">
      <c r="A388" s="161"/>
      <c r="B388" s="161" t="s">
        <v>136</v>
      </c>
      <c r="C388" s="161" t="s">
        <v>139</v>
      </c>
      <c r="D388" s="227">
        <v>1240</v>
      </c>
      <c r="E388" s="227">
        <v>787</v>
      </c>
    </row>
    <row r="389" spans="1:5" x14ac:dyDescent="0.2">
      <c r="A389" s="161"/>
      <c r="B389" s="161" t="s">
        <v>136</v>
      </c>
      <c r="C389" s="161" t="s">
        <v>138</v>
      </c>
      <c r="D389" s="227">
        <v>1317</v>
      </c>
      <c r="E389" s="227">
        <v>374</v>
      </c>
    </row>
    <row r="390" spans="1:5" x14ac:dyDescent="0.2">
      <c r="A390" s="161"/>
      <c r="B390" s="161" t="s">
        <v>136</v>
      </c>
      <c r="C390" s="161" t="s">
        <v>137</v>
      </c>
      <c r="D390" s="227">
        <v>761</v>
      </c>
      <c r="E390" s="227">
        <v>473</v>
      </c>
    </row>
    <row r="391" spans="1:5" x14ac:dyDescent="0.2">
      <c r="A391" s="161"/>
      <c r="B391" s="161" t="s">
        <v>136</v>
      </c>
      <c r="C391" s="161" t="s">
        <v>135</v>
      </c>
      <c r="D391" s="227">
        <v>1178</v>
      </c>
      <c r="E391" s="227">
        <v>543</v>
      </c>
    </row>
    <row r="392" spans="1:5" x14ac:dyDescent="0.2">
      <c r="A392" s="161"/>
      <c r="B392" s="161" t="s">
        <v>130</v>
      </c>
      <c r="C392" s="161" t="s">
        <v>134</v>
      </c>
      <c r="D392" s="227">
        <v>752</v>
      </c>
      <c r="E392" s="227">
        <v>629</v>
      </c>
    </row>
    <row r="393" spans="1:5" x14ac:dyDescent="0.2">
      <c r="A393" s="161"/>
      <c r="B393" s="161" t="s">
        <v>130</v>
      </c>
      <c r="C393" s="161" t="s">
        <v>133</v>
      </c>
      <c r="D393" s="227">
        <v>343</v>
      </c>
      <c r="E393" s="227">
        <v>291</v>
      </c>
    </row>
    <row r="394" spans="1:5" x14ac:dyDescent="0.2">
      <c r="A394" s="161"/>
      <c r="B394" s="161" t="s">
        <v>130</v>
      </c>
      <c r="C394" s="161" t="s">
        <v>132</v>
      </c>
      <c r="D394" s="227">
        <v>801</v>
      </c>
      <c r="E394" s="227">
        <v>468</v>
      </c>
    </row>
    <row r="395" spans="1:5" x14ac:dyDescent="0.2">
      <c r="A395" s="161"/>
      <c r="B395" s="161" t="s">
        <v>130</v>
      </c>
      <c r="C395" s="161" t="s">
        <v>131</v>
      </c>
      <c r="D395" s="227">
        <v>1138</v>
      </c>
      <c r="E395" s="227">
        <v>854</v>
      </c>
    </row>
    <row r="396" spans="1:5" x14ac:dyDescent="0.2">
      <c r="A396" s="159"/>
      <c r="B396" s="159" t="s">
        <v>130</v>
      </c>
      <c r="C396" s="159" t="s">
        <v>129</v>
      </c>
      <c r="D396" s="229">
        <v>1195</v>
      </c>
      <c r="E396" s="229">
        <v>805</v>
      </c>
    </row>
    <row r="397" spans="1:5" x14ac:dyDescent="0.2">
      <c r="A397" s="163"/>
      <c r="B397" s="163"/>
      <c r="C397" s="163"/>
      <c r="D397" s="162">
        <f>SUM(D5:D396)</f>
        <v>224553</v>
      </c>
      <c r="E397" s="162">
        <f>SUM(E5:E396)</f>
        <v>148649</v>
      </c>
    </row>
    <row r="398" spans="1:5" x14ac:dyDescent="0.2">
      <c r="A398" s="161"/>
      <c r="B398" s="161"/>
      <c r="C398" s="161"/>
      <c r="D398" s="164"/>
      <c r="E398" s="164"/>
    </row>
    <row r="399" spans="1:5" x14ac:dyDescent="0.2">
      <c r="A399" s="161"/>
      <c r="B399" s="161" t="s">
        <v>119</v>
      </c>
      <c r="C399" s="161" t="s">
        <v>128</v>
      </c>
      <c r="D399" s="232">
        <v>159</v>
      </c>
      <c r="E399" s="232">
        <v>132</v>
      </c>
    </row>
    <row r="400" spans="1:5" x14ac:dyDescent="0.2">
      <c r="A400" s="161"/>
      <c r="B400" s="161" t="s">
        <v>119</v>
      </c>
      <c r="C400" s="161" t="s">
        <v>127</v>
      </c>
      <c r="D400" s="232">
        <v>66</v>
      </c>
      <c r="E400" s="232">
        <v>106</v>
      </c>
    </row>
    <row r="401" spans="1:5" x14ac:dyDescent="0.2">
      <c r="A401" s="161"/>
      <c r="B401" s="161" t="s">
        <v>119</v>
      </c>
      <c r="C401" s="161" t="s">
        <v>126</v>
      </c>
      <c r="D401" s="232">
        <v>48</v>
      </c>
      <c r="E401" s="232">
        <v>64</v>
      </c>
    </row>
    <row r="402" spans="1:5" x14ac:dyDescent="0.2">
      <c r="A402" s="161"/>
      <c r="B402" s="161" t="s">
        <v>119</v>
      </c>
      <c r="C402" s="161" t="s">
        <v>125</v>
      </c>
      <c r="D402" s="232">
        <v>1158</v>
      </c>
      <c r="E402" s="232">
        <v>1006</v>
      </c>
    </row>
    <row r="403" spans="1:5" x14ac:dyDescent="0.2">
      <c r="A403" s="161"/>
      <c r="B403" s="161" t="s">
        <v>119</v>
      </c>
      <c r="C403" s="161" t="s">
        <v>124</v>
      </c>
      <c r="D403" s="232">
        <v>0</v>
      </c>
      <c r="E403" s="232">
        <v>12</v>
      </c>
    </row>
    <row r="404" spans="1:5" x14ac:dyDescent="0.2">
      <c r="A404" s="161"/>
      <c r="B404" s="161" t="s">
        <v>119</v>
      </c>
      <c r="C404" s="161" t="s">
        <v>123</v>
      </c>
      <c r="D404" s="232">
        <v>46</v>
      </c>
      <c r="E404" s="232">
        <v>68</v>
      </c>
    </row>
    <row r="405" spans="1:5" x14ac:dyDescent="0.2">
      <c r="A405" s="161"/>
      <c r="B405" s="161" t="s">
        <v>119</v>
      </c>
      <c r="C405" s="161" t="s">
        <v>122</v>
      </c>
      <c r="D405" s="232">
        <v>0</v>
      </c>
      <c r="E405" s="232">
        <v>0</v>
      </c>
    </row>
    <row r="406" spans="1:5" x14ac:dyDescent="0.2">
      <c r="A406" s="161"/>
      <c r="B406" s="161" t="s">
        <v>119</v>
      </c>
      <c r="C406" s="161" t="s">
        <v>121</v>
      </c>
      <c r="D406" s="232">
        <v>333</v>
      </c>
      <c r="E406" s="232">
        <v>132</v>
      </c>
    </row>
    <row r="407" spans="1:5" x14ac:dyDescent="0.2">
      <c r="A407" s="161"/>
      <c r="B407" s="161" t="s">
        <v>119</v>
      </c>
      <c r="C407" s="161" t="s">
        <v>120</v>
      </c>
      <c r="D407" s="232">
        <v>0</v>
      </c>
      <c r="E407" s="232">
        <v>0</v>
      </c>
    </row>
    <row r="408" spans="1:5" x14ac:dyDescent="0.2">
      <c r="A408" s="161"/>
      <c r="B408" s="161" t="s">
        <v>119</v>
      </c>
      <c r="C408" s="161" t="s">
        <v>118</v>
      </c>
      <c r="D408" s="232">
        <v>38</v>
      </c>
      <c r="E408" s="232">
        <v>89</v>
      </c>
    </row>
    <row r="409" spans="1:5" x14ac:dyDescent="0.2">
      <c r="A409" s="161"/>
      <c r="B409" s="161" t="s">
        <v>116</v>
      </c>
      <c r="C409" s="161" t="s">
        <v>117</v>
      </c>
      <c r="D409" s="232">
        <v>22</v>
      </c>
      <c r="E409" s="232">
        <v>62</v>
      </c>
    </row>
    <row r="410" spans="1:5" x14ac:dyDescent="0.2">
      <c r="A410" s="161"/>
      <c r="B410" s="161" t="s">
        <v>116</v>
      </c>
      <c r="C410" s="161" t="s">
        <v>115</v>
      </c>
      <c r="D410" s="232">
        <v>52</v>
      </c>
      <c r="E410" s="232">
        <v>56</v>
      </c>
    </row>
    <row r="411" spans="1:5" x14ac:dyDescent="0.2">
      <c r="A411" s="161"/>
      <c r="B411" s="161" t="s">
        <v>110</v>
      </c>
      <c r="C411" s="161" t="s">
        <v>114</v>
      </c>
      <c r="D411" s="232">
        <v>113</v>
      </c>
      <c r="E411" s="232">
        <v>72</v>
      </c>
    </row>
    <row r="412" spans="1:5" x14ac:dyDescent="0.2">
      <c r="A412" s="161"/>
      <c r="B412" s="161" t="s">
        <v>110</v>
      </c>
      <c r="C412" s="161" t="s">
        <v>113</v>
      </c>
      <c r="D412" s="232">
        <v>0</v>
      </c>
      <c r="E412" s="232">
        <v>0</v>
      </c>
    </row>
    <row r="413" spans="1:5" x14ac:dyDescent="0.2">
      <c r="A413" s="161"/>
      <c r="B413" s="161" t="s">
        <v>110</v>
      </c>
      <c r="C413" s="161" t="s">
        <v>112</v>
      </c>
      <c r="D413" s="232">
        <v>84</v>
      </c>
      <c r="E413" s="232">
        <v>58</v>
      </c>
    </row>
    <row r="414" spans="1:5" x14ac:dyDescent="0.2">
      <c r="A414" s="161"/>
      <c r="B414" s="161" t="s">
        <v>110</v>
      </c>
      <c r="C414" s="161" t="s">
        <v>111</v>
      </c>
      <c r="D414" s="232">
        <v>200</v>
      </c>
      <c r="E414" s="232">
        <v>218</v>
      </c>
    </row>
    <row r="415" spans="1:5" x14ac:dyDescent="0.2">
      <c r="A415" s="161"/>
      <c r="B415" s="161" t="s">
        <v>110</v>
      </c>
      <c r="C415" s="161" t="s">
        <v>109</v>
      </c>
      <c r="D415" s="232">
        <v>4</v>
      </c>
      <c r="E415" s="232">
        <v>88</v>
      </c>
    </row>
    <row r="416" spans="1:5" x14ac:dyDescent="0.2">
      <c r="A416" s="161"/>
      <c r="B416" s="161" t="s">
        <v>108</v>
      </c>
      <c r="C416" s="161" t="s">
        <v>107</v>
      </c>
      <c r="D416" s="232">
        <v>28</v>
      </c>
      <c r="E416" s="232">
        <v>40</v>
      </c>
    </row>
    <row r="417" spans="1:5" x14ac:dyDescent="0.2">
      <c r="A417" s="161"/>
      <c r="B417" s="161" t="s">
        <v>103</v>
      </c>
      <c r="C417" s="161" t="s">
        <v>106</v>
      </c>
      <c r="D417" s="232">
        <v>12</v>
      </c>
      <c r="E417" s="232">
        <v>12</v>
      </c>
    </row>
    <row r="418" spans="1:5" x14ac:dyDescent="0.2">
      <c r="A418" s="161"/>
      <c r="B418" s="161" t="s">
        <v>103</v>
      </c>
      <c r="C418" s="161" t="s">
        <v>105</v>
      </c>
      <c r="D418" s="232">
        <v>399</v>
      </c>
      <c r="E418" s="232">
        <v>490</v>
      </c>
    </row>
    <row r="419" spans="1:5" x14ac:dyDescent="0.2">
      <c r="A419" s="161"/>
      <c r="B419" s="161" t="s">
        <v>103</v>
      </c>
      <c r="C419" s="161" t="s">
        <v>104</v>
      </c>
      <c r="D419" s="232">
        <v>13</v>
      </c>
      <c r="E419" s="232">
        <v>13</v>
      </c>
    </row>
    <row r="420" spans="1:5" x14ac:dyDescent="0.2">
      <c r="A420" s="161"/>
      <c r="B420" s="161" t="s">
        <v>103</v>
      </c>
      <c r="C420" s="161" t="s">
        <v>102</v>
      </c>
      <c r="D420" s="232">
        <v>28</v>
      </c>
      <c r="E420" s="232">
        <v>26</v>
      </c>
    </row>
    <row r="421" spans="1:5" x14ac:dyDescent="0.2">
      <c r="A421" s="161"/>
      <c r="B421" s="161" t="s">
        <v>98</v>
      </c>
      <c r="C421" s="161" t="s">
        <v>101</v>
      </c>
      <c r="D421" s="232">
        <v>326</v>
      </c>
      <c r="E421" s="232">
        <v>286</v>
      </c>
    </row>
    <row r="422" spans="1:5" x14ac:dyDescent="0.2">
      <c r="A422" s="161"/>
      <c r="B422" s="161" t="s">
        <v>98</v>
      </c>
      <c r="C422" s="161" t="s">
        <v>100</v>
      </c>
      <c r="D422" s="232">
        <v>52</v>
      </c>
      <c r="E422" s="232">
        <v>37</v>
      </c>
    </row>
    <row r="423" spans="1:5" x14ac:dyDescent="0.2">
      <c r="A423" s="161"/>
      <c r="B423" s="161" t="s">
        <v>98</v>
      </c>
      <c r="C423" s="161" t="s">
        <v>99</v>
      </c>
      <c r="D423" s="232">
        <v>10</v>
      </c>
      <c r="E423" s="232">
        <v>6</v>
      </c>
    </row>
    <row r="424" spans="1:5" x14ac:dyDescent="0.2">
      <c r="A424" s="159"/>
      <c r="B424" s="159" t="s">
        <v>98</v>
      </c>
      <c r="C424" s="159" t="s">
        <v>97</v>
      </c>
      <c r="D424" s="233">
        <v>23</v>
      </c>
      <c r="E424" s="233">
        <v>30</v>
      </c>
    </row>
    <row r="425" spans="1:5" x14ac:dyDescent="0.2">
      <c r="A425" s="163"/>
      <c r="B425" s="163"/>
      <c r="C425" s="163"/>
      <c r="D425" s="162">
        <f>SUM(D399:D424)</f>
        <v>3214</v>
      </c>
      <c r="E425" s="162">
        <f>SUM(E399:E424)</f>
        <v>3103</v>
      </c>
    </row>
    <row r="426" spans="1:5" x14ac:dyDescent="0.2">
      <c r="A426" s="161"/>
      <c r="B426" s="161"/>
      <c r="C426" s="161"/>
      <c r="D426" s="164"/>
      <c r="E426" s="164"/>
    </row>
    <row r="427" spans="1:5" x14ac:dyDescent="0.2">
      <c r="A427" s="161"/>
      <c r="B427" s="161" t="s">
        <v>96</v>
      </c>
      <c r="C427" s="161" t="s">
        <v>95</v>
      </c>
      <c r="D427" s="234">
        <v>206</v>
      </c>
      <c r="E427" s="235">
        <v>76</v>
      </c>
    </row>
    <row r="428" spans="1:5" x14ac:dyDescent="0.2">
      <c r="A428" s="161"/>
      <c r="B428" s="161" t="s">
        <v>94</v>
      </c>
      <c r="C428" s="161" t="s">
        <v>93</v>
      </c>
      <c r="D428" s="234">
        <v>120</v>
      </c>
      <c r="E428" s="235">
        <v>36</v>
      </c>
    </row>
    <row r="429" spans="1:5" x14ac:dyDescent="0.2">
      <c r="A429" s="161"/>
      <c r="B429" s="161" t="s">
        <v>92</v>
      </c>
      <c r="C429" s="161" t="s">
        <v>578</v>
      </c>
      <c r="D429" s="234">
        <v>43</v>
      </c>
      <c r="E429" s="235">
        <v>21</v>
      </c>
    </row>
    <row r="430" spans="1:5" x14ac:dyDescent="0.2">
      <c r="A430" s="161"/>
      <c r="B430" s="161" t="s">
        <v>91</v>
      </c>
      <c r="C430" s="161" t="s">
        <v>90</v>
      </c>
      <c r="D430" s="234">
        <v>560</v>
      </c>
      <c r="E430" s="235">
        <v>282</v>
      </c>
    </row>
    <row r="431" spans="1:5" x14ac:dyDescent="0.2">
      <c r="A431" s="161"/>
      <c r="B431" s="161" t="s">
        <v>89</v>
      </c>
      <c r="C431" s="161" t="s">
        <v>88</v>
      </c>
      <c r="D431" s="234">
        <v>414</v>
      </c>
      <c r="E431" s="235">
        <v>167</v>
      </c>
    </row>
    <row r="432" spans="1:5" x14ac:dyDescent="0.2">
      <c r="A432" s="161"/>
      <c r="B432" s="161" t="s">
        <v>87</v>
      </c>
      <c r="C432" s="161" t="s">
        <v>86</v>
      </c>
      <c r="D432" s="234">
        <v>1111</v>
      </c>
      <c r="E432" s="235">
        <v>414</v>
      </c>
    </row>
    <row r="433" spans="1:5" x14ac:dyDescent="0.2">
      <c r="A433" s="161"/>
      <c r="B433" s="161" t="s">
        <v>85</v>
      </c>
      <c r="C433" s="161" t="s">
        <v>84</v>
      </c>
      <c r="D433" s="234">
        <v>395</v>
      </c>
      <c r="E433" s="235">
        <v>68</v>
      </c>
    </row>
    <row r="434" spans="1:5" x14ac:dyDescent="0.2">
      <c r="A434" s="161"/>
      <c r="B434" s="165" t="s">
        <v>83</v>
      </c>
      <c r="C434" s="161" t="s">
        <v>82</v>
      </c>
      <c r="D434" s="234">
        <v>127</v>
      </c>
      <c r="E434" s="235">
        <v>101</v>
      </c>
    </row>
    <row r="435" spans="1:5" x14ac:dyDescent="0.2">
      <c r="A435" s="161"/>
      <c r="B435" s="161" t="s">
        <v>81</v>
      </c>
      <c r="C435" s="161" t="s">
        <v>80</v>
      </c>
      <c r="D435" s="234">
        <v>369</v>
      </c>
      <c r="E435" s="235">
        <v>246</v>
      </c>
    </row>
    <row r="436" spans="1:5" x14ac:dyDescent="0.2">
      <c r="A436" s="161"/>
      <c r="B436" s="161" t="s">
        <v>79</v>
      </c>
      <c r="C436" s="161" t="s">
        <v>78</v>
      </c>
      <c r="D436" s="234">
        <v>69</v>
      </c>
      <c r="E436" s="235">
        <v>53</v>
      </c>
    </row>
    <row r="437" spans="1:5" x14ac:dyDescent="0.2">
      <c r="A437" s="161"/>
      <c r="B437" s="161" t="s">
        <v>77</v>
      </c>
      <c r="C437" s="161" t="s">
        <v>76</v>
      </c>
      <c r="D437" s="234">
        <v>627</v>
      </c>
      <c r="E437" s="235">
        <v>161</v>
      </c>
    </row>
    <row r="438" spans="1:5" x14ac:dyDescent="0.2">
      <c r="A438" s="161"/>
      <c r="B438" s="161" t="s">
        <v>75</v>
      </c>
      <c r="C438" s="161" t="s">
        <v>74</v>
      </c>
      <c r="D438" s="234">
        <v>149</v>
      </c>
      <c r="E438" s="235">
        <v>130</v>
      </c>
    </row>
    <row r="439" spans="1:5" x14ac:dyDescent="0.2">
      <c r="A439" s="161"/>
      <c r="B439" s="161" t="s">
        <v>73</v>
      </c>
      <c r="C439" s="161" t="s">
        <v>72</v>
      </c>
      <c r="D439" s="234">
        <v>374</v>
      </c>
      <c r="E439" s="235">
        <v>166</v>
      </c>
    </row>
    <row r="440" spans="1:5" x14ac:dyDescent="0.2">
      <c r="A440" s="161"/>
      <c r="B440" s="161" t="s">
        <v>71</v>
      </c>
      <c r="C440" s="161" t="s">
        <v>70</v>
      </c>
      <c r="D440" s="234">
        <v>337</v>
      </c>
      <c r="E440" s="235">
        <v>176</v>
      </c>
    </row>
    <row r="441" spans="1:5" x14ac:dyDescent="0.2">
      <c r="A441" s="161"/>
      <c r="B441" s="161" t="s">
        <v>69</v>
      </c>
      <c r="C441" s="161" t="s">
        <v>68</v>
      </c>
      <c r="D441" s="234">
        <v>625</v>
      </c>
      <c r="E441" s="235">
        <v>234</v>
      </c>
    </row>
    <row r="442" spans="1:5" x14ac:dyDescent="0.2">
      <c r="A442" s="161"/>
      <c r="B442" s="161" t="s">
        <v>67</v>
      </c>
      <c r="C442" s="161" t="s">
        <v>66</v>
      </c>
      <c r="D442" s="234">
        <v>590</v>
      </c>
      <c r="E442" s="235">
        <v>410</v>
      </c>
    </row>
    <row r="443" spans="1:5" x14ac:dyDescent="0.2">
      <c r="A443" s="161"/>
      <c r="B443" s="161" t="s">
        <v>65</v>
      </c>
      <c r="C443" s="161" t="s">
        <v>579</v>
      </c>
      <c r="D443" s="234">
        <v>49</v>
      </c>
      <c r="E443" s="235">
        <v>5</v>
      </c>
    </row>
    <row r="444" spans="1:5" x14ac:dyDescent="0.2">
      <c r="A444" s="161"/>
      <c r="B444" s="161" t="s">
        <v>65</v>
      </c>
      <c r="C444" s="161" t="s">
        <v>64</v>
      </c>
      <c r="D444" s="234">
        <v>509</v>
      </c>
      <c r="E444" s="235">
        <v>120</v>
      </c>
    </row>
    <row r="445" spans="1:5" x14ac:dyDescent="0.2">
      <c r="A445" s="161"/>
      <c r="B445" s="161" t="s">
        <v>63</v>
      </c>
      <c r="C445" s="161" t="s">
        <v>62</v>
      </c>
      <c r="D445" s="234">
        <v>237</v>
      </c>
      <c r="E445" s="235">
        <v>122</v>
      </c>
    </row>
    <row r="446" spans="1:5" x14ac:dyDescent="0.2">
      <c r="A446" s="161"/>
      <c r="B446" s="161" t="s">
        <v>61</v>
      </c>
      <c r="C446" s="161" t="s">
        <v>60</v>
      </c>
      <c r="D446" s="234">
        <v>468</v>
      </c>
      <c r="E446" s="235">
        <v>132</v>
      </c>
    </row>
    <row r="447" spans="1:5" x14ac:dyDescent="0.2">
      <c r="A447" s="161"/>
      <c r="B447" s="161" t="s">
        <v>59</v>
      </c>
      <c r="C447" s="161" t="s">
        <v>580</v>
      </c>
      <c r="D447" s="234">
        <v>68</v>
      </c>
      <c r="E447" s="235">
        <v>0</v>
      </c>
    </row>
    <row r="448" spans="1:5" x14ac:dyDescent="0.2">
      <c r="A448" s="161"/>
      <c r="B448" s="161" t="s">
        <v>58</v>
      </c>
      <c r="C448" s="161" t="s">
        <v>57</v>
      </c>
      <c r="D448" s="234">
        <v>876</v>
      </c>
      <c r="E448" s="235">
        <v>441</v>
      </c>
    </row>
    <row r="449" spans="1:5" x14ac:dyDescent="0.2">
      <c r="A449" s="161"/>
      <c r="B449" s="161" t="s">
        <v>56</v>
      </c>
      <c r="C449" s="161" t="s">
        <v>55</v>
      </c>
      <c r="D449" s="234">
        <v>390</v>
      </c>
      <c r="E449" s="235">
        <v>158</v>
      </c>
    </row>
    <row r="450" spans="1:5" x14ac:dyDescent="0.2">
      <c r="A450" s="161"/>
      <c r="B450" s="161" t="s">
        <v>54</v>
      </c>
      <c r="C450" s="161" t="s">
        <v>53</v>
      </c>
      <c r="D450" s="234">
        <v>532</v>
      </c>
      <c r="E450" s="235">
        <v>109</v>
      </c>
    </row>
    <row r="451" spans="1:5" x14ac:dyDescent="0.2">
      <c r="A451" s="159"/>
      <c r="B451" s="159" t="s">
        <v>52</v>
      </c>
      <c r="C451" s="159" t="s">
        <v>51</v>
      </c>
      <c r="D451" s="236">
        <v>297</v>
      </c>
      <c r="E451" s="235">
        <v>92</v>
      </c>
    </row>
    <row r="452" spans="1:5" x14ac:dyDescent="0.2">
      <c r="A452" s="163"/>
      <c r="B452" s="163"/>
      <c r="C452" s="163"/>
      <c r="D452" s="162">
        <f>SUM(D427:D451)</f>
        <v>9542</v>
      </c>
      <c r="E452" s="180">
        <f>SUM(E427:E451)</f>
        <v>3920</v>
      </c>
    </row>
    <row r="453" spans="1:5" x14ac:dyDescent="0.2">
      <c r="A453" s="161"/>
      <c r="B453" s="161"/>
      <c r="C453" s="161"/>
      <c r="D453" s="160"/>
      <c r="E453" s="160"/>
    </row>
    <row r="454" spans="1:5" x14ac:dyDescent="0.2">
      <c r="A454" s="159"/>
      <c r="B454" s="159" t="s">
        <v>50</v>
      </c>
      <c r="C454" s="159" t="s">
        <v>50</v>
      </c>
      <c r="D454" s="229">
        <v>1260</v>
      </c>
      <c r="E454" s="229">
        <v>1094</v>
      </c>
    </row>
    <row r="455" spans="1:5" x14ac:dyDescent="0.2">
      <c r="A455" s="151"/>
      <c r="B455" s="151"/>
      <c r="C455" s="151"/>
      <c r="D455" s="153"/>
      <c r="E455" s="152"/>
    </row>
    <row r="456" spans="1:5" ht="12.75" customHeight="1" x14ac:dyDescent="0.2">
      <c r="A456" s="158" t="s">
        <v>49</v>
      </c>
      <c r="B456" s="151"/>
      <c r="C456" s="151"/>
      <c r="D456" s="153"/>
      <c r="E456" s="152"/>
    </row>
    <row r="457" spans="1:5" x14ac:dyDescent="0.2">
      <c r="A457" s="158" t="s">
        <v>48</v>
      </c>
      <c r="B457" s="151"/>
      <c r="C457" s="151"/>
      <c r="D457" s="153"/>
      <c r="E457" s="152"/>
    </row>
    <row r="458" spans="1:5" ht="24" customHeight="1" x14ac:dyDescent="0.2">
      <c r="A458" s="251"/>
      <c r="B458" s="251"/>
      <c r="C458" s="251"/>
      <c r="D458" s="251"/>
      <c r="E458" s="251"/>
    </row>
    <row r="459" spans="1:5" ht="12.75" customHeight="1" x14ac:dyDescent="0.2">
      <c r="A459" s="181"/>
      <c r="B459" s="181"/>
      <c r="C459" s="181"/>
      <c r="D459" s="181"/>
      <c r="E459" s="181"/>
    </row>
    <row r="460" spans="1:5" x14ac:dyDescent="0.2">
      <c r="A460" s="157" t="s">
        <v>576</v>
      </c>
      <c r="B460" s="182"/>
      <c r="C460" s="182"/>
      <c r="D460" s="183"/>
      <c r="E460" s="183" t="s">
        <v>31</v>
      </c>
    </row>
    <row r="461" spans="1:5" x14ac:dyDescent="0.2">
      <c r="A461" s="157" t="s">
        <v>577</v>
      </c>
      <c r="B461" s="156"/>
      <c r="C461" s="156"/>
      <c r="D461" s="183"/>
      <c r="E461" s="184" t="s">
        <v>47</v>
      </c>
    </row>
    <row r="462" spans="1:5" x14ac:dyDescent="0.2">
      <c r="A462" s="185"/>
      <c r="B462" s="185"/>
      <c r="C462" s="185"/>
      <c r="D462" s="183"/>
      <c r="E462" s="183" t="s">
        <v>46</v>
      </c>
    </row>
    <row r="463" spans="1:5" x14ac:dyDescent="0.2">
      <c r="A463" s="185"/>
      <c r="B463" s="185"/>
      <c r="C463" s="185"/>
      <c r="D463" s="155" t="s">
        <v>4</v>
      </c>
      <c r="E463" s="230" t="s">
        <v>587</v>
      </c>
    </row>
    <row r="464" spans="1:5" x14ac:dyDescent="0.2">
      <c r="A464" s="186"/>
      <c r="B464" s="186"/>
      <c r="C464" s="186"/>
      <c r="D464" s="154" t="s">
        <v>5</v>
      </c>
      <c r="E464" s="230" t="s">
        <v>588</v>
      </c>
    </row>
    <row r="465" spans="1:5" x14ac:dyDescent="0.2">
      <c r="A465" s="151"/>
      <c r="B465" s="151"/>
      <c r="C465" s="151"/>
      <c r="D465" s="153"/>
      <c r="E465" s="152"/>
    </row>
    <row r="466" spans="1:5" ht="12.75" hidden="1" customHeight="1" x14ac:dyDescent="0.2"/>
    <row r="467" spans="1:5" ht="12.75" hidden="1" customHeight="1" x14ac:dyDescent="0.2">
      <c r="D467" s="148"/>
      <c r="E467" s="148"/>
    </row>
    <row r="468" spans="1:5" ht="12.75" hidden="1" customHeight="1" x14ac:dyDescent="0.2">
      <c r="D468" s="148"/>
      <c r="E468" s="148"/>
    </row>
    <row r="469" spans="1:5" ht="12.75" hidden="1" customHeight="1" x14ac:dyDescent="0.2">
      <c r="D469" s="148"/>
      <c r="E469" s="148"/>
    </row>
    <row r="470" spans="1:5" ht="12.75" hidden="1" customHeight="1" x14ac:dyDescent="0.2">
      <c r="D470" s="148"/>
      <c r="E470" s="148"/>
    </row>
    <row r="471" spans="1:5" ht="12.75" hidden="1" customHeight="1" x14ac:dyDescent="0.2">
      <c r="D471" s="148"/>
      <c r="E471" s="148"/>
    </row>
  </sheetData>
  <sheetProtection selectLockedCells="1"/>
  <mergeCells count="2">
    <mergeCell ref="D3:E3"/>
    <mergeCell ref="A458:E45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71BC9EDB-D4A0-4A08-8739-4FCB6C35210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1a Code by month</vt:lpstr>
      <vt:lpstr>1b Code by sector</vt:lpstr>
      <vt:lpstr>1c Code by Local authority</vt:lpstr>
      <vt:lpstr>'1b Code by sector'!Print_Area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for Sustainable Homes and Energy Performance of Buildings: Cumulative and Quarterly Data up to September 2010 - Tables</dc:title>
  <dc:creator/>
  <cp:lastModifiedBy/>
  <cp:lastPrinted>2010-08-17T07:22:07Z</cp:lastPrinted>
  <dcterms:created xsi:type="dcterms:W3CDTF">2010-08-12T15:00:03Z</dcterms:created>
  <dcterms:modified xsi:type="dcterms:W3CDTF">2014-05-21T13:57:53Z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27adacf6-fa0d-419c-a9f6-8f7cd25f9040</vt:lpwstr>
  </property>
  <property fmtid="{D5CDD505-2E9C-101B-9397-08002B2CF9AE}" pid="3" name="bjSaver">
    <vt:lpwstr>on3U6lyc3qJYrl+GN0fB+Fg/IjJLHniz</vt:lpwstr>
  </property>
  <property fmtid="{D5CDD505-2E9C-101B-9397-08002B2CF9AE}" pid="4" name="bjDocumentSecurityLabel">
    <vt:lpwstr>No Marking</vt:lpwstr>
  </property>
</Properties>
</file>