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05" windowWidth="20835" windowHeight="8985"/>
  </bookViews>
  <sheets>
    <sheet name="Figure 1" sheetId="20" r:id="rId1"/>
    <sheet name="Figure 2 - youth unemployment" sheetId="14" r:id="rId2"/>
    <sheet name="Figure 2 - NEET" sheetId="16" r:id="rId3"/>
    <sheet name="Figure 3" sheetId="17" r:id="rId4"/>
    <sheet name="Figure 4" sheetId="3" r:id="rId5"/>
    <sheet name="Figure 5" sheetId="4" r:id="rId6"/>
    <sheet name="Figure 6" sheetId="22" r:id="rId7"/>
    <sheet name="Figure 7" sheetId="7" r:id="rId8"/>
    <sheet name="Figure 8" sheetId="8" r:id="rId9"/>
    <sheet name="Figure 9" sheetId="9" r:id="rId10"/>
    <sheet name="Figure 10" sheetId="24" r:id="rId11"/>
    <sheet name="FIgure 11" sheetId="25" r:id="rId12"/>
    <sheet name="Figure 12" sheetId="11" r:id="rId13"/>
    <sheet name="Figure 13" sheetId="21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_ISC01">[3]Q_ISC1!$1:$12</definedName>
    <definedName name="__ISC2">[4]Q_ISC2!$1:$18</definedName>
    <definedName name="__ISC3">[5]ISC01!$B:$B+[6]Q_ISC3!$1:$23</definedName>
    <definedName name="__ISC567">[7]Q_ISC567!$1:$23</definedName>
    <definedName name="_ISC01">[3]Q_ISC1!$1:$12</definedName>
    <definedName name="_ISC2">[4]Q_ISC2!$1:$18</definedName>
    <definedName name="_ISC3">[5]ISC01!$B:$B+[6]Q_ISC3!$1:$23</definedName>
    <definedName name="_ISC567">[7]Q_ISC567!$1:$23</definedName>
    <definedName name="_Order1" hidden="1">0</definedName>
    <definedName name="aj" hidden="1">'[1]Time series'!#REF!</definedName>
    <definedName name="akldfjaljfld" hidden="1">'[1]Time series'!#REF!</definedName>
    <definedName name="asd">[8]POpula!$A$1:$I$1559</definedName>
    <definedName name="asdasdas">[9]Data5.11a!$B$3:$C$34</definedName>
    <definedName name="Australia_5B">[10]GRAD!$E$32:$G$32</definedName>
    <definedName name="Austria_5B">[10]GRAD!$E$33:$G$33</definedName>
    <definedName name="Belgium_5B">[10]GRAD!$E$34:$G$34</definedName>
    <definedName name="calcul">[11]Calcul_B1.1!$A$1:$L$37</definedName>
    <definedName name="calcul1">[12]Calcul_B1.1!$A$1:$L$37</definedName>
    <definedName name="chart12">'[13]UIS data 1998-2004'!#REF!</definedName>
    <definedName name="Country" localSheetId="10">[14]Countries!$A$1:$C$53</definedName>
    <definedName name="Country">[15]country!$A$1:$E$48</definedName>
    <definedName name="Czech_Republic_5B">[10]GRAD!$E$35:$G$35</definedName>
    <definedName name="data21_bottom" localSheetId="0">#REF!</definedName>
    <definedName name="data21_bottom">#REF!</definedName>
    <definedName name="data211_bottom" localSheetId="0">#REF!</definedName>
    <definedName name="data211_bottom">#REF!</definedName>
    <definedName name="data22_levels_bottom" localSheetId="0">#REF!</definedName>
    <definedName name="data22_levels_bottom">#REF!</definedName>
    <definedName name="data22_ratios_bottom" localSheetId="0">#REF!</definedName>
    <definedName name="data22_ratios_bottom">#REF!</definedName>
    <definedName name="DataEntryBlock10">[16]DEM2!#REF!</definedName>
    <definedName name="DataEntryBlock11">[16]DEM2!#REF!</definedName>
    <definedName name="DataEntryBlock12">[16]DEM2!#REF!</definedName>
    <definedName name="DataEntryBlock13">[16]DEM2!#REF!</definedName>
    <definedName name="DataEntryBlock14">[16]DEM2!#REF!</definedName>
    <definedName name="DataEntryBlock15">[16]DEM2!#REF!</definedName>
    <definedName name="Denmark_5B">[10]GRAD!$E$37:$G$37</definedName>
    <definedName name="f1_time">[17]F1_TIME!$A$1:$D$31</definedName>
    <definedName name="fg_567">[18]FG_567!$A$1:$AC$30</definedName>
    <definedName name="FG_ISC123">[19]FG_123!$A$1:$AZ$45</definedName>
    <definedName name="FG_ISC567">[18]FG_567!$A$1:$AZ$45</definedName>
    <definedName name="Fig.2.2.L">[2]EAT12_1!#REF!,[2]EAT12_1!#REF!,[2]EAT12_1!#REF!,[2]EAT12_1!#REF!,[2]EAT12_1!#REF!,[2]EAT12_1!#REF!,[2]EAT12_1!#REF!,[2]EAT12_1!#REF!,[2]EAT12_1!#REF!,[2]EAT12_1!#REF!</definedName>
    <definedName name="Finland_5B">[10]GRAD!$E$36:$G$36</definedName>
    <definedName name="France_5B">[10]GRAD!$E$38:$G$38</definedName>
    <definedName name="fyb" hidden="1">'[1]Time series'!#REF!</definedName>
    <definedName name="Germany_5B">[10]GRAD!$E$39:$G$39</definedName>
    <definedName name="hist21_bottom" localSheetId="0">#REF!</definedName>
    <definedName name="hist21_bottom">#REF!</definedName>
    <definedName name="hist22_levels_bottom" localSheetId="0">#REF!</definedName>
    <definedName name="hist22_levels_bottom">#REF!</definedName>
    <definedName name="hist22_ratios_bottom" localSheetId="0">#REF!</definedName>
    <definedName name="hist22_ratios_bottom">#REF!</definedName>
    <definedName name="hist22_ratios_top" localSheetId="0">#REF!</definedName>
    <definedName name="hist22_ratios_top">#REF!</definedName>
    <definedName name="Hungary_5B">[10]GRAD!$E$41:$G$41</definedName>
    <definedName name="Iceland_5B">[10]GRAD!$E$42:$G$42</definedName>
    <definedName name="INDF1">[20]F1_ALL!$A$1:$AZ$50</definedName>
    <definedName name="indf11">[21]F11_ALL!$A$1:$AZ$15</definedName>
    <definedName name="indf11_94">[22]F11_A94!$A$1:$AE$15</definedName>
    <definedName name="INDF12">[23]F12_ALL!$A$1:$AJ$25</definedName>
    <definedName name="INDF13">[24]F13_ALL!$A$1:$AH$10</definedName>
    <definedName name="Ireland_5B">[10]GRAD!$E$43:$G$43</definedName>
    <definedName name="Italy_5B">[10]GRAD!$E$45:$G$45</definedName>
    <definedName name="Japan_5B">[10]GRAD!$E$46:$G$46</definedName>
    <definedName name="Korea_5B">[10]GRAD!$E$47:$G$47</definedName>
    <definedName name="LevelsUS">'[25]%US'!$A$3:$Q$42</definedName>
    <definedName name="median">[26]Questions_DatabaseB!#REF!</definedName>
    <definedName name="Men">[10]GRAD!$F$2:$F$61</definedName>
    <definedName name="Mexico_5B">[10]GRAD!$E$49:$G$49</definedName>
    <definedName name="Netherlands_5B">[10]GRAD!$E$50:$G$50</definedName>
    <definedName name="New_Zealand_5B">[10]GRAD!$E$51:$G$51</definedName>
    <definedName name="NFBS79X89">'[27]NFBS79-89'!$A$3:$M$49</definedName>
    <definedName name="NFBS79X89T">'[27]NFBS79-89'!$A$3:$M$3</definedName>
    <definedName name="NFBS90X97">'[27]NFBS90-97'!$A$3:$M$49</definedName>
    <definedName name="NFBS90X97T">'[27]NFBS90-97'!$A$3:$M$3</definedName>
    <definedName name="Norway_5B">[10]GRAD!$E$52:$G$52</definedName>
    <definedName name="p" hidden="1">'[1]Time series'!#REF!</definedName>
    <definedName name="p5_age">[28]p5_ageISC5a!$A$1:$D$55</definedName>
    <definedName name="p5nr">[29]P5nr_2!$A$1:$AC$43</definedName>
    <definedName name="Poland_5B">[10]GRAD!$E$53:$G$53</definedName>
    <definedName name="POpula">[30]POpula!$A$1:$I$1559</definedName>
    <definedName name="popula1">[30]POpula!$A$1:$I$1559</definedName>
    <definedName name="Portugal_5B">[10]GRAD!$E$54:$G$54</definedName>
    <definedName name="_xlnm.Print_Area" localSheetId="10">#REF!</definedName>
    <definedName name="_xlnm.Print_Area" localSheetId="11">#REF!</definedName>
    <definedName name="_xlnm.Print_Area">#REF!</definedName>
    <definedName name="Slovakia_5B">[10]GRAD!$E$55:$G$55</definedName>
    <definedName name="Spain_5B">[10]GRAD!$E$56:$G$56</definedName>
    <definedName name="SPSS">[12]Figure5.6!$B$2:$X$30</definedName>
    <definedName name="Sweden_5B">[10]GRAD!$E$57:$G$57</definedName>
    <definedName name="Switzerland_5B">[10]GRAD!$E$58:$G$58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'[31]Graph 3.7.a'!$B$125:$C$151</definedName>
    <definedName name="toto1">[32]Data5.11a!$B$3:$C$34</definedName>
    <definedName name="Turkey_5B">[10]GRAD!$E$59:$G$59</definedName>
    <definedName name="United_Kingdom_5B">[10]GRAD!$E$60:$G$60</definedName>
    <definedName name="United_States_5B">[10]GRAD!$E$61:$G$61</definedName>
    <definedName name="weight">[33]F5_W!$A$1:$C$33</definedName>
    <definedName name="Women">[10]GRAD!$G$2:$G$61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</definedNames>
  <calcPr calcId="145621"/>
</workbook>
</file>

<file path=xl/calcChain.xml><?xml version="1.0" encoding="utf-8"?>
<calcChain xmlns="http://schemas.openxmlformats.org/spreadsheetml/2006/main">
  <c r="D6" i="4" l="1"/>
  <c r="E6" i="4"/>
  <c r="F6" i="4"/>
  <c r="G6" i="4"/>
  <c r="D7" i="4"/>
  <c r="E7" i="4"/>
  <c r="F7" i="4"/>
  <c r="G7" i="4"/>
  <c r="D8" i="4"/>
  <c r="E8" i="4"/>
  <c r="F8" i="4"/>
  <c r="G8" i="4"/>
  <c r="D9" i="4"/>
  <c r="E9" i="4"/>
  <c r="F9" i="4"/>
  <c r="G9" i="4"/>
  <c r="D10" i="4"/>
  <c r="E10" i="4"/>
  <c r="F10" i="4"/>
  <c r="G10" i="4"/>
  <c r="D11" i="4"/>
  <c r="E11" i="4"/>
  <c r="F11" i="4"/>
  <c r="G11" i="4"/>
  <c r="D12" i="4"/>
  <c r="E12" i="4"/>
  <c r="F12" i="4"/>
  <c r="G12" i="4"/>
  <c r="D13" i="4"/>
  <c r="E13" i="4"/>
  <c r="F13" i="4"/>
  <c r="G13" i="4"/>
  <c r="D14" i="4"/>
  <c r="E14" i="4"/>
  <c r="F14" i="4"/>
  <c r="G14" i="4"/>
  <c r="D15" i="4"/>
  <c r="E15" i="4"/>
  <c r="F15" i="4"/>
  <c r="G15" i="4"/>
  <c r="D16" i="4"/>
  <c r="E16" i="4"/>
  <c r="F16" i="4"/>
  <c r="G16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6" i="4"/>
  <c r="E23" i="25" l="1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3" i="25"/>
  <c r="E2" i="25"/>
  <c r="C5" i="3" l="1"/>
  <c r="C6" i="20" l="1"/>
  <c r="D6" i="20"/>
  <c r="E6" i="20"/>
  <c r="F6" i="20"/>
  <c r="G6" i="20"/>
  <c r="H6" i="20"/>
  <c r="I6" i="20"/>
  <c r="J6" i="20"/>
  <c r="F9" i="7" l="1"/>
  <c r="F8" i="7"/>
  <c r="F7" i="7"/>
  <c r="F6" i="7"/>
  <c r="E21" i="3" l="1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</calcChain>
</file>

<file path=xl/sharedStrings.xml><?xml version="1.0" encoding="utf-8"?>
<sst xmlns="http://schemas.openxmlformats.org/spreadsheetml/2006/main" count="399" uniqueCount="180">
  <si>
    <t>Jan-Mar 2008</t>
  </si>
  <si>
    <t>50-64</t>
  </si>
  <si>
    <t>35-49</t>
  </si>
  <si>
    <t>25-34</t>
  </si>
  <si>
    <t>18-24</t>
  </si>
  <si>
    <t>16-17</t>
  </si>
  <si>
    <t xml:space="preserve">16-64 </t>
  </si>
  <si>
    <t>16 and over</t>
  </si>
  <si>
    <t>Age 65+</t>
  </si>
  <si>
    <t>Last update</t>
  </si>
  <si>
    <t>Extracted on</t>
  </si>
  <si>
    <t>Source of data</t>
  </si>
  <si>
    <t>Eurostat</t>
  </si>
  <si>
    <t>SEX</t>
  </si>
  <si>
    <t>Total</t>
  </si>
  <si>
    <t>From 15 to 24 years</t>
  </si>
  <si>
    <t>United Kingdom</t>
  </si>
  <si>
    <t>Netherlands</t>
  </si>
  <si>
    <t>Austria</t>
  </si>
  <si>
    <t>Euro area (13 countries)</t>
  </si>
  <si>
    <t>Belgium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</si>
  <si>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</si>
  <si>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</si>
  <si>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</si>
  <si>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</si>
  <si>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</si>
  <si>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</si>
  <si>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</si>
  <si>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</si>
  <si>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Luxembourg</t>
  </si>
  <si>
    <t>Hungary</t>
  </si>
  <si>
    <t>Poland</t>
  </si>
  <si>
    <t>Portugal</t>
  </si>
  <si>
    <t>Slovenia</t>
  </si>
  <si>
    <t>Finland</t>
  </si>
  <si>
    <t>Sweden</t>
  </si>
  <si>
    <t>Iceland</t>
  </si>
  <si>
    <t>Norway</t>
  </si>
  <si>
    <t>Switzerland</t>
  </si>
  <si>
    <t>Turkey</t>
  </si>
  <si>
    <t>Special value:</t>
  </si>
  <si>
    <t>GEO/TIME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</si>
  <si>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</si>
  <si>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</si>
  <si>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</si>
  <si>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</si>
  <si>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</si>
  <si>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</si>
  <si>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</si>
  <si>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</si>
  <si>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</si>
  <si>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</si>
  <si>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15-24</t>
  </si>
  <si>
    <t>25-64</t>
  </si>
  <si>
    <t>Germany</t>
  </si>
  <si>
    <t>Australia</t>
  </si>
  <si>
    <t>Canada</t>
  </si>
  <si>
    <t>Chile</t>
  </si>
  <si>
    <t>Israel</t>
  </si>
  <si>
    <t>Korea</t>
  </si>
  <si>
    <t>Mexico</t>
  </si>
  <si>
    <t>New Zealand</t>
  </si>
  <si>
    <t>Slovak Republic</t>
  </si>
  <si>
    <t>United States</t>
  </si>
  <si>
    <t>Time</t>
  </si>
  <si>
    <t>European Union 15</t>
  </si>
  <si>
    <t>G7 countries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</si>
  <si>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</si>
  <si>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</si>
  <si>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</si>
  <si>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</si>
  <si>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</si>
  <si>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</si>
  <si>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</si>
  <si>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</si>
  <si>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</si>
  <si>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</si>
  <si>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</si>
  <si>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</si>
  <si>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</si>
  <si>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 xml:space="preserve">HE </t>
  </si>
  <si>
    <t>17 or 18 year olds from FE College</t>
  </si>
  <si>
    <t>17 or 18 year olds from school</t>
  </si>
  <si>
    <t xml:space="preserve"> 16 year olds  from school</t>
  </si>
  <si>
    <t>Don't know</t>
  </si>
  <si>
    <t>Very well prepared</t>
  </si>
  <si>
    <t>Well prepared</t>
  </si>
  <si>
    <t>Poorly prepared</t>
  </si>
  <si>
    <t>Or very poorly prepared</t>
  </si>
  <si>
    <t>Varies too much to say</t>
  </si>
  <si>
    <t>Managers</t>
  </si>
  <si>
    <t>Professionals</t>
  </si>
  <si>
    <t>Technicians and associate professionals</t>
  </si>
  <si>
    <t>17-October-2013</t>
  </si>
  <si>
    <t>UK Commission's Employer Skills Survey (UKCESS) 2013</t>
  </si>
  <si>
    <t>Table 26/ 1</t>
  </si>
  <si>
    <t>C3 SUMMARY. Preparedness for work of education leavers recruited to first job in England, NI and Wales</t>
  </si>
  <si>
    <t>Base: All establishments in England, NI and Wales who have recruited each age of recruit</t>
  </si>
  <si>
    <t>16 year old school leavers</t>
  </si>
  <si>
    <t>17-18 year olds recruited to their first job from school</t>
  </si>
  <si>
    <t>17-18 year olds recruited to their first job from college</t>
  </si>
  <si>
    <t>University or higher education leavers</t>
  </si>
  <si>
    <t>Unweighted row</t>
  </si>
  <si>
    <t>VERY WELL/WELL PREPARED</t>
  </si>
  <si>
    <t>POORLY/VERY POORLY PREPARED</t>
  </si>
  <si>
    <t>Page 25 Tables produced by IFF</t>
  </si>
  <si>
    <t>17-18 year olds from school</t>
  </si>
  <si>
    <t>17-18 year olds from college</t>
  </si>
  <si>
    <t>16 year olds  from school</t>
  </si>
  <si>
    <t>Lack of working world / life experience or maturity</t>
  </si>
  <si>
    <t>Poor attitude / personality or lack of motivation</t>
  </si>
  <si>
    <t>Lack required skills or competencies</t>
  </si>
  <si>
    <t>Lack of common sense</t>
  </si>
  <si>
    <t>Literacy/numeracy skills</t>
  </si>
  <si>
    <t>Poor education</t>
  </si>
  <si>
    <t>X Axis</t>
  </si>
  <si>
    <t>Y Axis</t>
  </si>
  <si>
    <t>OECD average</t>
  </si>
  <si>
    <t>20-24 NEET (base: total pop)</t>
  </si>
  <si>
    <t>Country</t>
  </si>
  <si>
    <t>15-19 % of students who are employed or on an apprenticeship (base: total students)</t>
  </si>
  <si>
    <t>20-24 NEET (base: total population)</t>
  </si>
  <si>
    <t>2013</t>
  </si>
  <si>
    <t>AGE</t>
  </si>
  <si>
    <t xml:space="preserve">All ISCED 1997 levels </t>
  </si>
  <si>
    <t>ISCED97</t>
  </si>
  <si>
    <t>Unemployment rates by sex, age and highest level of education attained (%) [lfsa_urgaed]</t>
  </si>
  <si>
    <t>Percentage</t>
  </si>
  <si>
    <t>UNIT</t>
  </si>
  <si>
    <t>Not employed persons</t>
  </si>
  <si>
    <t>WSTATUS</t>
  </si>
  <si>
    <t>Young people neither in employment nor in education and training by sex and age (NEET rates) [edat_lfse_20]</t>
  </si>
  <si>
    <t>Unemployment rates by sex, age and highest level of education attained (%) [lfsq_urgaed]</t>
  </si>
  <si>
    <t>Jan-Mar 2014</t>
  </si>
  <si>
    <t>2013 Q4</t>
  </si>
  <si>
    <t>Managers, Directors And Senior Officials</t>
  </si>
  <si>
    <t>Professional Occupations</t>
  </si>
  <si>
    <t>Associate Professional And Technical Occupations</t>
  </si>
  <si>
    <t>Administrative And Secretarial Occupations</t>
  </si>
  <si>
    <t>Skilled Trades Occupations</t>
  </si>
  <si>
    <t>Caring, Leisure And Other Service Occupations</t>
  </si>
  <si>
    <t>Sales And Customer Service Occupations</t>
  </si>
  <si>
    <t>Process, Plant And Machine Operatives</t>
  </si>
  <si>
    <t>Elementary Occupations</t>
  </si>
  <si>
    <t>Breakdown of youth and adult workers (2013)</t>
  </si>
  <si>
    <t>Net change in total employment 2007 Q4 to 2013 Q4</t>
  </si>
  <si>
    <t>Forecast net change 2012 to 2022</t>
  </si>
  <si>
    <t>16-24</t>
  </si>
  <si>
    <t>Very poorly prepared</t>
  </si>
  <si>
    <t>Employed</t>
  </si>
  <si>
    <t>Unemployed</t>
  </si>
  <si>
    <t>Inactive</t>
  </si>
  <si>
    <t>Employed (16-24)</t>
  </si>
  <si>
    <t>Unemployed (16-24)</t>
  </si>
  <si>
    <t>Inactive (16-24)</t>
  </si>
  <si>
    <t>Literacy (16-24)</t>
  </si>
  <si>
    <t>England and Northern Ireland (UK)</t>
  </si>
  <si>
    <t>Numeracy (16-24</t>
  </si>
  <si>
    <t>Total population numeracy Scores</t>
  </si>
  <si>
    <t>16-24 numeracy scores</t>
  </si>
  <si>
    <t>% of students in "other employment"</t>
  </si>
  <si>
    <t>% of students in work-study programmes</t>
  </si>
  <si>
    <t>employment rate of students</t>
  </si>
  <si>
    <t>Source: ONS Labour Market Statistics First Release, table: A05</t>
  </si>
  <si>
    <t>Employment rates by age</t>
  </si>
  <si>
    <t>Unemployment rates by age</t>
  </si>
  <si>
    <t>Source: Eurostat</t>
  </si>
  <si>
    <t>Europe</t>
  </si>
  <si>
    <t>25-64 Unemployment rates</t>
  </si>
  <si>
    <t>15 to 24 Unemployment rates</t>
  </si>
  <si>
    <t>Youth to adult unemployment ratios</t>
  </si>
  <si>
    <t>Source: OECD statbase</t>
  </si>
  <si>
    <t>Employment by Occupation and age</t>
  </si>
  <si>
    <t>Occupation (SOC Major 2010)</t>
  </si>
  <si>
    <t>Source: Labour Force Survey (4 quarter average for 2013)</t>
  </si>
  <si>
    <t xml:space="preserve">Net change 2007 Q4 to 2013 Q4 (000s) </t>
  </si>
  <si>
    <t>Net change 2012-2022 (000s)</t>
  </si>
  <si>
    <t>Source:ONS Labour Market Statistics table EMP04</t>
  </si>
  <si>
    <t>Source: UKCES Working Futures - 2012-2022</t>
  </si>
  <si>
    <t xml:space="preserve">Source: OECD Skills Outlook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</si>
</sst>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£&quot;#,##0.00;\-&quot;£&quot;#,##0.00"/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dd\.mm\.yy"/>
    <numFmt numFmtId="167" formatCode="#,##0.0"/>
    <numFmt numFmtId="168" formatCode="_-* #,##0_-;\-* #,##0_-;_-* &quot;-&quot;??_-;_-@_-"/>
    <numFmt numFmtId="169" formatCode="General_)"/>
    <numFmt numFmtId="170" formatCode="_(* #,##0.00_);_(* \(#,##0.00\);_(* &quot;-&quot;??_);_(@_)"/>
    <numFmt numFmtId="171" formatCode="#,##0.000"/>
    <numFmt numFmtId="172" formatCode="#,##0.00%;[Red]\(#,##0.00%\)"/>
    <numFmt numFmtId="173" formatCode="_(&quot;€&quot;* #,##0.00_);_(&quot;€&quot;* \(#,##0.00\);_(&quot;€&quot;* &quot;-&quot;??_);_(@_)"/>
    <numFmt numFmtId="174" formatCode="&quot;$&quot;#,##0\ ;\(&quot;$&quot;#,##0\)"/>
    <numFmt numFmtId="175" formatCode="_(* #,##0_);_(* \(#,##0\);_(* &quot;-&quot;_);_(@_)"/>
    <numFmt numFmtId="176" formatCode="&quot;$&quot;#,##0_);\(&quot;$&quot;#,##0.0\)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u/>
      <sz val="8.5"/>
      <color theme="10"/>
      <name val="Arial"/>
      <family val="2"/>
    </font>
    <font>
      <u/>
      <sz val="7.5"/>
      <color indexed="12"/>
      <name val="Courier"/>
      <family val="3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sz val="1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name val="Times New Roman"/>
      <family val="1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9"/>
      <color indexed="12"/>
      <name val="Times"/>
      <family val="1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rgb="FF3F3F76"/>
      <name val="Arial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10"/>
      <name val="Helvetica"/>
      <family val="2"/>
    </font>
    <font>
      <sz val="10"/>
      <color indexed="8"/>
      <name val="Times"/>
      <family val="1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sz val="8"/>
      <color indexed="62"/>
      <name val="Arial"/>
      <family val="2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Times"/>
      <family val="1"/>
    </font>
    <font>
      <sz val="11"/>
      <name val="돋움"/>
      <family val="3"/>
      <charset val="129"/>
    </font>
    <font>
      <sz val="10"/>
      <name val="ＭＳ 明朝"/>
      <family val="1"/>
      <charset val="128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8" fillId="0" borderId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6" fillId="17" borderId="7"/>
    <xf numFmtId="0" fontId="15" fillId="18" borderId="8">
      <alignment horizontal="right" vertical="top" wrapText="1"/>
    </xf>
    <xf numFmtId="0" fontId="6" fillId="0" borderId="4"/>
    <xf numFmtId="0" fontId="16" fillId="16" borderId="0">
      <alignment horizontal="center"/>
    </xf>
    <xf numFmtId="0" fontId="17" fillId="16" borderId="0">
      <alignment horizontal="center" vertical="center"/>
    </xf>
    <xf numFmtId="0" fontId="3" fillId="19" borderId="0">
      <alignment horizontal="center" wrapText="1"/>
    </xf>
    <xf numFmtId="0" fontId="18" fillId="16" borderId="0">
      <alignment horizontal="center"/>
    </xf>
    <xf numFmtId="0" fontId="19" fillId="20" borderId="7" applyBorder="0">
      <protection locked="0"/>
    </xf>
    <xf numFmtId="0" fontId="20" fillId="20" borderId="7">
      <protection locked="0"/>
    </xf>
    <xf numFmtId="0" fontId="3" fillId="20" borderId="4"/>
    <xf numFmtId="0" fontId="3" fillId="16" borderId="0"/>
    <xf numFmtId="0" fontId="21" fillId="16" borderId="4">
      <alignment horizontal="left"/>
    </xf>
    <xf numFmtId="0" fontId="22" fillId="16" borderId="0">
      <alignment horizontal="left"/>
    </xf>
    <xf numFmtId="0" fontId="15" fillId="21" borderId="0">
      <alignment horizontal="right" vertical="top" textRotation="90" wrapText="1"/>
    </xf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" fillId="19" borderId="0">
      <alignment horizontal="center"/>
    </xf>
    <xf numFmtId="0" fontId="3" fillId="16" borderId="4">
      <alignment horizontal="centerContinuous" wrapText="1"/>
    </xf>
    <xf numFmtId="0" fontId="25" fillId="22" borderId="0">
      <alignment horizontal="center" wrapText="1"/>
    </xf>
    <xf numFmtId="0" fontId="26" fillId="16" borderId="9">
      <alignment wrapText="1"/>
    </xf>
    <xf numFmtId="0" fontId="26" fillId="16" borderId="5"/>
    <xf numFmtId="0" fontId="26" fillId="16" borderId="2"/>
    <xf numFmtId="0" fontId="6" fillId="16" borderId="10">
      <alignment horizontal="center" wrapText="1"/>
    </xf>
    <xf numFmtId="41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6" fillId="16" borderId="4"/>
    <xf numFmtId="0" fontId="17" fillId="16" borderId="0">
      <alignment horizontal="right"/>
    </xf>
    <xf numFmtId="0" fontId="27" fillId="22" borderId="0">
      <alignment horizontal="center"/>
    </xf>
    <xf numFmtId="0" fontId="28" fillId="21" borderId="4">
      <alignment horizontal="left" vertical="top" wrapText="1"/>
    </xf>
    <xf numFmtId="0" fontId="29" fillId="21" borderId="11">
      <alignment horizontal="left" vertical="top" wrapText="1"/>
    </xf>
    <xf numFmtId="0" fontId="28" fillId="21" borderId="12">
      <alignment horizontal="left" vertical="top" wrapText="1"/>
    </xf>
    <xf numFmtId="0" fontId="28" fillId="21" borderId="11">
      <alignment horizontal="left" vertical="top"/>
    </xf>
    <xf numFmtId="0" fontId="30" fillId="0" borderId="13"/>
    <xf numFmtId="0" fontId="31" fillId="0" borderId="0"/>
    <xf numFmtId="0" fontId="16" fillId="16" borderId="0">
      <alignment horizontal="center"/>
    </xf>
    <xf numFmtId="0" fontId="12" fillId="16" borderId="0"/>
    <xf numFmtId="0" fontId="32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52" fillId="42" borderId="0" applyNumberFormat="0" applyBorder="0" applyAlignment="0" applyProtection="0"/>
    <xf numFmtId="0" fontId="1" fillId="3" borderId="0" applyNumberFormat="0" applyBorder="0" applyAlignment="0" applyProtection="0"/>
    <xf numFmtId="0" fontId="52" fillId="42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2" fillId="43" borderId="0" applyNumberFormat="0" applyBorder="0" applyAlignment="0" applyProtection="0"/>
    <xf numFmtId="0" fontId="1" fillId="5" borderId="0" applyNumberFormat="0" applyBorder="0" applyAlignment="0" applyProtection="0"/>
    <xf numFmtId="0" fontId="52" fillId="43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2" fillId="44" borderId="0" applyNumberFormat="0" applyBorder="0" applyAlignment="0" applyProtection="0"/>
    <xf numFmtId="0" fontId="1" fillId="7" borderId="0" applyNumberFormat="0" applyBorder="0" applyAlignment="0" applyProtection="0"/>
    <xf numFmtId="0" fontId="52" fillId="44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2" fillId="45" borderId="0" applyNumberFormat="0" applyBorder="0" applyAlignment="0" applyProtection="0"/>
    <xf numFmtId="0" fontId="1" fillId="9" borderId="0" applyNumberFormat="0" applyBorder="0" applyAlignment="0" applyProtection="0"/>
    <xf numFmtId="0" fontId="52" fillId="45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2" fillId="46" borderId="0" applyNumberFormat="0" applyBorder="0" applyAlignment="0" applyProtection="0"/>
    <xf numFmtId="0" fontId="1" fillId="11" borderId="0" applyNumberFormat="0" applyBorder="0" applyAlignment="0" applyProtection="0"/>
    <xf numFmtId="0" fontId="52" fillId="46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2" fillId="47" borderId="0" applyNumberFormat="0" applyBorder="0" applyAlignment="0" applyProtection="0"/>
    <xf numFmtId="0" fontId="1" fillId="13" borderId="0" applyNumberFormat="0" applyBorder="0" applyAlignment="0" applyProtection="0"/>
    <xf numFmtId="0" fontId="52" fillId="47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2" fillId="48" borderId="0" applyNumberFormat="0" applyBorder="0" applyAlignment="0" applyProtection="0"/>
    <xf numFmtId="0" fontId="1" fillId="4" borderId="0" applyNumberFormat="0" applyBorder="0" applyAlignment="0" applyProtection="0"/>
    <xf numFmtId="0" fontId="52" fillId="48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2" fillId="49" borderId="0" applyNumberFormat="0" applyBorder="0" applyAlignment="0" applyProtection="0"/>
    <xf numFmtId="0" fontId="1" fillId="6" borderId="0" applyNumberFormat="0" applyBorder="0" applyAlignment="0" applyProtection="0"/>
    <xf numFmtId="0" fontId="52" fillId="49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2" fillId="50" borderId="0" applyNumberFormat="0" applyBorder="0" applyAlignment="0" applyProtection="0"/>
    <xf numFmtId="0" fontId="1" fillId="8" borderId="0" applyNumberFormat="0" applyBorder="0" applyAlignment="0" applyProtection="0"/>
    <xf numFmtId="0" fontId="52" fillId="50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2" fillId="45" borderId="0" applyNumberFormat="0" applyBorder="0" applyAlignment="0" applyProtection="0"/>
    <xf numFmtId="0" fontId="1" fillId="10" borderId="0" applyNumberFormat="0" applyBorder="0" applyAlignment="0" applyProtection="0"/>
    <xf numFmtId="0" fontId="52" fillId="45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2" fillId="48" borderId="0" applyNumberFormat="0" applyBorder="0" applyAlignment="0" applyProtection="0"/>
    <xf numFmtId="0" fontId="1" fillId="12" borderId="0" applyNumberFormat="0" applyBorder="0" applyAlignment="0" applyProtection="0"/>
    <xf numFmtId="0" fontId="52" fillId="48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2" fillId="51" borderId="0" applyNumberFormat="0" applyBorder="0" applyAlignment="0" applyProtection="0"/>
    <xf numFmtId="0" fontId="1" fillId="14" borderId="0" applyNumberFormat="0" applyBorder="0" applyAlignment="0" applyProtection="0"/>
    <xf numFmtId="0" fontId="52" fillId="51" borderId="0" applyNumberFormat="0" applyBorder="0" applyAlignment="0" applyProtection="0"/>
    <xf numFmtId="0" fontId="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3" fillId="52" borderId="0" applyNumberFormat="0" applyBorder="0" applyAlignment="0" applyProtection="0"/>
    <xf numFmtId="0" fontId="54" fillId="30" borderId="0" applyNumberFormat="0" applyBorder="0" applyAlignment="0" applyProtection="0"/>
    <xf numFmtId="0" fontId="53" fillId="5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3" fillId="49" borderId="0" applyNumberFormat="0" applyBorder="0" applyAlignment="0" applyProtection="0"/>
    <xf numFmtId="0" fontId="54" fillId="32" borderId="0" applyNumberFormat="0" applyBorder="0" applyAlignment="0" applyProtection="0"/>
    <xf numFmtId="0" fontId="53" fillId="49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3" fillId="50" borderId="0" applyNumberFormat="0" applyBorder="0" applyAlignment="0" applyProtection="0"/>
    <xf numFmtId="0" fontId="54" fillId="34" borderId="0" applyNumberFormat="0" applyBorder="0" applyAlignment="0" applyProtection="0"/>
    <xf numFmtId="0" fontId="53" fillId="50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3" fillId="53" borderId="0" applyNumberFormat="0" applyBorder="0" applyAlignment="0" applyProtection="0"/>
    <xf numFmtId="0" fontId="54" fillId="36" borderId="0" applyNumberFormat="0" applyBorder="0" applyAlignment="0" applyProtection="0"/>
    <xf numFmtId="0" fontId="53" fillId="5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3" fillId="54" borderId="0" applyNumberFormat="0" applyBorder="0" applyAlignment="0" applyProtection="0"/>
    <xf numFmtId="0" fontId="54" fillId="38" borderId="0" applyNumberFormat="0" applyBorder="0" applyAlignment="0" applyProtection="0"/>
    <xf numFmtId="0" fontId="53" fillId="5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3" fillId="55" borderId="0" applyNumberFormat="0" applyBorder="0" applyAlignment="0" applyProtection="0"/>
    <xf numFmtId="0" fontId="54" fillId="40" borderId="0" applyNumberFormat="0" applyBorder="0" applyAlignment="0" applyProtection="0"/>
    <xf numFmtId="0" fontId="53" fillId="5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3" fillId="56" borderId="0" applyNumberFormat="0" applyBorder="0" applyAlignment="0" applyProtection="0"/>
    <xf numFmtId="0" fontId="54" fillId="29" borderId="0" applyNumberFormat="0" applyBorder="0" applyAlignment="0" applyProtection="0"/>
    <xf numFmtId="0" fontId="53" fillId="56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3" fillId="57" borderId="0" applyNumberFormat="0" applyBorder="0" applyAlignment="0" applyProtection="0"/>
    <xf numFmtId="0" fontId="54" fillId="31" borderId="0" applyNumberFormat="0" applyBorder="0" applyAlignment="0" applyProtection="0"/>
    <xf numFmtId="0" fontId="53" fillId="57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3" fillId="58" borderId="0" applyNumberFormat="0" applyBorder="0" applyAlignment="0" applyProtection="0"/>
    <xf numFmtId="0" fontId="54" fillId="33" borderId="0" applyNumberFormat="0" applyBorder="0" applyAlignment="0" applyProtection="0"/>
    <xf numFmtId="0" fontId="53" fillId="58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3" fillId="53" borderId="0" applyNumberFormat="0" applyBorder="0" applyAlignment="0" applyProtection="0"/>
    <xf numFmtId="0" fontId="54" fillId="35" borderId="0" applyNumberFormat="0" applyBorder="0" applyAlignment="0" applyProtection="0"/>
    <xf numFmtId="0" fontId="53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3" fillId="54" borderId="0" applyNumberFormat="0" applyBorder="0" applyAlignment="0" applyProtection="0"/>
    <xf numFmtId="0" fontId="54" fillId="37" borderId="0" applyNumberFormat="0" applyBorder="0" applyAlignment="0" applyProtection="0"/>
    <xf numFmtId="0" fontId="53" fillId="5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3" fillId="59" borderId="0" applyNumberFormat="0" applyBorder="0" applyAlignment="0" applyProtection="0"/>
    <xf numFmtId="0" fontId="54" fillId="39" borderId="0" applyNumberFormat="0" applyBorder="0" applyAlignment="0" applyProtection="0"/>
    <xf numFmtId="0" fontId="53" fillId="59" borderId="0" applyNumberFormat="0" applyBorder="0" applyAlignment="0" applyProtection="0"/>
    <xf numFmtId="0" fontId="55" fillId="0" borderId="9">
      <alignment horizontal="center" vertical="center"/>
    </xf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56" fillId="43" borderId="0" applyNumberFormat="0" applyBorder="0" applyAlignment="0" applyProtection="0"/>
    <xf numFmtId="0" fontId="57" fillId="24" borderId="0" applyNumberFormat="0" applyBorder="0" applyAlignment="0" applyProtection="0"/>
    <xf numFmtId="0" fontId="56" fillId="43" borderId="0" applyNumberFormat="0" applyBorder="0" applyAlignment="0" applyProtection="0"/>
    <xf numFmtId="0" fontId="58" fillId="0" borderId="0"/>
    <xf numFmtId="169" fontId="59" fillId="0" borderId="0">
      <alignment vertical="top"/>
    </xf>
    <xf numFmtId="0" fontId="44" fillId="27" borderId="17" applyNumberFormat="0" applyAlignment="0" applyProtection="0"/>
    <xf numFmtId="0" fontId="44" fillId="27" borderId="17" applyNumberFormat="0" applyAlignment="0" applyProtection="0"/>
    <xf numFmtId="0" fontId="60" fillId="60" borderId="25" applyNumberFormat="0" applyAlignment="0" applyProtection="0"/>
    <xf numFmtId="0" fontId="61" fillId="27" borderId="17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46" fillId="28" borderId="20" applyNumberFormat="0" applyAlignment="0" applyProtection="0"/>
    <xf numFmtId="0" fontId="46" fillId="28" borderId="20" applyNumberFormat="0" applyAlignment="0" applyProtection="0"/>
    <xf numFmtId="0" fontId="62" fillId="61" borderId="26" applyNumberFormat="0" applyAlignment="0" applyProtection="0"/>
    <xf numFmtId="0" fontId="63" fillId="28" borderId="20" applyNumberFormat="0" applyAlignment="0" applyProtection="0"/>
    <xf numFmtId="0" fontId="62" fillId="61" borderId="26" applyNumberFormat="0" applyAlignment="0" applyProtection="0"/>
    <xf numFmtId="0" fontId="28" fillId="62" borderId="27">
      <alignment horizontal="left" vertical="top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0" fontId="3" fillId="19" borderId="0">
      <alignment horizontal="center" wrapText="1"/>
    </xf>
    <xf numFmtId="7" fontId="55" fillId="0" borderId="0" applyFont="0" applyFill="0" applyBorder="0" applyProtection="0">
      <alignment horizontal="right" vertical="top"/>
    </xf>
    <xf numFmtId="1" fontId="64" fillId="0" borderId="0">
      <alignment vertical="top"/>
    </xf>
    <xf numFmtId="170" fontId="5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3" fillId="0" borderId="0" applyFont="0" applyFill="0" applyBorder="0" applyAlignment="0" applyProtection="0"/>
    <xf numFmtId="3" fontId="64" fillId="0" borderId="0" applyFill="0" applyBorder="0">
      <alignment horizontal="right" vertical="top"/>
    </xf>
    <xf numFmtId="0" fontId="65" fillId="0" borderId="0">
      <alignment horizontal="right" vertical="top"/>
    </xf>
    <xf numFmtId="171" fontId="64" fillId="0" borderId="0" applyFill="0" applyBorder="0">
      <alignment horizontal="right" vertical="top"/>
    </xf>
    <xf numFmtId="3" fontId="64" fillId="0" borderId="0" applyFill="0" applyBorder="0">
      <alignment horizontal="right" vertical="top"/>
    </xf>
    <xf numFmtId="167" fontId="59" fillId="0" borderId="0" applyFont="0" applyFill="0" applyBorder="0">
      <alignment horizontal="right" vertical="top"/>
    </xf>
    <xf numFmtId="172" fontId="66" fillId="0" borderId="0" applyFont="0" applyFill="0" applyBorder="0" applyAlignment="0" applyProtection="0">
      <alignment horizontal="right" vertical="top"/>
    </xf>
    <xf numFmtId="171" fontId="64" fillId="0" borderId="0">
      <alignment horizontal="right" vertical="top"/>
    </xf>
    <xf numFmtId="3" fontId="3" fillId="0" borderId="0" applyFont="0" applyFill="0" applyBorder="0" applyAlignment="0" applyProtection="0"/>
    <xf numFmtId="173" fontId="5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67" fillId="0" borderId="0">
      <alignment horizontal="centerContinuous"/>
    </xf>
    <xf numFmtId="0" fontId="67" fillId="0" borderId="0" applyAlignment="0">
      <alignment horizontal="centerContinuous"/>
    </xf>
    <xf numFmtId="0" fontId="68" fillId="0" borderId="0" applyAlignment="0">
      <alignment horizontal="centerContinuous"/>
    </xf>
    <xf numFmtId="164" fontId="55" fillId="0" borderId="0" applyBorder="0"/>
    <xf numFmtId="164" fontId="55" fillId="0" borderId="22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" fillId="0" borderId="0" applyNumberFormat="0" applyFill="0" applyAlignment="0" applyProtection="0">
      <alignment horizontal="left"/>
    </xf>
    <xf numFmtId="40" fontId="2" fillId="0" borderId="0" applyNumberFormat="0" applyFill="0" applyBorder="0" applyAlignment="0" applyProtection="0">
      <alignment vertical="top" wrapText="1"/>
    </xf>
    <xf numFmtId="0" fontId="52" fillId="16" borderId="0">
      <alignment horizontal="left"/>
    </xf>
    <xf numFmtId="0" fontId="22" fillId="16" borderId="0">
      <alignment horizontal="left"/>
    </xf>
    <xf numFmtId="0" fontId="52" fillId="16" borderId="0">
      <alignment horizontal="left"/>
    </xf>
    <xf numFmtId="0" fontId="52" fillId="16" borderId="0">
      <alignment horizontal="left"/>
    </xf>
    <xf numFmtId="0" fontId="52" fillId="16" borderId="0">
      <alignment horizontal="left"/>
    </xf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71" fillId="44" borderId="0" applyNumberFormat="0" applyBorder="0" applyAlignment="0" applyProtection="0"/>
    <xf numFmtId="0" fontId="72" fillId="23" borderId="0" applyNumberFormat="0" applyBorder="0" applyAlignment="0" applyProtection="0"/>
    <xf numFmtId="0" fontId="71" fillId="44" borderId="0" applyNumberFormat="0" applyBorder="0" applyAlignment="0" applyProtection="0"/>
    <xf numFmtId="38" fontId="6" fillId="16" borderId="0" applyNumberFormat="0" applyBorder="0" applyAlignment="0" applyProtection="0"/>
    <xf numFmtId="0" fontId="73" fillId="0" borderId="0" applyNumberFormat="0" applyFill="0" applyAlignment="0" applyProtection="0"/>
    <xf numFmtId="0" fontId="74" fillId="0" borderId="28" applyNumberFormat="0" applyAlignment="0" applyProtection="0">
      <alignment horizontal="left" vertical="center"/>
    </xf>
    <xf numFmtId="0" fontId="74" fillId="0" borderId="9">
      <alignment horizontal="left" vertical="center"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75" fillId="0" borderId="29" applyNumberFormat="0" applyFill="0" applyAlignment="0" applyProtection="0"/>
    <xf numFmtId="0" fontId="76" fillId="0" borderId="14" applyNumberFormat="0" applyFill="0" applyAlignment="0" applyProtection="0"/>
    <xf numFmtId="0" fontId="75" fillId="0" borderId="29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77" fillId="0" borderId="30" applyNumberFormat="0" applyFill="0" applyAlignment="0" applyProtection="0"/>
    <xf numFmtId="0" fontId="78" fillId="0" borderId="15" applyNumberFormat="0" applyFill="0" applyAlignment="0" applyProtection="0"/>
    <xf numFmtId="0" fontId="77" fillId="0" borderId="30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79" fillId="0" borderId="31" applyNumberFormat="0" applyFill="0" applyAlignment="0" applyProtection="0"/>
    <xf numFmtId="0" fontId="80" fillId="0" borderId="16" applyNumberFormat="0" applyFill="0" applyAlignment="0" applyProtection="0"/>
    <xf numFmtId="0" fontId="79" fillId="0" borderId="3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6" fontId="66" fillId="0" borderId="0">
      <protection locked="0"/>
    </xf>
    <xf numFmtId="176" fontId="66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10" fontId="6" fillId="20" borderId="4" applyNumberFormat="0" applyBorder="0" applyAlignment="0" applyProtection="0"/>
    <xf numFmtId="0" fontId="42" fillId="26" borderId="17" applyNumberFormat="0" applyAlignment="0" applyProtection="0"/>
    <xf numFmtId="0" fontId="42" fillId="26" borderId="17" applyNumberFormat="0" applyAlignment="0" applyProtection="0"/>
    <xf numFmtId="0" fontId="86" fillId="47" borderId="25" applyNumberFormat="0" applyAlignment="0" applyProtection="0"/>
    <xf numFmtId="0" fontId="87" fillId="26" borderId="17" applyNumberFormat="0" applyAlignment="0" applyProtection="0"/>
    <xf numFmtId="0" fontId="86" fillId="47" borderId="25" applyNumberFormat="0" applyAlignment="0" applyProtection="0"/>
    <xf numFmtId="0" fontId="3" fillId="16" borderId="4">
      <alignment horizontal="centerContinuous" wrapText="1"/>
    </xf>
    <xf numFmtId="0" fontId="6" fillId="16" borderId="9">
      <alignment wrapText="1"/>
    </xf>
    <xf numFmtId="0" fontId="26" fillId="16" borderId="9">
      <alignment wrapText="1"/>
    </xf>
    <xf numFmtId="0" fontId="6" fillId="16" borderId="9">
      <alignment wrapText="1"/>
    </xf>
    <xf numFmtId="0" fontId="6" fillId="16" borderId="5"/>
    <xf numFmtId="0" fontId="26" fillId="16" borderId="5"/>
    <xf numFmtId="0" fontId="6" fillId="16" borderId="5"/>
    <xf numFmtId="0" fontId="6" fillId="16" borderId="2"/>
    <xf numFmtId="0" fontId="26" fillId="16" borderId="2"/>
    <xf numFmtId="0" fontId="6" fillId="16" borderId="2"/>
    <xf numFmtId="0" fontId="28" fillId="62" borderId="32">
      <alignment horizontal="left" vertical="top" wrapText="1"/>
    </xf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88" fillId="0" borderId="33" applyNumberFormat="0" applyFill="0" applyAlignment="0" applyProtection="0"/>
    <xf numFmtId="0" fontId="89" fillId="0" borderId="19" applyNumberFormat="0" applyFill="0" applyAlignment="0" applyProtection="0"/>
    <xf numFmtId="0" fontId="88" fillId="0" borderId="33" applyNumberFormat="0" applyFill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90" fillId="63" borderId="0" applyNumberFormat="0" applyBorder="0" applyAlignment="0" applyProtection="0"/>
    <xf numFmtId="0" fontId="91" fillId="25" borderId="0" applyNumberFormat="0" applyBorder="0" applyAlignment="0" applyProtection="0"/>
    <xf numFmtId="0" fontId="90" fillId="63" borderId="0" applyNumberFormat="0" applyBorder="0" applyAlignment="0" applyProtection="0"/>
    <xf numFmtId="179" fontId="92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>
      <alignment horizontal="left" wrapText="1"/>
    </xf>
    <xf numFmtId="0" fontId="93" fillId="0" borderId="0"/>
    <xf numFmtId="0" fontId="3" fillId="0" borderId="0" applyNumberFormat="0" applyFill="0" applyBorder="0" applyAlignment="0" applyProtection="0"/>
    <xf numFmtId="0" fontId="8" fillId="0" borderId="0"/>
    <xf numFmtId="0" fontId="94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6" fillId="0" borderId="0"/>
    <xf numFmtId="0" fontId="3" fillId="0" borderId="0"/>
    <xf numFmtId="0" fontId="95" fillId="0" borderId="0"/>
    <xf numFmtId="0" fontId="8" fillId="0" borderId="0"/>
    <xf numFmtId="0" fontId="3" fillId="0" borderId="0" applyNumberFormat="0" applyFill="0" applyBorder="0" applyAlignment="0" applyProtection="0"/>
    <xf numFmtId="0" fontId="3" fillId="0" borderId="0"/>
    <xf numFmtId="0" fontId="9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95" fillId="0" borderId="0"/>
    <xf numFmtId="0" fontId="3" fillId="0" borderId="0"/>
    <xf numFmtId="0" fontId="3" fillId="0" borderId="0" applyNumberFormat="0" applyFill="0" applyBorder="0" applyAlignment="0" applyProtection="0"/>
    <xf numFmtId="0" fontId="93" fillId="0" borderId="0"/>
    <xf numFmtId="0" fontId="9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52" fillId="0" borderId="0"/>
    <xf numFmtId="0" fontId="3" fillId="0" borderId="0"/>
    <xf numFmtId="0" fontId="52" fillId="0" borderId="0"/>
    <xf numFmtId="0" fontId="3" fillId="0" borderId="0"/>
    <xf numFmtId="0" fontId="3" fillId="0" borderId="0" applyNumberFormat="0" applyFill="0" applyBorder="0" applyAlignment="0" applyProtection="0"/>
    <xf numFmtId="0" fontId="52" fillId="0" borderId="0"/>
    <xf numFmtId="0" fontId="94" fillId="0" borderId="0"/>
    <xf numFmtId="0" fontId="52" fillId="0" borderId="0"/>
    <xf numFmtId="0" fontId="52" fillId="0" borderId="0"/>
    <xf numFmtId="0" fontId="6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3" fillId="0" borderId="0"/>
    <xf numFmtId="0" fontId="52" fillId="0" borderId="0"/>
    <xf numFmtId="0" fontId="3" fillId="0" borderId="0"/>
    <xf numFmtId="0" fontId="95" fillId="0" borderId="0"/>
    <xf numFmtId="0" fontId="1" fillId="0" borderId="0"/>
    <xf numFmtId="0" fontId="93" fillId="0" borderId="0"/>
    <xf numFmtId="0" fontId="93" fillId="0" borderId="0"/>
    <xf numFmtId="0" fontId="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2" fillId="0" borderId="0"/>
    <xf numFmtId="0" fontId="52" fillId="0" borderId="0"/>
    <xf numFmtId="0" fontId="3" fillId="0" borderId="0"/>
    <xf numFmtId="1" fontId="59" fillId="0" borderId="0">
      <alignment vertical="top" wrapText="1"/>
    </xf>
    <xf numFmtId="1" fontId="96" fillId="0" borderId="0" applyFill="0" applyBorder="0" applyProtection="0"/>
    <xf numFmtId="1" fontId="66" fillId="0" borderId="0" applyFont="0" applyFill="0" applyBorder="0" applyProtection="0">
      <alignment vertical="center"/>
    </xf>
    <xf numFmtId="1" fontId="65" fillId="0" borderId="0">
      <alignment horizontal="right" vertical="top"/>
    </xf>
    <xf numFmtId="0" fontId="3" fillId="0" borderId="0"/>
    <xf numFmtId="1" fontId="64" fillId="0" borderId="0" applyNumberFormat="0" applyFill="0" applyBorder="0">
      <alignment vertical="top"/>
    </xf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1" fillId="2" borderId="1" applyNumberFormat="0" applyFont="0" applyAlignment="0" applyProtection="0"/>
    <xf numFmtId="0" fontId="3" fillId="64" borderId="34" applyNumberFormat="0" applyFont="0" applyAlignment="0" applyProtection="0"/>
    <xf numFmtId="0" fontId="3" fillId="64" borderId="34" applyNumberFormat="0" applyFont="0" applyAlignment="0" applyProtection="0"/>
    <xf numFmtId="0" fontId="3" fillId="64" borderId="34" applyNumberFormat="0" applyFont="0" applyAlignment="0" applyProtection="0"/>
    <xf numFmtId="0" fontId="3" fillId="64" borderId="34" applyNumberFormat="0" applyFont="0" applyAlignment="0" applyProtection="0"/>
    <xf numFmtId="0" fontId="3" fillId="64" borderId="34" applyNumberFormat="0" applyFont="0" applyAlignment="0" applyProtection="0"/>
    <xf numFmtId="0" fontId="3" fillId="64" borderId="34" applyNumberFormat="0" applyFont="0" applyAlignment="0" applyProtection="0"/>
    <xf numFmtId="0" fontId="3" fillId="64" borderId="34" applyNumberFormat="0" applyFont="0" applyAlignment="0" applyProtection="0"/>
    <xf numFmtId="0" fontId="3" fillId="64" borderId="34" applyNumberFormat="0" applyFont="0" applyAlignment="0" applyProtection="0"/>
    <xf numFmtId="0" fontId="97" fillId="2" borderId="1" applyNumberFormat="0" applyFont="0" applyAlignment="0" applyProtection="0"/>
    <xf numFmtId="0" fontId="97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3" fillId="64" borderId="34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8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2" borderId="1" applyNumberFormat="0" applyFont="0" applyAlignment="0" applyProtection="0"/>
    <xf numFmtId="0" fontId="52" fillId="2" borderId="1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52" fillId="64" borderId="34" applyNumberFormat="0" applyFont="0" applyAlignment="0" applyProtection="0"/>
    <xf numFmtId="0" fontId="66" fillId="0" borderId="0">
      <alignment horizontal="left"/>
    </xf>
    <xf numFmtId="0" fontId="43" fillId="27" borderId="18" applyNumberFormat="0" applyAlignment="0" applyProtection="0"/>
    <xf numFmtId="0" fontId="43" fillId="27" borderId="18" applyNumberFormat="0" applyAlignment="0" applyProtection="0"/>
    <xf numFmtId="0" fontId="98" fillId="60" borderId="35" applyNumberFormat="0" applyAlignment="0" applyProtection="0"/>
    <xf numFmtId="0" fontId="99" fillId="27" borderId="18" applyNumberFormat="0" applyAlignment="0" applyProtection="0"/>
    <xf numFmtId="0" fontId="98" fillId="60" borderId="35" applyNumberFormat="0" applyAlignment="0" applyProtection="0"/>
    <xf numFmtId="10" fontId="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6" fillId="0" borderId="24" applyNumberFormat="0" applyFill="0" applyAlignment="0" applyProtection="0"/>
    <xf numFmtId="0" fontId="100" fillId="0" borderId="24" applyNumberFormat="0" applyFill="0" applyAlignment="0" applyProtection="0"/>
    <xf numFmtId="0" fontId="55" fillId="0" borderId="2">
      <alignment horizontal="center" vertical="center"/>
    </xf>
    <xf numFmtId="0" fontId="6" fillId="0" borderId="0"/>
    <xf numFmtId="0" fontId="3" fillId="0" borderId="0"/>
    <xf numFmtId="0" fontId="3" fillId="0" borderId="0">
      <alignment horizontal="left" wrapText="1"/>
    </xf>
    <xf numFmtId="0" fontId="3" fillId="0" borderId="0"/>
    <xf numFmtId="0" fontId="101" fillId="65" borderId="0">
      <alignment horizontal="left"/>
    </xf>
    <xf numFmtId="0" fontId="25" fillId="65" borderId="0">
      <alignment horizontal="left" wrapText="1"/>
    </xf>
    <xf numFmtId="0" fontId="101" fillId="65" borderId="0">
      <alignment horizontal="left"/>
    </xf>
    <xf numFmtId="0" fontId="102" fillId="0" borderId="2" applyNumberFormat="0" applyFill="0" applyBorder="0" applyProtection="0">
      <alignment wrapText="1"/>
    </xf>
    <xf numFmtId="40" fontId="6" fillId="0" borderId="2" applyNumberFormat="0" applyFill="0" applyProtection="0">
      <alignment horizontal="left" indent="1"/>
    </xf>
    <xf numFmtId="0" fontId="6" fillId="0" borderId="24" applyNumberFormat="0" applyFill="0" applyAlignment="0" applyProtection="0"/>
    <xf numFmtId="0" fontId="103" fillId="0" borderId="0"/>
    <xf numFmtId="49" fontId="64" fillId="0" borderId="0" applyFill="0" applyBorder="0" applyAlignment="0" applyProtection="0">
      <alignment vertical="top"/>
    </xf>
    <xf numFmtId="0" fontId="10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65" borderId="0">
      <alignment horizontal="left"/>
    </xf>
    <xf numFmtId="0" fontId="105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106" fillId="0" borderId="36" applyNumberFormat="0" applyFill="0" applyAlignment="0" applyProtection="0"/>
    <xf numFmtId="0" fontId="9" fillId="0" borderId="21" applyNumberFormat="0" applyFill="0" applyAlignment="0" applyProtection="0"/>
    <xf numFmtId="0" fontId="106" fillId="0" borderId="36" applyNumberFormat="0" applyFill="0" applyAlignment="0" applyProtection="0"/>
    <xf numFmtId="43" fontId="107" fillId="0" borderId="0" applyFont="0" applyFill="0" applyBorder="0" applyAlignment="0" applyProtection="0"/>
    <xf numFmtId="175" fontId="55" fillId="0" borderId="0" applyFont="0" applyFill="0" applyBorder="0" applyAlignment="0" applyProtection="0"/>
    <xf numFmtId="180" fontId="95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108" fillId="0" borderId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" fontId="111" fillId="0" borderId="0">
      <alignment vertical="top" wrapText="1"/>
    </xf>
    <xf numFmtId="41" fontId="112" fillId="0" borderId="0" applyFont="0" applyFill="0" applyBorder="0" applyAlignment="0" applyProtection="0">
      <alignment vertical="center"/>
    </xf>
    <xf numFmtId="0" fontId="112" fillId="0" borderId="0">
      <alignment vertical="center"/>
    </xf>
    <xf numFmtId="0" fontId="113" fillId="0" borderId="0"/>
    <xf numFmtId="0" fontId="83" fillId="0" borderId="0" applyNumberFormat="0" applyFill="0" applyBorder="0" applyAlignment="0" applyProtection="0"/>
    <xf numFmtId="0" fontId="55" fillId="0" borderId="0"/>
  </cellStyleXfs>
  <cellXfs count="80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4" fillId="0" borderId="0" xfId="6"/>
    <xf numFmtId="165" fontId="0" fillId="0" borderId="0" xfId="7" applyNumberFormat="1" applyFont="1"/>
    <xf numFmtId="0" fontId="7" fillId="0" borderId="0" xfId="6" applyFont="1"/>
    <xf numFmtId="0" fontId="3" fillId="0" borderId="0" xfId="18"/>
    <xf numFmtId="165" fontId="0" fillId="0" borderId="0" xfId="14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9" fontId="0" fillId="0" borderId="0" xfId="0" applyNumberFormat="1"/>
    <xf numFmtId="0" fontId="5" fillId="0" borderId="0" xfId="19"/>
    <xf numFmtId="0" fontId="3" fillId="15" borderId="3" xfId="19" applyNumberFormat="1" applyFont="1" applyFill="1" applyBorder="1" applyAlignment="1"/>
    <xf numFmtId="9" fontId="5" fillId="0" borderId="0" xfId="19" applyNumberFormat="1"/>
    <xf numFmtId="9" fontId="3" fillId="0" borderId="3" xfId="10" applyFont="1" applyFill="1" applyBorder="1" applyAlignment="1"/>
    <xf numFmtId="165" fontId="5" fillId="0" borderId="0" xfId="1" applyNumberFormat="1" applyFont="1"/>
    <xf numFmtId="0" fontId="8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16" borderId="4" xfId="0" quotePrefix="1" applyFont="1" applyFill="1" applyBorder="1" applyAlignment="1">
      <alignment horizontal="right"/>
    </xf>
    <xf numFmtId="0" fontId="9" fillId="16" borderId="4" xfId="0" applyFont="1" applyFill="1" applyBorder="1" applyAlignment="1">
      <alignment horizontal="right"/>
    </xf>
    <xf numFmtId="9" fontId="8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14" fillId="0" borderId="6" xfId="63" applyFont="1" applyFill="1" applyBorder="1"/>
    <xf numFmtId="43" fontId="0" fillId="0" borderId="0" xfId="1" applyFont="1"/>
    <xf numFmtId="0" fontId="13" fillId="0" borderId="6" xfId="63" applyFont="1" applyFill="1" applyBorder="1" applyAlignment="1">
      <alignment wrapText="1"/>
    </xf>
    <xf numFmtId="0" fontId="32" fillId="0" borderId="0" xfId="78"/>
    <xf numFmtId="167" fontId="33" fillId="0" borderId="3" xfId="78" applyNumberFormat="1" applyFont="1" applyFill="1" applyBorder="1" applyAlignment="1"/>
    <xf numFmtId="0" fontId="33" fillId="15" borderId="3" xfId="78" applyNumberFormat="1" applyFont="1" applyFill="1" applyBorder="1" applyAlignment="1"/>
    <xf numFmtId="0" fontId="32" fillId="0" borderId="0" xfId="78" applyBorder="1"/>
    <xf numFmtId="0" fontId="33" fillId="0" borderId="0" xfId="78" applyNumberFormat="1" applyFont="1" applyFill="1" applyBorder="1" applyAlignment="1"/>
    <xf numFmtId="166" fontId="33" fillId="0" borderId="0" xfId="78" applyNumberFormat="1" applyFont="1" applyFill="1" applyBorder="1" applyAlignment="1"/>
    <xf numFmtId="0" fontId="3" fillId="15" borderId="3" xfId="0" applyNumberFormat="1" applyFont="1" applyFill="1" applyBorder="1" applyAlignment="1"/>
    <xf numFmtId="0" fontId="33" fillId="15" borderId="3" xfId="0" applyNumberFormat="1" applyFont="1" applyFill="1" applyBorder="1" applyAlignment="1"/>
    <xf numFmtId="0" fontId="3" fillId="15" borderId="3" xfId="78" applyNumberFormat="1" applyFont="1" applyFill="1" applyBorder="1" applyAlignment="1"/>
    <xf numFmtId="9" fontId="3" fillId="0" borderId="3" xfId="79" applyFont="1" applyFill="1" applyBorder="1" applyAlignment="1"/>
    <xf numFmtId="0" fontId="3" fillId="0" borderId="0" xfId="78" applyNumberFormat="1" applyFont="1" applyFill="1" applyBorder="1" applyAlignment="1"/>
    <xf numFmtId="9" fontId="0" fillId="0" borderId="0" xfId="2" applyFont="1"/>
    <xf numFmtId="0" fontId="8" fillId="0" borderId="0" xfId="61"/>
    <xf numFmtId="0" fontId="13" fillId="0" borderId="23" xfId="61" applyFont="1" applyFill="1" applyBorder="1" applyAlignment="1">
      <alignment vertical="center"/>
    </xf>
    <xf numFmtId="0" fontId="51" fillId="41" borderId="4" xfId="61" applyFont="1" applyFill="1" applyBorder="1" applyAlignment="1">
      <alignment horizontal="right" vertical="center"/>
    </xf>
    <xf numFmtId="3" fontId="51" fillId="41" borderId="4" xfId="61" applyNumberFormat="1" applyFont="1" applyFill="1" applyBorder="1" applyAlignment="1">
      <alignment horizontal="right" vertical="center"/>
    </xf>
    <xf numFmtId="0" fontId="51" fillId="41" borderId="4" xfId="62" applyFont="1" applyFill="1" applyBorder="1" applyAlignment="1">
      <alignment horizontal="right" vertical="center"/>
    </xf>
    <xf numFmtId="3" fontId="51" fillId="41" borderId="4" xfId="62" applyNumberFormat="1" applyFont="1" applyFill="1" applyBorder="1" applyAlignment="1">
      <alignment horizontal="right" vertical="center"/>
    </xf>
    <xf numFmtId="0" fontId="8" fillId="0" borderId="4" xfId="61" applyFill="1" applyBorder="1"/>
    <xf numFmtId="0" fontId="13" fillId="0" borderId="4" xfId="61" applyFont="1" applyFill="1" applyBorder="1" applyAlignment="1">
      <alignment horizontal="center" vertical="center"/>
    </xf>
    <xf numFmtId="0" fontId="8" fillId="0" borderId="4" xfId="61" applyFill="1" applyBorder="1" applyAlignment="1">
      <alignment horizontal="right"/>
    </xf>
    <xf numFmtId="164" fontId="14" fillId="0" borderId="4" xfId="61" applyNumberFormat="1" applyFont="1" applyFill="1" applyBorder="1" applyAlignment="1">
      <alignment horizontal="center"/>
    </xf>
    <xf numFmtId="0" fontId="8" fillId="0" borderId="4" xfId="61" applyBorder="1" applyAlignment="1">
      <alignment horizontal="right"/>
    </xf>
    <xf numFmtId="0" fontId="14" fillId="0" borderId="6" xfId="513" applyFont="1" applyFill="1" applyBorder="1"/>
    <xf numFmtId="0" fontId="13" fillId="0" borderId="6" xfId="513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/>
    <xf numFmtId="0" fontId="114" fillId="0" borderId="2" xfId="0" applyFont="1" applyFill="1" applyBorder="1" applyAlignment="1">
      <alignment horizontal="center"/>
    </xf>
    <xf numFmtId="0" fontId="115" fillId="0" borderId="0" xfId="0" applyFont="1" applyFill="1"/>
    <xf numFmtId="164" fontId="115" fillId="0" borderId="0" xfId="0" applyNumberFormat="1" applyFont="1"/>
    <xf numFmtId="164" fontId="0" fillId="0" borderId="0" xfId="0" applyNumberFormat="1" applyFont="1"/>
    <xf numFmtId="165" fontId="3" fillId="0" borderId="0" xfId="1" applyNumberFormat="1" applyFont="1"/>
    <xf numFmtId="0" fontId="10" fillId="0" borderId="0" xfId="18" applyFont="1"/>
    <xf numFmtId="0" fontId="49" fillId="0" borderId="0" xfId="0" applyFont="1"/>
    <xf numFmtId="0" fontId="3" fillId="0" borderId="0" xfId="1022" applyFont="1"/>
    <xf numFmtId="3" fontId="3" fillId="0" borderId="0" xfId="1022" applyNumberFormat="1" applyFont="1"/>
    <xf numFmtId="0" fontId="34" fillId="0" borderId="0" xfId="81" applyFont="1" applyBorder="1" applyAlignment="1">
      <alignment horizontal="left" vertical="top" wrapText="1"/>
    </xf>
    <xf numFmtId="168" fontId="0" fillId="0" borderId="0" xfId="0" applyNumberFormat="1" applyBorder="1"/>
    <xf numFmtId="9" fontId="0" fillId="0" borderId="0" xfId="2" applyFont="1" applyBorder="1"/>
    <xf numFmtId="0" fontId="116" fillId="0" borderId="0" xfId="81" applyFont="1" applyBorder="1" applyAlignment="1">
      <alignment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0" xfId="19" applyFont="1"/>
    <xf numFmtId="9" fontId="11" fillId="0" borderId="0" xfId="2" applyFont="1" applyAlignment="1">
      <alignment horizontal="center" vertical="center"/>
    </xf>
    <xf numFmtId="9" fontId="11" fillId="0" borderId="0" xfId="2" applyFont="1" applyAlignment="1">
      <alignment horizontal="left" vertical="center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1023">
    <cellStyle name="20 % - Aksentti1 2" xfId="21"/>
    <cellStyle name="20 % - Aksentti2 2" xfId="22"/>
    <cellStyle name="20 % - Aksentti3 2" xfId="23"/>
    <cellStyle name="20 % - Aksentti4 2" xfId="24"/>
    <cellStyle name="20 % - Aksentti5 2" xfId="25"/>
    <cellStyle name="20 % - Aksentti6 2" xfId="26"/>
    <cellStyle name="20% - Accent1 10" xfId="83"/>
    <cellStyle name="20% - Accent1 2" xfId="84"/>
    <cellStyle name="20% - Accent1 2 2" xfId="85"/>
    <cellStyle name="20% - Accent1 2 3" xfId="86"/>
    <cellStyle name="20% - Accent1 3" xfId="87"/>
    <cellStyle name="20% - Accent1 4" xfId="88"/>
    <cellStyle name="20% - Accent1 5" xfId="89"/>
    <cellStyle name="20% - Accent1 6" xfId="90"/>
    <cellStyle name="20% - Accent1 7" xfId="91"/>
    <cellStyle name="20% - Accent1 8" xfId="92"/>
    <cellStyle name="20% - Accent1 9" xfId="93"/>
    <cellStyle name="20% - Accent2 10" xfId="94"/>
    <cellStyle name="20% - Accent2 2" xfId="95"/>
    <cellStyle name="20% - Accent2 2 2" xfId="96"/>
    <cellStyle name="20% - Accent2 2 3" xfId="97"/>
    <cellStyle name="20% - Accent2 3" xfId="98"/>
    <cellStyle name="20% - Accent2 4" xfId="99"/>
    <cellStyle name="20% - Accent2 5" xfId="100"/>
    <cellStyle name="20% - Accent2 6" xfId="101"/>
    <cellStyle name="20% - Accent2 7" xfId="102"/>
    <cellStyle name="20% - Accent2 8" xfId="103"/>
    <cellStyle name="20% - Accent2 9" xfId="104"/>
    <cellStyle name="20% - Accent3 10" xfId="105"/>
    <cellStyle name="20% - Accent3 2" xfId="106"/>
    <cellStyle name="20% - Accent3 2 2" xfId="107"/>
    <cellStyle name="20% - Accent3 2 3" xfId="108"/>
    <cellStyle name="20% - Accent3 3" xfId="109"/>
    <cellStyle name="20% - Accent3 4" xfId="110"/>
    <cellStyle name="20% - Accent3 5" xfId="111"/>
    <cellStyle name="20% - Accent3 6" xfId="112"/>
    <cellStyle name="20% - Accent3 7" xfId="113"/>
    <cellStyle name="20% - Accent3 8" xfId="114"/>
    <cellStyle name="20% - Accent3 9" xfId="115"/>
    <cellStyle name="20% - Accent4 10" xfId="116"/>
    <cellStyle name="20% - Accent4 2" xfId="117"/>
    <cellStyle name="20% - Accent4 2 2" xfId="118"/>
    <cellStyle name="20% - Accent4 2 3" xfId="119"/>
    <cellStyle name="20% - Accent4 3" xfId="120"/>
    <cellStyle name="20% - Accent4 4" xfId="121"/>
    <cellStyle name="20% - Accent4 5" xfId="122"/>
    <cellStyle name="20% - Accent4 6" xfId="123"/>
    <cellStyle name="20% - Accent4 7" xfId="124"/>
    <cellStyle name="20% - Accent4 8" xfId="125"/>
    <cellStyle name="20% - Accent4 9" xfId="126"/>
    <cellStyle name="20% - Accent5 10" xfId="127"/>
    <cellStyle name="20% - Accent5 2" xfId="128"/>
    <cellStyle name="20% - Accent5 2 2" xfId="129"/>
    <cellStyle name="20% - Accent5 2 3" xfId="130"/>
    <cellStyle name="20% - Accent5 3" xfId="131"/>
    <cellStyle name="20% - Accent5 4" xfId="132"/>
    <cellStyle name="20% - Accent5 5" xfId="133"/>
    <cellStyle name="20% - Accent5 6" xfId="134"/>
    <cellStyle name="20% - Accent5 7" xfId="135"/>
    <cellStyle name="20% - Accent5 8" xfId="136"/>
    <cellStyle name="20% - Accent5 9" xfId="137"/>
    <cellStyle name="20% - Accent6 10" xfId="138"/>
    <cellStyle name="20% - Accent6 2" xfId="139"/>
    <cellStyle name="20% - Accent6 2 2" xfId="140"/>
    <cellStyle name="20% - Accent6 2 3" xfId="141"/>
    <cellStyle name="20% - Accent6 3" xfId="142"/>
    <cellStyle name="20% - Accent6 4" xfId="143"/>
    <cellStyle name="20% - Accent6 5" xfId="144"/>
    <cellStyle name="20% - Accent6 6" xfId="145"/>
    <cellStyle name="20% - Accent6 7" xfId="146"/>
    <cellStyle name="20% - Accent6 8" xfId="147"/>
    <cellStyle name="20% - Accent6 9" xfId="148"/>
    <cellStyle name="40 % - Aksentti1 2" xfId="27"/>
    <cellStyle name="40 % - Aksentti2 2" xfId="28"/>
    <cellStyle name="40 % - Aksentti3 2" xfId="29"/>
    <cellStyle name="40 % - Aksentti4 2" xfId="30"/>
    <cellStyle name="40 % - Aksentti5 2" xfId="31"/>
    <cellStyle name="40 % - Aksentti6 2" xfId="32"/>
    <cellStyle name="40% - Accent1 10" xfId="149"/>
    <cellStyle name="40% - Accent1 2" xfId="150"/>
    <cellStyle name="40% - Accent1 2 2" xfId="151"/>
    <cellStyle name="40% - Accent1 2 3" xfId="152"/>
    <cellStyle name="40% - Accent1 3" xfId="153"/>
    <cellStyle name="40% - Accent1 4" xfId="154"/>
    <cellStyle name="40% - Accent1 5" xfId="155"/>
    <cellStyle name="40% - Accent1 6" xfId="156"/>
    <cellStyle name="40% - Accent1 7" xfId="157"/>
    <cellStyle name="40% - Accent1 8" xfId="158"/>
    <cellStyle name="40% - Accent1 9" xfId="159"/>
    <cellStyle name="40% - Accent2 10" xfId="160"/>
    <cellStyle name="40% - Accent2 2" xfId="161"/>
    <cellStyle name="40% - Accent2 2 2" xfId="162"/>
    <cellStyle name="40% - Accent2 2 3" xfId="163"/>
    <cellStyle name="40% - Accent2 3" xfId="164"/>
    <cellStyle name="40% - Accent2 4" xfId="165"/>
    <cellStyle name="40% - Accent2 5" xfId="166"/>
    <cellStyle name="40% - Accent2 6" xfId="167"/>
    <cellStyle name="40% - Accent2 7" xfId="168"/>
    <cellStyle name="40% - Accent2 8" xfId="169"/>
    <cellStyle name="40% - Accent2 9" xfId="170"/>
    <cellStyle name="40% - Accent3 10" xfId="171"/>
    <cellStyle name="40% - Accent3 2" xfId="172"/>
    <cellStyle name="40% - Accent3 2 2" xfId="173"/>
    <cellStyle name="40% - Accent3 2 3" xfId="174"/>
    <cellStyle name="40% - Accent3 3" xfId="175"/>
    <cellStyle name="40% - Accent3 4" xfId="176"/>
    <cellStyle name="40% - Accent3 5" xfId="177"/>
    <cellStyle name="40% - Accent3 6" xfId="178"/>
    <cellStyle name="40% - Accent3 7" xfId="179"/>
    <cellStyle name="40% - Accent3 8" xfId="180"/>
    <cellStyle name="40% - Accent3 9" xfId="181"/>
    <cellStyle name="40% - Accent4 10" xfId="182"/>
    <cellStyle name="40% - Accent4 2" xfId="183"/>
    <cellStyle name="40% - Accent4 2 2" xfId="184"/>
    <cellStyle name="40% - Accent4 2 3" xfId="185"/>
    <cellStyle name="40% - Accent4 3" xfId="186"/>
    <cellStyle name="40% - Accent4 4" xfId="187"/>
    <cellStyle name="40% - Accent4 5" xfId="188"/>
    <cellStyle name="40% - Accent4 6" xfId="189"/>
    <cellStyle name="40% - Accent4 7" xfId="190"/>
    <cellStyle name="40% - Accent4 8" xfId="191"/>
    <cellStyle name="40% - Accent4 9" xfId="192"/>
    <cellStyle name="40% - Accent5 10" xfId="193"/>
    <cellStyle name="40% - Accent5 2" xfId="194"/>
    <cellStyle name="40% - Accent5 2 2" xfId="195"/>
    <cellStyle name="40% - Accent5 2 3" xfId="196"/>
    <cellStyle name="40% - Accent5 3" xfId="197"/>
    <cellStyle name="40% - Accent5 4" xfId="198"/>
    <cellStyle name="40% - Accent5 5" xfId="199"/>
    <cellStyle name="40% - Accent5 6" xfId="200"/>
    <cellStyle name="40% - Accent5 7" xfId="201"/>
    <cellStyle name="40% - Accent5 8" xfId="202"/>
    <cellStyle name="40% - Accent5 9" xfId="203"/>
    <cellStyle name="40% - Accent6 10" xfId="204"/>
    <cellStyle name="40% - Accent6 2" xfId="205"/>
    <cellStyle name="40% - Accent6 2 2" xfId="206"/>
    <cellStyle name="40% - Accent6 2 3" xfId="207"/>
    <cellStyle name="40% - Accent6 3" xfId="208"/>
    <cellStyle name="40% - Accent6 4" xfId="209"/>
    <cellStyle name="40% - Accent6 5" xfId="210"/>
    <cellStyle name="40% - Accent6 6" xfId="211"/>
    <cellStyle name="40% - Accent6 7" xfId="212"/>
    <cellStyle name="40% - Accent6 8" xfId="213"/>
    <cellStyle name="40% - Accent6 9" xfId="214"/>
    <cellStyle name="60% - Accent1 2" xfId="215"/>
    <cellStyle name="60% - Accent1 2 2" xfId="216"/>
    <cellStyle name="60% - Accent1 2 3" xfId="217"/>
    <cellStyle name="60% - Accent1 3" xfId="218"/>
    <cellStyle name="60% - Accent1 4" xfId="219"/>
    <cellStyle name="60% - Accent2 2" xfId="220"/>
    <cellStyle name="60% - Accent2 2 2" xfId="221"/>
    <cellStyle name="60% - Accent2 2 3" xfId="222"/>
    <cellStyle name="60% - Accent2 3" xfId="223"/>
    <cellStyle name="60% - Accent2 4" xfId="224"/>
    <cellStyle name="60% - Accent3 2" xfId="225"/>
    <cellStyle name="60% - Accent3 2 2" xfId="226"/>
    <cellStyle name="60% - Accent3 2 3" xfId="227"/>
    <cellStyle name="60% - Accent3 3" xfId="228"/>
    <cellStyle name="60% - Accent3 4" xfId="229"/>
    <cellStyle name="60% - Accent4 2" xfId="230"/>
    <cellStyle name="60% - Accent4 2 2" xfId="231"/>
    <cellStyle name="60% - Accent4 2 3" xfId="232"/>
    <cellStyle name="60% - Accent4 3" xfId="233"/>
    <cellStyle name="60% - Accent4 4" xfId="234"/>
    <cellStyle name="60% - Accent5 2" xfId="235"/>
    <cellStyle name="60% - Accent5 2 2" xfId="236"/>
    <cellStyle name="60% - Accent5 2 3" xfId="237"/>
    <cellStyle name="60% - Accent5 3" xfId="238"/>
    <cellStyle name="60% - Accent5 4" xfId="239"/>
    <cellStyle name="60% - Accent6 2" xfId="240"/>
    <cellStyle name="60% - Accent6 2 2" xfId="241"/>
    <cellStyle name="60% - Accent6 2 3" xfId="242"/>
    <cellStyle name="60% - Accent6 3" xfId="243"/>
    <cellStyle name="60% - Accent6 4" xfId="244"/>
    <cellStyle name="Accent1 2" xfId="245"/>
    <cellStyle name="Accent1 2 2" xfId="246"/>
    <cellStyle name="Accent1 2 3" xfId="247"/>
    <cellStyle name="Accent1 3" xfId="248"/>
    <cellStyle name="Accent1 4" xfId="249"/>
    <cellStyle name="Accent2 2" xfId="250"/>
    <cellStyle name="Accent2 2 2" xfId="251"/>
    <cellStyle name="Accent2 2 3" xfId="252"/>
    <cellStyle name="Accent2 3" xfId="253"/>
    <cellStyle name="Accent2 4" xfId="254"/>
    <cellStyle name="Accent3 2" xfId="255"/>
    <cellStyle name="Accent3 2 2" xfId="256"/>
    <cellStyle name="Accent3 2 3" xfId="257"/>
    <cellStyle name="Accent3 3" xfId="258"/>
    <cellStyle name="Accent3 4" xfId="259"/>
    <cellStyle name="Accent4 2" xfId="260"/>
    <cellStyle name="Accent4 2 2" xfId="261"/>
    <cellStyle name="Accent4 2 3" xfId="262"/>
    <cellStyle name="Accent4 3" xfId="263"/>
    <cellStyle name="Accent4 4" xfId="264"/>
    <cellStyle name="Accent5 2" xfId="265"/>
    <cellStyle name="Accent5 2 2" xfId="266"/>
    <cellStyle name="Accent5 2 3" xfId="267"/>
    <cellStyle name="Accent5 3" xfId="268"/>
    <cellStyle name="Accent5 4" xfId="269"/>
    <cellStyle name="Accent6 2" xfId="270"/>
    <cellStyle name="Accent6 2 2" xfId="271"/>
    <cellStyle name="Accent6 2 3" xfId="272"/>
    <cellStyle name="Accent6 3" xfId="273"/>
    <cellStyle name="Accent6 4" xfId="274"/>
    <cellStyle name="ANCLAS,REZONES Y SUS PARTES,DE FUNDICION,DE HIERRO O DE ACERO" xfId="3"/>
    <cellStyle name="ANCLAS,REZONES Y SUS PARTES,DE FUNDICION,DE HIERRO O DE ACERO 2" xfId="4"/>
    <cellStyle name="annee semestre" xfId="275"/>
    <cellStyle name="Bad 2" xfId="276"/>
    <cellStyle name="Bad 2 2" xfId="277"/>
    <cellStyle name="Bad 2 3" xfId="278"/>
    <cellStyle name="Bad 3" xfId="279"/>
    <cellStyle name="Bad 4" xfId="280"/>
    <cellStyle name="bin" xfId="33"/>
    <cellStyle name="blue" xfId="34"/>
    <cellStyle name="Ç¥ÁØ_ENRL2" xfId="281"/>
    <cellStyle name="caché" xfId="282"/>
    <cellStyle name="Calculation 2" xfId="283"/>
    <cellStyle name="Calculation 2 2" xfId="284"/>
    <cellStyle name="Calculation 2 3" xfId="285"/>
    <cellStyle name="Calculation 3" xfId="286"/>
    <cellStyle name="Calculation 4" xfId="287"/>
    <cellStyle name="Calculation 4 2" xfId="288"/>
    <cellStyle name="cell" xfId="35"/>
    <cellStyle name="Check Cell 2" xfId="289"/>
    <cellStyle name="Check Cell 2 2" xfId="290"/>
    <cellStyle name="Check Cell 2 3" xfId="291"/>
    <cellStyle name="Check Cell 3" xfId="292"/>
    <cellStyle name="Check Cell 4" xfId="293"/>
    <cellStyle name="Code additions" xfId="294"/>
    <cellStyle name="Col&amp;RowHeadings" xfId="36"/>
    <cellStyle name="ColCodes" xfId="37"/>
    <cellStyle name="ColTitles" xfId="38"/>
    <cellStyle name="ColTitles 10" xfId="295"/>
    <cellStyle name="ColTitles 11" xfId="296"/>
    <cellStyle name="ColTitles 2" xfId="297"/>
    <cellStyle name="ColTitles 3" xfId="298"/>
    <cellStyle name="ColTitles 4" xfId="299"/>
    <cellStyle name="ColTitles 5" xfId="300"/>
    <cellStyle name="ColTitles 6" xfId="301"/>
    <cellStyle name="ColTitles 7" xfId="302"/>
    <cellStyle name="ColTitles 8" xfId="303"/>
    <cellStyle name="ColTitles 9" xfId="304"/>
    <cellStyle name="column" xfId="39"/>
    <cellStyle name="Comma" xfId="1" builtinId="3"/>
    <cellStyle name="Comma  [1]" xfId="305"/>
    <cellStyle name="Comma [1]" xfId="306"/>
    <cellStyle name="Comma 10" xfId="307"/>
    <cellStyle name="Comma 2" xfId="7"/>
    <cellStyle name="Comma 2 2" xfId="13"/>
    <cellStyle name="Comma 2 3" xfId="14"/>
    <cellStyle name="Comma 2 4" xfId="308"/>
    <cellStyle name="Comma 2 4 2" xfId="309"/>
    <cellStyle name="Comma 3" xfId="15"/>
    <cellStyle name="Comma 3 2" xfId="310"/>
    <cellStyle name="Comma 4" xfId="16"/>
    <cellStyle name="Comma 4 10" xfId="311"/>
    <cellStyle name="Comma 4 11" xfId="312"/>
    <cellStyle name="Comma 4 2" xfId="313"/>
    <cellStyle name="Comma 4 3" xfId="314"/>
    <cellStyle name="Comma 4 3 2" xfId="315"/>
    <cellStyle name="Comma 4 3 2 2" xfId="316"/>
    <cellStyle name="Comma 4 3 3" xfId="317"/>
    <cellStyle name="Comma 4 3 4" xfId="318"/>
    <cellStyle name="Comma 4 4" xfId="319"/>
    <cellStyle name="Comma 4 4 2" xfId="320"/>
    <cellStyle name="Comma 4 4 2 2" xfId="321"/>
    <cellStyle name="Comma 4 4 3" xfId="322"/>
    <cellStyle name="Comma 4 4 4" xfId="323"/>
    <cellStyle name="Comma 4 5" xfId="324"/>
    <cellStyle name="Comma 4 5 2" xfId="325"/>
    <cellStyle name="Comma 4 5 2 2" xfId="326"/>
    <cellStyle name="Comma 4 5 3" xfId="327"/>
    <cellStyle name="Comma 4 5 4" xfId="328"/>
    <cellStyle name="Comma 4 6" xfId="329"/>
    <cellStyle name="Comma 4 6 2" xfId="330"/>
    <cellStyle name="Comma 4 6 2 2" xfId="331"/>
    <cellStyle name="Comma 4 6 3" xfId="332"/>
    <cellStyle name="Comma 4 6 4" xfId="333"/>
    <cellStyle name="Comma 4 7" xfId="334"/>
    <cellStyle name="Comma 4 7 2" xfId="335"/>
    <cellStyle name="Comma 4 7 2 2" xfId="336"/>
    <cellStyle name="Comma 4 7 3" xfId="337"/>
    <cellStyle name="Comma 4 7 4" xfId="338"/>
    <cellStyle name="Comma 4 8" xfId="339"/>
    <cellStyle name="Comma 4 8 2" xfId="340"/>
    <cellStyle name="Comma 4 8 2 2" xfId="341"/>
    <cellStyle name="Comma 4 8 3" xfId="342"/>
    <cellStyle name="Comma 4 8 4" xfId="343"/>
    <cellStyle name="Comma 4 9" xfId="344"/>
    <cellStyle name="Comma 4 9 2" xfId="345"/>
    <cellStyle name="Comma 5" xfId="80"/>
    <cellStyle name="Comma 5 2" xfId="346"/>
    <cellStyle name="Comma 6" xfId="82"/>
    <cellStyle name="Comma 6 2" xfId="347"/>
    <cellStyle name="Comma 7" xfId="348"/>
    <cellStyle name="Comma 7 2" xfId="349"/>
    <cellStyle name="Comma 8" xfId="350"/>
    <cellStyle name="Comma 8 2" xfId="351"/>
    <cellStyle name="Comma 9" xfId="352"/>
    <cellStyle name="Comma(0)" xfId="353"/>
    <cellStyle name="comma(1)" xfId="354"/>
    <cellStyle name="Comma(3)" xfId="355"/>
    <cellStyle name="Comma[0]" xfId="356"/>
    <cellStyle name="Comma[1]" xfId="357"/>
    <cellStyle name="Comma[2]__" xfId="358"/>
    <cellStyle name="Comma[3]" xfId="359"/>
    <cellStyle name="Comma0" xfId="360"/>
    <cellStyle name="Currency 2" xfId="361"/>
    <cellStyle name="Currency0" xfId="362"/>
    <cellStyle name="DataEntryCells" xfId="40"/>
    <cellStyle name="Date" xfId="363"/>
    <cellStyle name="Dezimal [0]_DIAGRAM" xfId="364"/>
    <cellStyle name="Dezimal_DIAGRAM" xfId="365"/>
    <cellStyle name="Didier" xfId="366"/>
    <cellStyle name="Didier - Title" xfId="367"/>
    <cellStyle name="Didier subtitles" xfId="368"/>
    <cellStyle name="données" xfId="369"/>
    <cellStyle name="donnéesbord" xfId="370"/>
    <cellStyle name="ErrRpt_DataEntryCells" xfId="41"/>
    <cellStyle name="ErrRpt-DataEntryCells" xfId="42"/>
    <cellStyle name="ErrRpt-GreyBackground" xfId="43"/>
    <cellStyle name="Explanatory Text 2" xfId="371"/>
    <cellStyle name="Explanatory Text 2 2" xfId="372"/>
    <cellStyle name="Explanatory Text 2 3" xfId="373"/>
    <cellStyle name="Explanatory Text 3" xfId="374"/>
    <cellStyle name="Explanatory Text 4" xfId="375"/>
    <cellStyle name="Fixed" xfId="376"/>
    <cellStyle name="fliesstext" xfId="377"/>
    <cellStyle name="formula" xfId="44"/>
    <cellStyle name="fussnote_lauftext" xfId="378"/>
    <cellStyle name="gap" xfId="45"/>
    <cellStyle name="gap 2" xfId="379"/>
    <cellStyle name="gap 2 2" xfId="380"/>
    <cellStyle name="gap 2 2 2" xfId="381"/>
    <cellStyle name="gap 2 2 2 2" xfId="382"/>
    <cellStyle name="gap 2 3" xfId="383"/>
    <cellStyle name="Good 2" xfId="384"/>
    <cellStyle name="Good 2 2" xfId="385"/>
    <cellStyle name="Good 2 3" xfId="386"/>
    <cellStyle name="Good 3" xfId="387"/>
    <cellStyle name="Good 4" xfId="388"/>
    <cellStyle name="Grey" xfId="389"/>
    <cellStyle name="GreyBackground" xfId="46"/>
    <cellStyle name="header" xfId="390"/>
    <cellStyle name="Header1" xfId="391"/>
    <cellStyle name="Header2" xfId="392"/>
    <cellStyle name="Heading 1 2" xfId="393"/>
    <cellStyle name="Heading 1 2 2" xfId="394"/>
    <cellStyle name="Heading 1 2 3" xfId="395"/>
    <cellStyle name="Heading 1 3" xfId="396"/>
    <cellStyle name="Heading 1 4" xfId="397"/>
    <cellStyle name="Heading 2 2" xfId="398"/>
    <cellStyle name="Heading 2 2 2" xfId="399"/>
    <cellStyle name="Heading 2 2 3" xfId="400"/>
    <cellStyle name="Heading 2 3" xfId="401"/>
    <cellStyle name="Heading 2 4" xfId="402"/>
    <cellStyle name="Heading 3 2" xfId="403"/>
    <cellStyle name="Heading 3 2 2" xfId="404"/>
    <cellStyle name="Heading 3 2 3" xfId="405"/>
    <cellStyle name="Heading 3 3" xfId="406"/>
    <cellStyle name="Heading 3 4" xfId="407"/>
    <cellStyle name="Heading 4 2" xfId="408"/>
    <cellStyle name="Heading 4 2 2" xfId="409"/>
    <cellStyle name="Heading 4 2 3" xfId="410"/>
    <cellStyle name="Heading 4 3" xfId="411"/>
    <cellStyle name="Heading 4 4" xfId="412"/>
    <cellStyle name="Heading1" xfId="413"/>
    <cellStyle name="Heading2" xfId="414"/>
    <cellStyle name="Hipervínculo" xfId="415"/>
    <cellStyle name="Hipervínculo visitado" xfId="416"/>
    <cellStyle name="Huomautus 2" xfId="47"/>
    <cellStyle name="Huomautus 3" xfId="48"/>
    <cellStyle name="Hyperlink 2" xfId="49"/>
    <cellStyle name="Hyperlink 2 2" xfId="417"/>
    <cellStyle name="Hyperlink 2 3" xfId="418"/>
    <cellStyle name="Hyperlink 3" xfId="50"/>
    <cellStyle name="Hyperlink 4" xfId="419"/>
    <cellStyle name="Hyperlink 5" xfId="420"/>
    <cellStyle name="Hyperlink 5 2" xfId="421"/>
    <cellStyle name="Hyperlink 6" xfId="422"/>
    <cellStyle name="Hyperlink 7" xfId="1021"/>
    <cellStyle name="Input [yellow]" xfId="423"/>
    <cellStyle name="Input 2" xfId="424"/>
    <cellStyle name="Input 2 2" xfId="425"/>
    <cellStyle name="Input 2 3" xfId="426"/>
    <cellStyle name="Input 3" xfId="427"/>
    <cellStyle name="Input 4" xfId="428"/>
    <cellStyle name="ISC" xfId="51"/>
    <cellStyle name="isced" xfId="52"/>
    <cellStyle name="ISCED Titles" xfId="53"/>
    <cellStyle name="isced_8gradk" xfId="429"/>
    <cellStyle name="level1a" xfId="54"/>
    <cellStyle name="level1a 2" xfId="430"/>
    <cellStyle name="level1a 2 2" xfId="431"/>
    <cellStyle name="level1a 2 2 2" xfId="432"/>
    <cellStyle name="level2" xfId="55"/>
    <cellStyle name="level2 2" xfId="433"/>
    <cellStyle name="level2 2 2" xfId="434"/>
    <cellStyle name="level2 2 2 2" xfId="435"/>
    <cellStyle name="level2a" xfId="56"/>
    <cellStyle name="level2a 2" xfId="436"/>
    <cellStyle name="level2a 2 2" xfId="437"/>
    <cellStyle name="level2a 2 2 2" xfId="438"/>
    <cellStyle name="level3" xfId="57"/>
    <cellStyle name="Line titles-Rows" xfId="439"/>
    <cellStyle name="Linked Cell 2" xfId="440"/>
    <cellStyle name="Linked Cell 2 2" xfId="441"/>
    <cellStyle name="Linked Cell 2 3" xfId="442"/>
    <cellStyle name="Linked Cell 3" xfId="443"/>
    <cellStyle name="Linked Cell 4" xfId="444"/>
    <cellStyle name="Migliaia (0)_conti99" xfId="58"/>
    <cellStyle name="Milliers [0]_8GRAD" xfId="445"/>
    <cellStyle name="Milliers_8GRAD" xfId="446"/>
    <cellStyle name="Monétaire [0]_8GRAD" xfId="447"/>
    <cellStyle name="Monétaire_8GRAD" xfId="448"/>
    <cellStyle name="Neutral 2" xfId="449"/>
    <cellStyle name="Neutral 2 2" xfId="450"/>
    <cellStyle name="Neutral 2 3" xfId="451"/>
    <cellStyle name="Neutral 3" xfId="452"/>
    <cellStyle name="Neutral 4" xfId="453"/>
    <cellStyle name="Normaali 2" xfId="59"/>
    <cellStyle name="Normaali 3" xfId="60"/>
    <cellStyle name="Normal" xfId="0" builtinId="0"/>
    <cellStyle name="Normal - Style1" xfId="454"/>
    <cellStyle name="Normal 10" xfId="455"/>
    <cellStyle name="Normal 10 2" xfId="456"/>
    <cellStyle name="Normal 10 3" xfId="457"/>
    <cellStyle name="Normal 10 4" xfId="458"/>
    <cellStyle name="Normal 10 5" xfId="459"/>
    <cellStyle name="Normal 10 6" xfId="460"/>
    <cellStyle name="Normal 10 7" xfId="461"/>
    <cellStyle name="Normal 10 8" xfId="462"/>
    <cellStyle name="Normal 11" xfId="463"/>
    <cellStyle name="Normal 11 2" xfId="464"/>
    <cellStyle name="Normal 11 3" xfId="465"/>
    <cellStyle name="Normal 11 4" xfId="466"/>
    <cellStyle name="Normal 11 5" xfId="467"/>
    <cellStyle name="Normal 11 6" xfId="468"/>
    <cellStyle name="Normal 11 7" xfId="469"/>
    <cellStyle name="Normal 11 8" xfId="470"/>
    <cellStyle name="Normal 11 9" xfId="471"/>
    <cellStyle name="Normal 12" xfId="472"/>
    <cellStyle name="Normal 12 2" xfId="473"/>
    <cellStyle name="Normal 12 3" xfId="474"/>
    <cellStyle name="Normal 12 4" xfId="475"/>
    <cellStyle name="Normal 13" xfId="476"/>
    <cellStyle name="Normal 13 2" xfId="477"/>
    <cellStyle name="Normal 13 3" xfId="478"/>
    <cellStyle name="Normal 13 4" xfId="479"/>
    <cellStyle name="Normal 13 4 2" xfId="480"/>
    <cellStyle name="Normal 14" xfId="481"/>
    <cellStyle name="Normal 14 2" xfId="61"/>
    <cellStyle name="Normal 14 3" xfId="482"/>
    <cellStyle name="Normal 14 3 2" xfId="483"/>
    <cellStyle name="Normal 14 4" xfId="484"/>
    <cellStyle name="Normal 15" xfId="485"/>
    <cellStyle name="Normal 16" xfId="486"/>
    <cellStyle name="Normal 17" xfId="487"/>
    <cellStyle name="Normal 17 2" xfId="488"/>
    <cellStyle name="Normal 17 3" xfId="489"/>
    <cellStyle name="Normal 18" xfId="490"/>
    <cellStyle name="Normal 18 2" xfId="491"/>
    <cellStyle name="Normal 18 3" xfId="492"/>
    <cellStyle name="Normal 19" xfId="493"/>
    <cellStyle name="Normal 2" xfId="5"/>
    <cellStyle name="Normal 2 10" xfId="494"/>
    <cellStyle name="Normal 2 11" xfId="495"/>
    <cellStyle name="Normal 2 12" xfId="496"/>
    <cellStyle name="Normal 2 13" xfId="497"/>
    <cellStyle name="Normal 2 14" xfId="498"/>
    <cellStyle name="Normal 2 15" xfId="499"/>
    <cellStyle name="Normal 2 16" xfId="500"/>
    <cellStyle name="Normal 2 17" xfId="62"/>
    <cellStyle name="Normal 2 18" xfId="501"/>
    <cellStyle name="Normal 2 19" xfId="502"/>
    <cellStyle name="Normal 2 2" xfId="6"/>
    <cellStyle name="Normal 2 2 10" xfId="503"/>
    <cellStyle name="Normal 2 2 11" xfId="504"/>
    <cellStyle name="Normal 2 2 12" xfId="505"/>
    <cellStyle name="Normal 2 2 13" xfId="506"/>
    <cellStyle name="Normal 2 2 14" xfId="507"/>
    <cellStyle name="Normal 2 2 15" xfId="508"/>
    <cellStyle name="Normal 2 2 16" xfId="509"/>
    <cellStyle name="Normal 2 2 17" xfId="510"/>
    <cellStyle name="Normal 2 2 18" xfId="511"/>
    <cellStyle name="Normal 2 2 19" xfId="512"/>
    <cellStyle name="Normal 2 2 2" xfId="18"/>
    <cellStyle name="Normal 2 2 2 2" xfId="513"/>
    <cellStyle name="Normal 2 2 2 2 2" xfId="514"/>
    <cellStyle name="Normal 2 2 2 3" xfId="63"/>
    <cellStyle name="Normal 2 2 2 4" xfId="515"/>
    <cellStyle name="Normal 2 2 2 5" xfId="516"/>
    <cellStyle name="Normal 2 2 2 8" xfId="517"/>
    <cellStyle name="Normal 2 2 3" xfId="518"/>
    <cellStyle name="Normal 2 2 3 2" xfId="519"/>
    <cellStyle name="Normal 2 2 3 3" xfId="520"/>
    <cellStyle name="Normal 2 2 4" xfId="521"/>
    <cellStyle name="Normal 2 2 5" xfId="522"/>
    <cellStyle name="Normal 2 2 6" xfId="523"/>
    <cellStyle name="Normal 2 2 7" xfId="524"/>
    <cellStyle name="Normal 2 2 8" xfId="525"/>
    <cellStyle name="Normal 2 2 9" xfId="526"/>
    <cellStyle name="Normal 2 20" xfId="527"/>
    <cellStyle name="Normal 2 21" xfId="528"/>
    <cellStyle name="Normal 2 22" xfId="529"/>
    <cellStyle name="Normal 2 23" xfId="530"/>
    <cellStyle name="Normal 2 24" xfId="531"/>
    <cellStyle name="Normal 2 25" xfId="532"/>
    <cellStyle name="Normal 2 26" xfId="533"/>
    <cellStyle name="Normal 2 27" xfId="534"/>
    <cellStyle name="Normal 2 28" xfId="535"/>
    <cellStyle name="Normal 2 29" xfId="536"/>
    <cellStyle name="Normal 2 3" xfId="19"/>
    <cellStyle name="Normal 2 3 2" xfId="537"/>
    <cellStyle name="Normal 2 3 2 2" xfId="538"/>
    <cellStyle name="Normal 2 3 3" xfId="539"/>
    <cellStyle name="Normal 2 3 3 2" xfId="540"/>
    <cellStyle name="Normal 2 3 4" xfId="541"/>
    <cellStyle name="Normal 2 3 4 2" xfId="542"/>
    <cellStyle name="Normal 2 3 5" xfId="543"/>
    <cellStyle name="Normal 2 3 6" xfId="544"/>
    <cellStyle name="Normal 2 30" xfId="545"/>
    <cellStyle name="Normal 2 4" xfId="20"/>
    <cellStyle name="Normal 2 4 2" xfId="546"/>
    <cellStyle name="Normal 2 5" xfId="547"/>
    <cellStyle name="Normal 2 5 2" xfId="548"/>
    <cellStyle name="Normal 2 5 3" xfId="549"/>
    <cellStyle name="Normal 2 6" xfId="550"/>
    <cellStyle name="Normal 2 7" xfId="551"/>
    <cellStyle name="Normal 2 8" xfId="552"/>
    <cellStyle name="Normal 2 8 2" xfId="553"/>
    <cellStyle name="Normal 2 9" xfId="554"/>
    <cellStyle name="Normal 2_AUG_TabChap2" xfId="555"/>
    <cellStyle name="Normal 20" xfId="556"/>
    <cellStyle name="Normal 21" xfId="557"/>
    <cellStyle name="Normal 21 2" xfId="558"/>
    <cellStyle name="Normal 21 3" xfId="559"/>
    <cellStyle name="Normal 21 3 2" xfId="560"/>
    <cellStyle name="Normal 21 3 3" xfId="561"/>
    <cellStyle name="Normal 21 3 3 2" xfId="562"/>
    <cellStyle name="Normal 21 4" xfId="563"/>
    <cellStyle name="Normal 22" xfId="564"/>
    <cellStyle name="Normal 23" xfId="565"/>
    <cellStyle name="Normal 24" xfId="566"/>
    <cellStyle name="Normal 24 2" xfId="567"/>
    <cellStyle name="Normal 25" xfId="568"/>
    <cellStyle name="Normal 25 2" xfId="569"/>
    <cellStyle name="Normal 26" xfId="570"/>
    <cellStyle name="Normal 26 2" xfId="571"/>
    <cellStyle name="Normal 27" xfId="572"/>
    <cellStyle name="Normal 27 2" xfId="573"/>
    <cellStyle name="Normal 28" xfId="574"/>
    <cellStyle name="Normal 28 2" xfId="575"/>
    <cellStyle name="Normal 29" xfId="576"/>
    <cellStyle name="Normal 29 2" xfId="577"/>
    <cellStyle name="Normal 3" xfId="8"/>
    <cellStyle name="Normal 3 2" xfId="578"/>
    <cellStyle name="Normal 3 2 2" xfId="579"/>
    <cellStyle name="Normal 3 2 2 2" xfId="580"/>
    <cellStyle name="Normal 3 2 2 2 2" xfId="581"/>
    <cellStyle name="Normal 3 2 2 2 3" xfId="582"/>
    <cellStyle name="Normal 3 2 3" xfId="583"/>
    <cellStyle name="Normal 3 3" xfId="584"/>
    <cellStyle name="Normal 3 3 2" xfId="585"/>
    <cellStyle name="Normal 3 4" xfId="586"/>
    <cellStyle name="Normal 3 4 2" xfId="587"/>
    <cellStyle name="Normal 3 5" xfId="588"/>
    <cellStyle name="Normal 3 6" xfId="589"/>
    <cellStyle name="Normal 3 7" xfId="590"/>
    <cellStyle name="Normal 30" xfId="591"/>
    <cellStyle name="Normal 30 2" xfId="592"/>
    <cellStyle name="Normal 31" xfId="593"/>
    <cellStyle name="Normal 32" xfId="594"/>
    <cellStyle name="Normal 33" xfId="595"/>
    <cellStyle name="Normal 34" xfId="596"/>
    <cellStyle name="Normal 35" xfId="597"/>
    <cellStyle name="Normal 36" xfId="598"/>
    <cellStyle name="Normal 37" xfId="599"/>
    <cellStyle name="Normal 38" xfId="600"/>
    <cellStyle name="Normal 39" xfId="601"/>
    <cellStyle name="Normal 4" xfId="9"/>
    <cellStyle name="Normal 4 10" xfId="602"/>
    <cellStyle name="Normal 4 11" xfId="603"/>
    <cellStyle name="Normal 4 12" xfId="604"/>
    <cellStyle name="Normal 4 13" xfId="605"/>
    <cellStyle name="Normal 4 14" xfId="606"/>
    <cellStyle name="Normal 4 15" xfId="607"/>
    <cellStyle name="Normal 4 16" xfId="608"/>
    <cellStyle name="Normal 4 2" xfId="609"/>
    <cellStyle name="Normal 4 2 2" xfId="610"/>
    <cellStyle name="Normal 4 3" xfId="611"/>
    <cellStyle name="Normal 4 4" xfId="612"/>
    <cellStyle name="Normal 4 5" xfId="613"/>
    <cellStyle name="Normal 4 6" xfId="614"/>
    <cellStyle name="Normal 4 7" xfId="615"/>
    <cellStyle name="Normal 4 8" xfId="616"/>
    <cellStyle name="Normal 4 9" xfId="617"/>
    <cellStyle name="Normal 40" xfId="618"/>
    <cellStyle name="Normal 41" xfId="619"/>
    <cellStyle name="Normal 42" xfId="620"/>
    <cellStyle name="Normal 43" xfId="621"/>
    <cellStyle name="Normal 44" xfId="622"/>
    <cellStyle name="Normal 45" xfId="623"/>
    <cellStyle name="Normal 46" xfId="624"/>
    <cellStyle name="Normal 47" xfId="625"/>
    <cellStyle name="Normal 48" xfId="626"/>
    <cellStyle name="Normal 49" xfId="627"/>
    <cellStyle name="Normal 5" xfId="17"/>
    <cellStyle name="Normal 5 2" xfId="628"/>
    <cellStyle name="Normal 5 2 2" xfId="629"/>
    <cellStyle name="Normal 5 3" xfId="630"/>
    <cellStyle name="Normal 5 4" xfId="631"/>
    <cellStyle name="Normal 50" xfId="632"/>
    <cellStyle name="Normal 6" xfId="78"/>
    <cellStyle name="Normal 6 2" xfId="633"/>
    <cellStyle name="Normal 6 3" xfId="634"/>
    <cellStyle name="Normal 6_Figures by page_(nida)(0212)" xfId="635"/>
    <cellStyle name="Normal 7" xfId="636"/>
    <cellStyle name="Normal 7 2" xfId="64"/>
    <cellStyle name="Normal 8" xfId="637"/>
    <cellStyle name="Normal 8 10" xfId="638"/>
    <cellStyle name="Normal 8 2" xfId="639"/>
    <cellStyle name="Normal 8 3" xfId="640"/>
    <cellStyle name="Normal 8 4" xfId="641"/>
    <cellStyle name="Normal 8 5" xfId="642"/>
    <cellStyle name="Normal 8 6" xfId="643"/>
    <cellStyle name="Normal 8 7" xfId="644"/>
    <cellStyle name="Normal 8 8" xfId="645"/>
    <cellStyle name="Normal 8 9" xfId="646"/>
    <cellStyle name="Normal 9" xfId="647"/>
    <cellStyle name="Normal 9 2" xfId="648"/>
    <cellStyle name="Normál_8gradk" xfId="649"/>
    <cellStyle name="Normal_LFS 2012 SPSS output" xfId="81"/>
    <cellStyle name="Normal_SSDAtables" xfId="1022"/>
    <cellStyle name="Normal-blank" xfId="650"/>
    <cellStyle name="Normal-bottom" xfId="651"/>
    <cellStyle name="Normal-center" xfId="652"/>
    <cellStyle name="Normal-droit" xfId="653"/>
    <cellStyle name="normální_List1" xfId="654"/>
    <cellStyle name="Normal-top" xfId="655"/>
    <cellStyle name="Note 10 2" xfId="656"/>
    <cellStyle name="Note 10 2 2" xfId="657"/>
    <cellStyle name="Note 10 3" xfId="658"/>
    <cellStyle name="Note 10 3 2" xfId="659"/>
    <cellStyle name="Note 10 4" xfId="660"/>
    <cellStyle name="Note 10 4 2" xfId="661"/>
    <cellStyle name="Note 10 5" xfId="662"/>
    <cellStyle name="Note 10 5 2" xfId="663"/>
    <cellStyle name="Note 10 6" xfId="664"/>
    <cellStyle name="Note 10 6 2" xfId="665"/>
    <cellStyle name="Note 10 7" xfId="666"/>
    <cellStyle name="Note 10 7 2" xfId="667"/>
    <cellStyle name="Note 11 2" xfId="668"/>
    <cellStyle name="Note 11 2 2" xfId="669"/>
    <cellStyle name="Note 11 3" xfId="670"/>
    <cellStyle name="Note 11 3 2" xfId="671"/>
    <cellStyle name="Note 11 4" xfId="672"/>
    <cellStyle name="Note 11 4 2" xfId="673"/>
    <cellStyle name="Note 11 5" xfId="674"/>
    <cellStyle name="Note 11 5 2" xfId="675"/>
    <cellStyle name="Note 11 6" xfId="676"/>
    <cellStyle name="Note 11 6 2" xfId="677"/>
    <cellStyle name="Note 12 2" xfId="678"/>
    <cellStyle name="Note 12 2 2" xfId="679"/>
    <cellStyle name="Note 12 3" xfId="680"/>
    <cellStyle name="Note 12 3 2" xfId="681"/>
    <cellStyle name="Note 12 4" xfId="682"/>
    <cellStyle name="Note 12 4 2" xfId="683"/>
    <cellStyle name="Note 12 5" xfId="684"/>
    <cellStyle name="Note 12 5 2" xfId="685"/>
    <cellStyle name="Note 13 2" xfId="686"/>
    <cellStyle name="Note 13 2 2" xfId="687"/>
    <cellStyle name="Note 14 2" xfId="688"/>
    <cellStyle name="Note 14 2 2" xfId="689"/>
    <cellStyle name="Note 15 2" xfId="690"/>
    <cellStyle name="Note 15 2 2" xfId="691"/>
    <cellStyle name="Note 2" xfId="692"/>
    <cellStyle name="Note 2 10" xfId="693"/>
    <cellStyle name="Note 2 11" xfId="694"/>
    <cellStyle name="Note 2 12" xfId="695"/>
    <cellStyle name="Note 2 13" xfId="696"/>
    <cellStyle name="Note 2 14" xfId="697"/>
    <cellStyle name="Note 2 15" xfId="698"/>
    <cellStyle name="Note 2 16" xfId="699"/>
    <cellStyle name="Note 2 17" xfId="700"/>
    <cellStyle name="Note 2 18" xfId="701"/>
    <cellStyle name="Note 2 18 2" xfId="702"/>
    <cellStyle name="Note 2 2" xfId="703"/>
    <cellStyle name="Note 2 2 2" xfId="704"/>
    <cellStyle name="Note 2 3" xfId="705"/>
    <cellStyle name="Note 2 3 2" xfId="706"/>
    <cellStyle name="Note 2 4" xfId="707"/>
    <cellStyle name="Note 2 4 2" xfId="708"/>
    <cellStyle name="Note 2 5" xfId="709"/>
    <cellStyle name="Note 2 5 2" xfId="710"/>
    <cellStyle name="Note 2 6" xfId="711"/>
    <cellStyle name="Note 2 6 2" xfId="712"/>
    <cellStyle name="Note 2 7" xfId="713"/>
    <cellStyle name="Note 2 7 2" xfId="714"/>
    <cellStyle name="Note 2 8" xfId="715"/>
    <cellStyle name="Note 2 8 2" xfId="716"/>
    <cellStyle name="Note 2 9" xfId="717"/>
    <cellStyle name="Note 3" xfId="718"/>
    <cellStyle name="Note 3 10" xfId="719"/>
    <cellStyle name="Note 3 2" xfId="720"/>
    <cellStyle name="Note 3 2 2" xfId="721"/>
    <cellStyle name="Note 3 2 2 2" xfId="722"/>
    <cellStyle name="Note 3 2 3" xfId="723"/>
    <cellStyle name="Note 3 2 4" xfId="724"/>
    <cellStyle name="Note 3 3" xfId="725"/>
    <cellStyle name="Note 3 3 2" xfId="726"/>
    <cellStyle name="Note 3 3 2 2" xfId="727"/>
    <cellStyle name="Note 3 3 3" xfId="728"/>
    <cellStyle name="Note 3 3 4" xfId="729"/>
    <cellStyle name="Note 3 4" xfId="730"/>
    <cellStyle name="Note 3 4 2" xfId="731"/>
    <cellStyle name="Note 3 4 2 2" xfId="732"/>
    <cellStyle name="Note 3 4 3" xfId="733"/>
    <cellStyle name="Note 3 4 4" xfId="734"/>
    <cellStyle name="Note 3 5" xfId="735"/>
    <cellStyle name="Note 3 5 2" xfId="736"/>
    <cellStyle name="Note 3 5 2 2" xfId="737"/>
    <cellStyle name="Note 3 5 3" xfId="738"/>
    <cellStyle name="Note 3 5 4" xfId="739"/>
    <cellStyle name="Note 3 6" xfId="740"/>
    <cellStyle name="Note 3 6 2" xfId="741"/>
    <cellStyle name="Note 3 6 2 2" xfId="742"/>
    <cellStyle name="Note 3 6 3" xfId="743"/>
    <cellStyle name="Note 3 6 4" xfId="744"/>
    <cellStyle name="Note 3 7" xfId="745"/>
    <cellStyle name="Note 3 7 2" xfId="746"/>
    <cellStyle name="Note 3 7 2 2" xfId="747"/>
    <cellStyle name="Note 3 7 3" xfId="748"/>
    <cellStyle name="Note 3 7 4" xfId="749"/>
    <cellStyle name="Note 3 8" xfId="750"/>
    <cellStyle name="Note 3 8 2" xfId="751"/>
    <cellStyle name="Note 3 9" xfId="752"/>
    <cellStyle name="Note 4" xfId="753"/>
    <cellStyle name="Note 4 10" xfId="754"/>
    <cellStyle name="Note 4 2" xfId="755"/>
    <cellStyle name="Note 4 2 2" xfId="756"/>
    <cellStyle name="Note 4 2 2 2" xfId="757"/>
    <cellStyle name="Note 4 2 3" xfId="758"/>
    <cellStyle name="Note 4 2 4" xfId="759"/>
    <cellStyle name="Note 4 3" xfId="760"/>
    <cellStyle name="Note 4 3 2" xfId="761"/>
    <cellStyle name="Note 4 3 2 2" xfId="762"/>
    <cellStyle name="Note 4 3 3" xfId="763"/>
    <cellStyle name="Note 4 3 4" xfId="764"/>
    <cellStyle name="Note 4 4" xfId="765"/>
    <cellStyle name="Note 4 4 2" xfId="766"/>
    <cellStyle name="Note 4 4 2 2" xfId="767"/>
    <cellStyle name="Note 4 4 3" xfId="768"/>
    <cellStyle name="Note 4 4 4" xfId="769"/>
    <cellStyle name="Note 4 5" xfId="770"/>
    <cellStyle name="Note 4 5 2" xfId="771"/>
    <cellStyle name="Note 4 5 2 2" xfId="772"/>
    <cellStyle name="Note 4 5 3" xfId="773"/>
    <cellStyle name="Note 4 5 4" xfId="774"/>
    <cellStyle name="Note 4 6" xfId="775"/>
    <cellStyle name="Note 4 6 2" xfId="776"/>
    <cellStyle name="Note 4 6 2 2" xfId="777"/>
    <cellStyle name="Note 4 6 3" xfId="778"/>
    <cellStyle name="Note 4 6 4" xfId="779"/>
    <cellStyle name="Note 4 7" xfId="780"/>
    <cellStyle name="Note 4 7 2" xfId="781"/>
    <cellStyle name="Note 4 7 2 2" xfId="782"/>
    <cellStyle name="Note 4 7 3" xfId="783"/>
    <cellStyle name="Note 4 7 4" xfId="784"/>
    <cellStyle name="Note 4 8" xfId="785"/>
    <cellStyle name="Note 4 8 2" xfId="786"/>
    <cellStyle name="Note 4 9" xfId="787"/>
    <cellStyle name="Note 5" xfId="788"/>
    <cellStyle name="Note 5 10" xfId="789"/>
    <cellStyle name="Note 5 2" xfId="790"/>
    <cellStyle name="Note 5 2 2" xfId="791"/>
    <cellStyle name="Note 5 2 2 2" xfId="792"/>
    <cellStyle name="Note 5 2 3" xfId="793"/>
    <cellStyle name="Note 5 2 4" xfId="794"/>
    <cellStyle name="Note 5 3" xfId="795"/>
    <cellStyle name="Note 5 3 2" xfId="796"/>
    <cellStyle name="Note 5 3 2 2" xfId="797"/>
    <cellStyle name="Note 5 3 3" xfId="798"/>
    <cellStyle name="Note 5 3 4" xfId="799"/>
    <cellStyle name="Note 5 4" xfId="800"/>
    <cellStyle name="Note 5 4 2" xfId="801"/>
    <cellStyle name="Note 5 4 2 2" xfId="802"/>
    <cellStyle name="Note 5 4 3" xfId="803"/>
    <cellStyle name="Note 5 4 4" xfId="804"/>
    <cellStyle name="Note 5 5" xfId="805"/>
    <cellStyle name="Note 5 5 2" xfId="806"/>
    <cellStyle name="Note 5 5 2 2" xfId="807"/>
    <cellStyle name="Note 5 5 3" xfId="808"/>
    <cellStyle name="Note 5 5 4" xfId="809"/>
    <cellStyle name="Note 5 6" xfId="810"/>
    <cellStyle name="Note 5 6 2" xfId="811"/>
    <cellStyle name="Note 5 6 2 2" xfId="812"/>
    <cellStyle name="Note 5 6 3" xfId="813"/>
    <cellStyle name="Note 5 6 4" xfId="814"/>
    <cellStyle name="Note 5 7" xfId="815"/>
    <cellStyle name="Note 5 7 2" xfId="816"/>
    <cellStyle name="Note 5 7 2 2" xfId="817"/>
    <cellStyle name="Note 5 7 3" xfId="818"/>
    <cellStyle name="Note 5 7 4" xfId="819"/>
    <cellStyle name="Note 5 8" xfId="820"/>
    <cellStyle name="Note 5 8 2" xfId="821"/>
    <cellStyle name="Note 5 9" xfId="822"/>
    <cellStyle name="Note 6" xfId="823"/>
    <cellStyle name="Note 6 10" xfId="824"/>
    <cellStyle name="Note 6 2" xfId="825"/>
    <cellStyle name="Note 6 2 2" xfId="826"/>
    <cellStyle name="Note 6 2 2 2" xfId="827"/>
    <cellStyle name="Note 6 2 3" xfId="828"/>
    <cellStyle name="Note 6 2 4" xfId="829"/>
    <cellStyle name="Note 6 3" xfId="830"/>
    <cellStyle name="Note 6 3 2" xfId="831"/>
    <cellStyle name="Note 6 3 2 2" xfId="832"/>
    <cellStyle name="Note 6 3 3" xfId="833"/>
    <cellStyle name="Note 6 3 4" xfId="834"/>
    <cellStyle name="Note 6 4" xfId="835"/>
    <cellStyle name="Note 6 4 2" xfId="836"/>
    <cellStyle name="Note 6 4 2 2" xfId="837"/>
    <cellStyle name="Note 6 4 3" xfId="838"/>
    <cellStyle name="Note 6 4 4" xfId="839"/>
    <cellStyle name="Note 6 5" xfId="840"/>
    <cellStyle name="Note 6 5 2" xfId="841"/>
    <cellStyle name="Note 6 5 2 2" xfId="842"/>
    <cellStyle name="Note 6 5 3" xfId="843"/>
    <cellStyle name="Note 6 5 4" xfId="844"/>
    <cellStyle name="Note 6 6" xfId="845"/>
    <cellStyle name="Note 6 6 2" xfId="846"/>
    <cellStyle name="Note 6 6 2 2" xfId="847"/>
    <cellStyle name="Note 6 6 3" xfId="848"/>
    <cellStyle name="Note 6 6 4" xfId="849"/>
    <cellStyle name="Note 6 7" xfId="850"/>
    <cellStyle name="Note 6 7 2" xfId="851"/>
    <cellStyle name="Note 6 7 2 2" xfId="852"/>
    <cellStyle name="Note 6 7 3" xfId="853"/>
    <cellStyle name="Note 6 7 4" xfId="854"/>
    <cellStyle name="Note 6 8" xfId="855"/>
    <cellStyle name="Note 6 8 2" xfId="856"/>
    <cellStyle name="Note 6 9" xfId="857"/>
    <cellStyle name="Note 7" xfId="858"/>
    <cellStyle name="Note 7 2" xfId="859"/>
    <cellStyle name="Note 7 2 2" xfId="860"/>
    <cellStyle name="Note 7 3" xfId="861"/>
    <cellStyle name="Note 7 3 2" xfId="862"/>
    <cellStyle name="Note 7 4" xfId="863"/>
    <cellStyle name="Note 7 4 2" xfId="864"/>
    <cellStyle name="Note 7 5" xfId="865"/>
    <cellStyle name="Note 7 5 2" xfId="866"/>
    <cellStyle name="Note 7 6" xfId="867"/>
    <cellStyle name="Note 7 6 2" xfId="868"/>
    <cellStyle name="Note 7 7" xfId="869"/>
    <cellStyle name="Note 7 7 2" xfId="870"/>
    <cellStyle name="Note 7 8" xfId="871"/>
    <cellStyle name="Note 7 8 2" xfId="872"/>
    <cellStyle name="Note 8 2" xfId="873"/>
    <cellStyle name="Note 8 2 2" xfId="874"/>
    <cellStyle name="Note 8 3" xfId="875"/>
    <cellStyle name="Note 8 3 2" xfId="876"/>
    <cellStyle name="Note 8 4" xfId="877"/>
    <cellStyle name="Note 8 4 2" xfId="878"/>
    <cellStyle name="Note 8 5" xfId="879"/>
    <cellStyle name="Note 8 5 2" xfId="880"/>
    <cellStyle name="Note 8 6" xfId="881"/>
    <cellStyle name="Note 8 6 2" xfId="882"/>
    <cellStyle name="Note 8 7" xfId="883"/>
    <cellStyle name="Note 8 7 2" xfId="884"/>
    <cellStyle name="Note 8 8" xfId="885"/>
    <cellStyle name="Note 8 8 2" xfId="886"/>
    <cellStyle name="Note 9 2" xfId="887"/>
    <cellStyle name="Note 9 2 2" xfId="888"/>
    <cellStyle name="Note 9 3" xfId="889"/>
    <cellStyle name="Note 9 3 2" xfId="890"/>
    <cellStyle name="Note 9 4" xfId="891"/>
    <cellStyle name="Note 9 4 2" xfId="892"/>
    <cellStyle name="Note 9 5" xfId="893"/>
    <cellStyle name="Note 9 5 2" xfId="894"/>
    <cellStyle name="Note 9 6" xfId="895"/>
    <cellStyle name="Note 9 6 2" xfId="896"/>
    <cellStyle name="Note 9 7" xfId="897"/>
    <cellStyle name="Note 9 7 2" xfId="898"/>
    <cellStyle name="Note 9 8" xfId="899"/>
    <cellStyle name="Note 9 8 2" xfId="900"/>
    <cellStyle name="notes" xfId="901"/>
    <cellStyle name="Output 2" xfId="902"/>
    <cellStyle name="Output 2 2" xfId="903"/>
    <cellStyle name="Output 2 3" xfId="904"/>
    <cellStyle name="Output 3" xfId="905"/>
    <cellStyle name="Output 4" xfId="906"/>
    <cellStyle name="Percent" xfId="2" builtinId="5"/>
    <cellStyle name="Percent [2]" xfId="907"/>
    <cellStyle name="Percent 10" xfId="908"/>
    <cellStyle name="Percent 11" xfId="909"/>
    <cellStyle name="Percent 12" xfId="910"/>
    <cellStyle name="Percent 12 2" xfId="911"/>
    <cellStyle name="Percent 13" xfId="912"/>
    <cellStyle name="Percent 14" xfId="913"/>
    <cellStyle name="Percent 15" xfId="914"/>
    <cellStyle name="Percent 15 2" xfId="915"/>
    <cellStyle name="Percent 15 2 2" xfId="916"/>
    <cellStyle name="Percent 15 3" xfId="917"/>
    <cellStyle name="Percent 16" xfId="918"/>
    <cellStyle name="Percent 16 2" xfId="919"/>
    <cellStyle name="Percent 16 2 2" xfId="920"/>
    <cellStyle name="Percent 16 3" xfId="921"/>
    <cellStyle name="Percent 17" xfId="922"/>
    <cellStyle name="Percent 17 2" xfId="923"/>
    <cellStyle name="Percent 17 2 2" xfId="924"/>
    <cellStyle name="Percent 17 3" xfId="925"/>
    <cellStyle name="Percent 18" xfId="926"/>
    <cellStyle name="Percent 18 2" xfId="927"/>
    <cellStyle name="Percent 18 2 2" xfId="928"/>
    <cellStyle name="Percent 18 3" xfId="929"/>
    <cellStyle name="Percent 19" xfId="930"/>
    <cellStyle name="Percent 19 2" xfId="931"/>
    <cellStyle name="Percent 19 2 2" xfId="932"/>
    <cellStyle name="Percent 19 3" xfId="933"/>
    <cellStyle name="Percent 2" xfId="10"/>
    <cellStyle name="Percent 2 2" xfId="65"/>
    <cellStyle name="Percent 2 3" xfId="79"/>
    <cellStyle name="Percent 20" xfId="934"/>
    <cellStyle name="Percent 20 2" xfId="935"/>
    <cellStyle name="Percent 21" xfId="936"/>
    <cellStyle name="Percent 21 2" xfId="937"/>
    <cellStyle name="Percent 22" xfId="938"/>
    <cellStyle name="Percent 22 2" xfId="939"/>
    <cellStyle name="Percent 23" xfId="940"/>
    <cellStyle name="Percent 23 2" xfId="941"/>
    <cellStyle name="Percent 24" xfId="942"/>
    <cellStyle name="Percent 24 2" xfId="943"/>
    <cellStyle name="Percent 25" xfId="944"/>
    <cellStyle name="Percent 25 2" xfId="945"/>
    <cellStyle name="Percent 26" xfId="946"/>
    <cellStyle name="Percent 26 2" xfId="947"/>
    <cellStyle name="Percent 27" xfId="948"/>
    <cellStyle name="Percent 27 2" xfId="949"/>
    <cellStyle name="Percent 28" xfId="950"/>
    <cellStyle name="Percent 28 2" xfId="951"/>
    <cellStyle name="Percent 29" xfId="952"/>
    <cellStyle name="Percent 29 2" xfId="953"/>
    <cellStyle name="Percent 3" xfId="11"/>
    <cellStyle name="Percent 3 2" xfId="954"/>
    <cellStyle name="Percent 30" xfId="955"/>
    <cellStyle name="Percent 30 2" xfId="956"/>
    <cellStyle name="Percent 31" xfId="957"/>
    <cellStyle name="Percent 31 2" xfId="958"/>
    <cellStyle name="Percent 32" xfId="959"/>
    <cellStyle name="Percent 32 2" xfId="960"/>
    <cellStyle name="Percent 33" xfId="961"/>
    <cellStyle name="Percent 34" xfId="962"/>
    <cellStyle name="Percent 35" xfId="963"/>
    <cellStyle name="Percent 36" xfId="964"/>
    <cellStyle name="Percent 37" xfId="965"/>
    <cellStyle name="Percent 38" xfId="966"/>
    <cellStyle name="Percent 39" xfId="967"/>
    <cellStyle name="Percent 4" xfId="12"/>
    <cellStyle name="Percent 4 2" xfId="968"/>
    <cellStyle name="Percent 40" xfId="969"/>
    <cellStyle name="Percent 41" xfId="970"/>
    <cellStyle name="Percent 5" xfId="971"/>
    <cellStyle name="Percent 5 2" xfId="972"/>
    <cellStyle name="Percent 6" xfId="973"/>
    <cellStyle name="Percent 7" xfId="974"/>
    <cellStyle name="Percent 8" xfId="975"/>
    <cellStyle name="Percent 8 2" xfId="976"/>
    <cellStyle name="Percent 9" xfId="977"/>
    <cellStyle name="Prozent_SubCatperStud" xfId="66"/>
    <cellStyle name="row" xfId="67"/>
    <cellStyle name="rowblack_line" xfId="978"/>
    <cellStyle name="rowblue_line" xfId="979"/>
    <cellStyle name="RowCodes" xfId="68"/>
    <cellStyle name="Row-Col Headings" xfId="69"/>
    <cellStyle name="RowTitles" xfId="70"/>
    <cellStyle name="RowTitles1-Detail" xfId="71"/>
    <cellStyle name="RowTitles-Col2" xfId="72"/>
    <cellStyle name="RowTitles-Detail" xfId="73"/>
    <cellStyle name="semestre" xfId="980"/>
    <cellStyle name="Standaard_Blad1" xfId="981"/>
    <cellStyle name="Standard_41 Grundkompetenzen" xfId="982"/>
    <cellStyle name="Style 1" xfId="983"/>
    <cellStyle name="Style 1 2" xfId="984"/>
    <cellStyle name="Sub-titles" xfId="985"/>
    <cellStyle name="Sub-titles Cols" xfId="986"/>
    <cellStyle name="Sub-titles rows" xfId="987"/>
    <cellStyle name="superscript" xfId="988"/>
    <cellStyle name="tab_row_black_line_black" xfId="989"/>
    <cellStyle name="Table No." xfId="74"/>
    <cellStyle name="Table Title" xfId="75"/>
    <cellStyle name="table_bottom" xfId="990"/>
    <cellStyle name="temp" xfId="76"/>
    <cellStyle name="tête chapitre" xfId="991"/>
    <cellStyle name="TEXT" xfId="992"/>
    <cellStyle name="Title 2" xfId="993"/>
    <cellStyle name="Title 3" xfId="994"/>
    <cellStyle name="Title 4" xfId="995"/>
    <cellStyle name="title1" xfId="77"/>
    <cellStyle name="Titles" xfId="996"/>
    <cellStyle name="titre" xfId="997"/>
    <cellStyle name="Total 2" xfId="998"/>
    <cellStyle name="Total 2 2" xfId="999"/>
    <cellStyle name="Total 2 3" xfId="1000"/>
    <cellStyle name="Total 3" xfId="1001"/>
    <cellStyle name="Total 4" xfId="1002"/>
    <cellStyle name="Tusenskille_Ark1" xfId="1003"/>
    <cellStyle name="Tusental (0)_Blad2" xfId="1004"/>
    <cellStyle name="Tusental 2" xfId="1005"/>
    <cellStyle name="Tusental_Blad2" xfId="1006"/>
    <cellStyle name="Überschrift" xfId="1007"/>
    <cellStyle name="Valuta (0)_Blad2" xfId="1008"/>
    <cellStyle name="Valuta_Blad2" xfId="1009"/>
    <cellStyle name="Währung [0]_DIAGRAM" xfId="1010"/>
    <cellStyle name="Währung_DIAGRAM" xfId="1011"/>
    <cellStyle name="Warning Text 2" xfId="1012"/>
    <cellStyle name="Warning Text 2 2" xfId="1013"/>
    <cellStyle name="Warning Text 2 3" xfId="1014"/>
    <cellStyle name="Warning Text 3" xfId="1015"/>
    <cellStyle name="Warning Text 4" xfId="1016"/>
    <cellStyle name="Wrapped" xfId="1017"/>
    <cellStyle name="쉼표 [0]_Score_09_BE_Benefits&amp;Barriers" xfId="1018"/>
    <cellStyle name="표준_2. 정보이용" xfId="1019"/>
    <cellStyle name="標準_Sheet1" xfId="102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5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sz="1000">
                <a:solidFill>
                  <a:schemeClr val="tx2"/>
                </a:solidFill>
              </a:rPr>
              <a:t>Percentage</a:t>
            </a:r>
            <a:r>
              <a:rPr lang="en-GB" sz="1000" baseline="0">
                <a:solidFill>
                  <a:schemeClr val="tx2"/>
                </a:solidFill>
              </a:rPr>
              <a:t> point c</a:t>
            </a:r>
            <a:r>
              <a:rPr lang="en-GB" sz="1000">
                <a:solidFill>
                  <a:schemeClr val="tx2"/>
                </a:solidFill>
              </a:rPr>
              <a:t>hange</a:t>
            </a:r>
            <a:r>
              <a:rPr lang="en-GB" sz="1000" baseline="0">
                <a:solidFill>
                  <a:schemeClr val="tx2"/>
                </a:solidFill>
              </a:rPr>
              <a:t> in employment rates (2008 Q1 to 2014 Q1)</a:t>
            </a:r>
            <a:r>
              <a:rPr lang="en-GB" sz="1000">
                <a:solidFill>
                  <a:schemeClr val="tx2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22337489063866983"/>
          <c:y val="4.16666666666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178587051618549"/>
          <c:y val="0.19166666666666668"/>
          <c:w val="0.56932524059492551"/>
          <c:h val="0.757407407407407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DC0451"/>
            </a:solidFill>
            <a:ln>
              <a:solidFill>
                <a:srgbClr val="FFFFFF"/>
              </a:solidFill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836DB0"/>
              </a:solidFill>
              <a:ln>
                <a:solidFill>
                  <a:srgbClr val="FFFFFF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836DB0"/>
              </a:solidFill>
              <a:ln>
                <a:solidFill>
                  <a:srgbClr val="FFFFFF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836DB0"/>
              </a:solidFill>
              <a:ln>
                <a:solidFill>
                  <a:srgbClr val="FFFFFF"/>
                </a:solidFill>
              </a:ln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1'!$C$3:$J$3</c:f>
              <c:strCache>
                <c:ptCount val="8"/>
                <c:pt idx="0">
                  <c:v>16 and over</c:v>
                </c:pt>
                <c:pt idx="1">
                  <c:v>16-64 </c:v>
                </c:pt>
                <c:pt idx="2">
                  <c:v>16-17</c:v>
                </c:pt>
                <c:pt idx="3">
                  <c:v>18-24</c:v>
                </c:pt>
                <c:pt idx="4">
                  <c:v>25-34</c:v>
                </c:pt>
                <c:pt idx="5">
                  <c:v>35-49</c:v>
                </c:pt>
                <c:pt idx="6">
                  <c:v>50-64</c:v>
                </c:pt>
                <c:pt idx="7">
                  <c:v>Age 65+</c:v>
                </c:pt>
              </c:strCache>
            </c:strRef>
          </c:cat>
          <c:val>
            <c:numRef>
              <c:f>'Figure 1'!$C$6:$J$6</c:f>
              <c:numCache>
                <c:formatCode>0.0</c:formatCode>
                <c:ptCount val="8"/>
                <c:pt idx="0">
                  <c:v>-0.85593728745680409</c:v>
                </c:pt>
                <c:pt idx="1">
                  <c:v>-0.27412445836766608</c:v>
                </c:pt>
                <c:pt idx="2">
                  <c:v>-12.348652625051358</c:v>
                </c:pt>
                <c:pt idx="3">
                  <c:v>-5.5073774080654445</c:v>
                </c:pt>
                <c:pt idx="4">
                  <c:v>-0.16177665985767931</c:v>
                </c:pt>
                <c:pt idx="5">
                  <c:v>0.31862873846387174</c:v>
                </c:pt>
                <c:pt idx="6">
                  <c:v>2.8922261908875129</c:v>
                </c:pt>
                <c:pt idx="7">
                  <c:v>2.7878486676965801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07687424"/>
        <c:axId val="108098624"/>
      </c:barChart>
      <c:catAx>
        <c:axId val="107687424"/>
        <c:scaling>
          <c:orientation val="minMax"/>
        </c:scaling>
        <c:delete val="0"/>
        <c:axPos val="l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n-US"/>
          </a:p>
        </c:txPr>
        <c:crossAx val="108098624"/>
        <c:crosses val="autoZero"/>
        <c:auto val="1"/>
        <c:lblAlgn val="ctr"/>
        <c:lblOffset val="100"/>
        <c:noMultiLvlLbl val="0"/>
      </c:catAx>
      <c:valAx>
        <c:axId val="10809862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one"/>
        <c:crossAx val="107687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Helvetica" pitchFamily="34" charset="0"/>
          <a:cs typeface="Helvetica" pitchFamily="34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52386169120167"/>
          <c:y val="5.0925925925925923E-2"/>
          <c:w val="0.61298057742782164"/>
          <c:h val="0.898148148148148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Managers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6.9565217391303925E-3"/>
                  <c:y val="-8.33333333333334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6376811594203322E-3"/>
                  <c:y val="-9.25925925925925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7'!$A$6:$B$9</c:f>
              <c:multiLvlStrCache>
                <c:ptCount val="4"/>
                <c:lvl>
                  <c:pt idx="0">
                    <c:v>United Kingdom</c:v>
                  </c:pt>
                  <c:pt idx="1">
                    <c:v>Euro area (13 countries)</c:v>
                  </c:pt>
                  <c:pt idx="2">
                    <c:v>United Kingdom</c:v>
                  </c:pt>
                  <c:pt idx="3">
                    <c:v>Euro area (13 countries)</c:v>
                  </c:pt>
                </c:lvl>
                <c:lvl>
                  <c:pt idx="0">
                    <c:v>15-24</c:v>
                  </c:pt>
                  <c:pt idx="2">
                    <c:v>25-64</c:v>
                  </c:pt>
                </c:lvl>
              </c:multiLvlStrCache>
            </c:multiLvlStrRef>
          </c:cat>
          <c:val>
            <c:numRef>
              <c:f>'Figure 7'!$C$6:$C$9</c:f>
              <c:numCache>
                <c:formatCode>0%</c:formatCode>
                <c:ptCount val="4"/>
                <c:pt idx="0">
                  <c:v>2.2101579077906691E-2</c:v>
                </c:pt>
                <c:pt idx="1">
                  <c:v>9.2826259595870462E-3</c:v>
                </c:pt>
                <c:pt idx="2">
                  <c:v>0.11469061282266788</c:v>
                </c:pt>
                <c:pt idx="3">
                  <c:v>5.6433371977073182E-2</c:v>
                </c:pt>
              </c:numCache>
            </c:numRef>
          </c:val>
        </c:ser>
        <c:ser>
          <c:idx val="1"/>
          <c:order val="1"/>
          <c:tx>
            <c:strRef>
              <c:f>'Figure 7'!$D$5</c:f>
              <c:strCache>
                <c:ptCount val="1"/>
                <c:pt idx="0">
                  <c:v>Professionals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multiLvlStrRef>
              <c:f>'Figure 7'!$A$6:$B$9</c:f>
              <c:multiLvlStrCache>
                <c:ptCount val="4"/>
                <c:lvl>
                  <c:pt idx="0">
                    <c:v>United Kingdom</c:v>
                  </c:pt>
                  <c:pt idx="1">
                    <c:v>Euro area (13 countries)</c:v>
                  </c:pt>
                  <c:pt idx="2">
                    <c:v>United Kingdom</c:v>
                  </c:pt>
                  <c:pt idx="3">
                    <c:v>Euro area (13 countries)</c:v>
                  </c:pt>
                </c:lvl>
                <c:lvl>
                  <c:pt idx="0">
                    <c:v>15-24</c:v>
                  </c:pt>
                  <c:pt idx="2">
                    <c:v>25-64</c:v>
                  </c:pt>
                </c:lvl>
              </c:multiLvlStrCache>
            </c:multiLvlStrRef>
          </c:cat>
          <c:val>
            <c:numRef>
              <c:f>'Figure 7'!$D$6:$D$9</c:f>
              <c:numCache>
                <c:formatCode>0%</c:formatCode>
                <c:ptCount val="4"/>
                <c:pt idx="0">
                  <c:v>9.3091189682255354E-2</c:v>
                </c:pt>
                <c:pt idx="1">
                  <c:v>6.316068119650578E-2</c:v>
                </c:pt>
                <c:pt idx="2">
                  <c:v>0.26212756716760027</c:v>
                </c:pt>
                <c:pt idx="3">
                  <c:v>0.17899456015046736</c:v>
                </c:pt>
              </c:numCache>
            </c:numRef>
          </c:val>
        </c:ser>
        <c:ser>
          <c:idx val="2"/>
          <c:order val="2"/>
          <c:tx>
            <c:strRef>
              <c:f>'Figure 7'!$E$5</c:f>
              <c:strCache>
                <c:ptCount val="1"/>
                <c:pt idx="0">
                  <c:v>Technicians and associate professionals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multiLvlStrRef>
              <c:f>'Figure 7'!$A$6:$B$9</c:f>
              <c:multiLvlStrCache>
                <c:ptCount val="4"/>
                <c:lvl>
                  <c:pt idx="0">
                    <c:v>United Kingdom</c:v>
                  </c:pt>
                  <c:pt idx="1">
                    <c:v>Euro area (13 countries)</c:v>
                  </c:pt>
                  <c:pt idx="2">
                    <c:v>United Kingdom</c:v>
                  </c:pt>
                  <c:pt idx="3">
                    <c:v>Euro area (13 countries)</c:v>
                  </c:pt>
                </c:lvl>
                <c:lvl>
                  <c:pt idx="0">
                    <c:v>15-24</c:v>
                  </c:pt>
                  <c:pt idx="2">
                    <c:v>25-64</c:v>
                  </c:pt>
                </c:lvl>
              </c:multiLvlStrCache>
            </c:multiLvlStrRef>
          </c:cat>
          <c:val>
            <c:numRef>
              <c:f>'Figure 7'!$E$6:$E$9</c:f>
              <c:numCache>
                <c:formatCode>0%</c:formatCode>
                <c:ptCount val="4"/>
                <c:pt idx="0">
                  <c:v>9.3173863918207631E-2</c:v>
                </c:pt>
                <c:pt idx="1">
                  <c:v>0.1573281567104915</c:v>
                </c:pt>
                <c:pt idx="2">
                  <c:v>0.13462474212708458</c:v>
                </c:pt>
                <c:pt idx="3">
                  <c:v>0.17856407429326546</c:v>
                </c:pt>
              </c:numCache>
            </c:numRef>
          </c:val>
        </c:ser>
        <c:ser>
          <c:idx val="3"/>
          <c:order val="3"/>
          <c:tx>
            <c:strRef>
              <c:f>'Figure 7'!$F$5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7'!$A$6:$B$9</c:f>
              <c:multiLvlStrCache>
                <c:ptCount val="4"/>
                <c:lvl>
                  <c:pt idx="0">
                    <c:v>United Kingdom</c:v>
                  </c:pt>
                  <c:pt idx="1">
                    <c:v>Euro area (13 countries)</c:v>
                  </c:pt>
                  <c:pt idx="2">
                    <c:v>United Kingdom</c:v>
                  </c:pt>
                  <c:pt idx="3">
                    <c:v>Euro area (13 countries)</c:v>
                  </c:pt>
                </c:lvl>
                <c:lvl>
                  <c:pt idx="0">
                    <c:v>15-24</c:v>
                  </c:pt>
                  <c:pt idx="2">
                    <c:v>25-64</c:v>
                  </c:pt>
                </c:lvl>
              </c:multiLvlStrCache>
            </c:multiLvlStrRef>
          </c:cat>
          <c:val>
            <c:numRef>
              <c:f>'Figure 7'!$F$6:$F$9</c:f>
              <c:numCache>
                <c:formatCode>0%</c:formatCode>
                <c:ptCount val="4"/>
                <c:pt idx="0">
                  <c:v>0.20836663267836969</c:v>
                </c:pt>
                <c:pt idx="1">
                  <c:v>0.22977146386658431</c:v>
                </c:pt>
                <c:pt idx="2">
                  <c:v>0.51144292211735265</c:v>
                </c:pt>
                <c:pt idx="3">
                  <c:v>0.41399200642080602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1344768"/>
        <c:axId val="140787008"/>
      </c:barChart>
      <c:catAx>
        <c:axId val="14134476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140787008"/>
        <c:crosses val="autoZero"/>
        <c:auto val="1"/>
        <c:lblAlgn val="ctr"/>
        <c:lblOffset val="100"/>
        <c:noMultiLvlLbl val="0"/>
      </c:catAx>
      <c:valAx>
        <c:axId val="140787008"/>
        <c:scaling>
          <c:orientation val="minMax"/>
          <c:max val="0.60000000000000009"/>
        </c:scaling>
        <c:delete val="1"/>
        <c:axPos val="b"/>
        <c:numFmt formatCode="0%" sourceLinked="1"/>
        <c:majorTickMark val="out"/>
        <c:minorTickMark val="none"/>
        <c:tickLblPos val="nextTo"/>
        <c:crossAx val="141344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59247289740957"/>
          <c:y val="0.51698308544765237"/>
          <c:w val="0.28219121305488987"/>
          <c:h val="0.4428856809565470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'Figure 8'!$A$41</c:f>
              <c:strCache>
                <c:ptCount val="1"/>
                <c:pt idx="0">
                  <c:v>Well prepared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8'!$B$39:$E$39</c:f>
              <c:strCache>
                <c:ptCount val="4"/>
                <c:pt idx="0">
                  <c:v>16 year old school leavers</c:v>
                </c:pt>
                <c:pt idx="1">
                  <c:v>17-18 year olds from school</c:v>
                </c:pt>
                <c:pt idx="2">
                  <c:v>17-18 year olds from college</c:v>
                </c:pt>
                <c:pt idx="3">
                  <c:v>University or higher education leavers</c:v>
                </c:pt>
              </c:strCache>
            </c:strRef>
          </c:cat>
          <c:val>
            <c:numRef>
              <c:f>'Figure 8'!$B$41:$E$41</c:f>
              <c:numCache>
                <c:formatCode>0%</c:formatCode>
                <c:ptCount val="4"/>
                <c:pt idx="0">
                  <c:v>0.48</c:v>
                </c:pt>
                <c:pt idx="1">
                  <c:v>0.56000000000000005</c:v>
                </c:pt>
                <c:pt idx="2">
                  <c:v>0.61</c:v>
                </c:pt>
                <c:pt idx="3">
                  <c:v>0.6</c:v>
                </c:pt>
              </c:numCache>
            </c:numRef>
          </c:val>
        </c:ser>
        <c:ser>
          <c:idx val="0"/>
          <c:order val="1"/>
          <c:tx>
            <c:strRef>
              <c:f>'Figure 8'!$A$40</c:f>
              <c:strCache>
                <c:ptCount val="1"/>
                <c:pt idx="0">
                  <c:v>Very well prepared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8'!$B$39:$E$39</c:f>
              <c:strCache>
                <c:ptCount val="4"/>
                <c:pt idx="0">
                  <c:v>16 year old school leavers</c:v>
                </c:pt>
                <c:pt idx="1">
                  <c:v>17-18 year olds from school</c:v>
                </c:pt>
                <c:pt idx="2">
                  <c:v>17-18 year olds from college</c:v>
                </c:pt>
                <c:pt idx="3">
                  <c:v>University or higher education leavers</c:v>
                </c:pt>
              </c:strCache>
            </c:strRef>
          </c:cat>
          <c:val>
            <c:numRef>
              <c:f>'Figure 8'!$B$40:$E$40</c:f>
              <c:numCache>
                <c:formatCode>0%</c:formatCode>
                <c:ptCount val="4"/>
                <c:pt idx="0">
                  <c:v>0.11</c:v>
                </c:pt>
                <c:pt idx="1">
                  <c:v>0.1</c:v>
                </c:pt>
                <c:pt idx="2">
                  <c:v>0.13</c:v>
                </c:pt>
                <c:pt idx="3">
                  <c:v>0.24</c:v>
                </c:pt>
              </c:numCache>
            </c:numRef>
          </c:val>
        </c:ser>
        <c:ser>
          <c:idx val="2"/>
          <c:order val="2"/>
          <c:tx>
            <c:strRef>
              <c:f>'Figure 8'!$A$42</c:f>
              <c:strCache>
                <c:ptCount val="1"/>
                <c:pt idx="0">
                  <c:v>Poorly prepared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tx>
                <c:strRef>
                  <c:f>'Figure 8'!$B$33</c:f>
                  <c:strCache>
                    <c:ptCount val="1"/>
                    <c:pt idx="0">
                      <c:v>29%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1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'Figure 8'!$C$33</c:f>
                  <c:strCache>
                    <c:ptCount val="1"/>
                    <c:pt idx="0">
                      <c:v>24%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1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'Figure 8'!$D$33</c:f>
                  <c:strCache>
                    <c:ptCount val="1"/>
                    <c:pt idx="0">
                      <c:v>18%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1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'Figure 8'!$E$33</c:f>
                  <c:strCache>
                    <c:ptCount val="1"/>
                    <c:pt idx="0">
                      <c:v>11%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1" i="0" strike="noStrike">
                      <a:solidFill>
                        <a:schemeClr val="bg1"/>
                      </a:solidFill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8'!$B$39:$E$39</c:f>
              <c:strCache>
                <c:ptCount val="4"/>
                <c:pt idx="0">
                  <c:v>16 year old school leavers</c:v>
                </c:pt>
                <c:pt idx="1">
                  <c:v>17-18 year olds from school</c:v>
                </c:pt>
                <c:pt idx="2">
                  <c:v>17-18 year olds from college</c:v>
                </c:pt>
                <c:pt idx="3">
                  <c:v>University or higher education leavers</c:v>
                </c:pt>
              </c:strCache>
            </c:strRef>
          </c:cat>
          <c:val>
            <c:numRef>
              <c:f>'Figure 8'!$B$42:$E$42</c:f>
              <c:numCache>
                <c:formatCode>0%</c:formatCode>
                <c:ptCount val="4"/>
                <c:pt idx="0">
                  <c:v>-0.28999999999999998</c:v>
                </c:pt>
                <c:pt idx="1">
                  <c:v>-0.24</c:v>
                </c:pt>
                <c:pt idx="2">
                  <c:v>-0.18</c:v>
                </c:pt>
                <c:pt idx="3">
                  <c:v>-0.11</c:v>
                </c:pt>
              </c:numCache>
            </c:numRef>
          </c:val>
        </c:ser>
        <c:ser>
          <c:idx val="3"/>
          <c:order val="3"/>
          <c:tx>
            <c:strRef>
              <c:f>'Figure 8'!$A$43</c:f>
              <c:strCache>
                <c:ptCount val="1"/>
                <c:pt idx="0">
                  <c:v>Very poorly prepared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tx>
                <c:strRef>
                  <c:f>'Figure 8'!$B$34</c:f>
                  <c:strCache>
                    <c:ptCount val="1"/>
                    <c:pt idx="0">
                      <c:v>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'Figure 8'!$C$34</c:f>
                  <c:strCache>
                    <c:ptCount val="1"/>
                    <c:pt idx="0">
                      <c:v>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'Figure 8'!$D$34</c:f>
                  <c:strCache>
                    <c:ptCount val="1"/>
                    <c:pt idx="0">
                      <c:v>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'Figure 8'!$E$34</c:f>
                  <c:strCache>
                    <c:ptCount val="1"/>
                    <c:pt idx="0">
                      <c:v>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8'!$B$39:$E$39</c:f>
              <c:strCache>
                <c:ptCount val="4"/>
                <c:pt idx="0">
                  <c:v>16 year old school leavers</c:v>
                </c:pt>
                <c:pt idx="1">
                  <c:v>17-18 year olds from school</c:v>
                </c:pt>
                <c:pt idx="2">
                  <c:v>17-18 year olds from college</c:v>
                </c:pt>
                <c:pt idx="3">
                  <c:v>University or higher education leavers</c:v>
                </c:pt>
              </c:strCache>
            </c:strRef>
          </c:cat>
          <c:val>
            <c:numRef>
              <c:f>'Figure 8'!$B$43:$E$43</c:f>
              <c:numCache>
                <c:formatCode>0%</c:formatCode>
                <c:ptCount val="4"/>
                <c:pt idx="0">
                  <c:v>-7.0000000000000007E-2</c:v>
                </c:pt>
                <c:pt idx="1">
                  <c:v>-0.05</c:v>
                </c:pt>
                <c:pt idx="2">
                  <c:v>-0.04</c:v>
                </c:pt>
                <c:pt idx="3">
                  <c:v>-0.02</c:v>
                </c:pt>
              </c:numCache>
            </c:numRef>
          </c:val>
        </c:ser>
        <c:ser>
          <c:idx val="4"/>
          <c:order val="4"/>
          <c:tx>
            <c:strRef>
              <c:f>'Figure 8'!$A$23</c:f>
              <c:strCache>
                <c:ptCount val="1"/>
                <c:pt idx="0">
                  <c:v>VERY WELL/WELL PREPARED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8'!$B$24:$E$24</c:f>
              <c:numCache>
                <c:formatCode>0%</c:formatCode>
                <c:ptCount val="4"/>
                <c:pt idx="0">
                  <c:v>0.59</c:v>
                </c:pt>
                <c:pt idx="1">
                  <c:v>0.66</c:v>
                </c:pt>
                <c:pt idx="2">
                  <c:v>0.74</c:v>
                </c:pt>
                <c:pt idx="3">
                  <c:v>0.83</c:v>
                </c:pt>
              </c:numCache>
            </c:numRef>
          </c:val>
        </c:ser>
        <c:ser>
          <c:idx val="5"/>
          <c:order val="5"/>
          <c:tx>
            <c:strRef>
              <c:f>'Figure 8'!$A$25</c:f>
              <c:strCache>
                <c:ptCount val="1"/>
                <c:pt idx="0">
                  <c:v>POORLY/VERY POORLY PREPARED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tx>
                <c:strRef>
                  <c:f>'Figure 8'!$B$26</c:f>
                  <c:strCache>
                    <c:ptCount val="1"/>
                    <c:pt idx="0">
                      <c:v>36%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 i="0" strike="noStrike">
                      <a:latin typeface="Arial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'Figure 8'!$C$26</c:f>
                  <c:strCache>
                    <c:ptCount val="1"/>
                    <c:pt idx="0">
                      <c:v>29%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 i="0" strike="noStrike">
                      <a:latin typeface="Arial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'Figure 8'!$D$26</c:f>
                  <c:strCache>
                    <c:ptCount val="1"/>
                    <c:pt idx="0">
                      <c:v>22%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 i="0" strike="noStrike">
                      <a:latin typeface="Arial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'Figure 8'!$E$26</c:f>
                  <c:strCache>
                    <c:ptCount val="1"/>
                    <c:pt idx="0">
                      <c:v>13%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 i="0" strike="noStrike">
                      <a:latin typeface="Arial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8'!$B$47:$E$47</c:f>
              <c:numCache>
                <c:formatCode>0%</c:formatCode>
                <c:ptCount val="4"/>
                <c:pt idx="0">
                  <c:v>-0.13</c:v>
                </c:pt>
                <c:pt idx="1">
                  <c:v>-0.13</c:v>
                </c:pt>
                <c:pt idx="2">
                  <c:v>-0.13</c:v>
                </c:pt>
                <c:pt idx="3">
                  <c:v>-0.13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41347840"/>
        <c:axId val="141780672"/>
      </c:barChart>
      <c:catAx>
        <c:axId val="141347840"/>
        <c:scaling>
          <c:orientation val="minMax"/>
        </c:scaling>
        <c:delete val="0"/>
        <c:axPos val="l"/>
        <c:majorTickMark val="out"/>
        <c:minorTickMark val="none"/>
        <c:tickLblPos val="low"/>
        <c:spPr>
          <a:ln>
            <a:noFill/>
          </a:ln>
        </c:spPr>
        <c:crossAx val="141780672"/>
        <c:crosses val="autoZero"/>
        <c:auto val="1"/>
        <c:lblAlgn val="ctr"/>
        <c:lblOffset val="100"/>
        <c:noMultiLvlLbl val="0"/>
      </c:catAx>
      <c:valAx>
        <c:axId val="141780672"/>
        <c:scaling>
          <c:orientation val="minMax"/>
          <c:max val="1"/>
          <c:min val="-0.5"/>
        </c:scaling>
        <c:delete val="1"/>
        <c:axPos val="b"/>
        <c:numFmt formatCode="0%" sourceLinked="1"/>
        <c:majorTickMark val="out"/>
        <c:minorTickMark val="none"/>
        <c:tickLblPos val="nextTo"/>
        <c:crossAx val="141347840"/>
        <c:crosses val="autoZero"/>
        <c:crossBetween val="between"/>
      </c:valAx>
    </c:plotArea>
    <c:legend>
      <c:legendPos val="t"/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5204549431321086"/>
          <c:y val="2.9594836161245065E-2"/>
          <c:w val="0.43040272027852189"/>
          <c:h val="0.908606456196973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10'!$D$8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'Figure 10'!$C$9:$C$10</c:f>
              <c:strCache>
                <c:ptCount val="2"/>
                <c:pt idx="0">
                  <c:v>Total population numeracy Scores</c:v>
                </c:pt>
                <c:pt idx="1">
                  <c:v>16-24 numeracy scores</c:v>
                </c:pt>
              </c:strCache>
            </c:strRef>
          </c:cat>
          <c:val>
            <c:numRef>
              <c:f>'Figure 10'!$D$9:$D$10</c:f>
              <c:numCache>
                <c:formatCode>0.0</c:formatCode>
                <c:ptCount val="2"/>
                <c:pt idx="0">
                  <c:v>269.79722477302698</c:v>
                </c:pt>
                <c:pt idx="1">
                  <c:v>262.49368613955801</c:v>
                </c:pt>
              </c:numCache>
            </c:numRef>
          </c:val>
        </c:ser>
        <c:ser>
          <c:idx val="1"/>
          <c:order val="1"/>
          <c:tx>
            <c:strRef>
              <c:f>'Figure 10'!$E$8</c:f>
              <c:strCache>
                <c:ptCount val="1"/>
                <c:pt idx="0">
                  <c:v>Unemployed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'Figure 10'!$C$9:$C$10</c:f>
              <c:strCache>
                <c:ptCount val="2"/>
                <c:pt idx="0">
                  <c:v>Total population numeracy Scores</c:v>
                </c:pt>
                <c:pt idx="1">
                  <c:v>16-24 numeracy scores</c:v>
                </c:pt>
              </c:strCache>
            </c:strRef>
          </c:cat>
          <c:val>
            <c:numRef>
              <c:f>'Figure 10'!$E$9:$E$10</c:f>
              <c:numCache>
                <c:formatCode>0.0</c:formatCode>
                <c:ptCount val="2"/>
                <c:pt idx="0">
                  <c:v>236.613592982912</c:v>
                </c:pt>
                <c:pt idx="1">
                  <c:v>239.923124894739</c:v>
                </c:pt>
              </c:numCache>
            </c:numRef>
          </c:val>
        </c:ser>
        <c:ser>
          <c:idx val="2"/>
          <c:order val="2"/>
          <c:tx>
            <c:strRef>
              <c:f>'Figure 10'!$F$8</c:f>
              <c:strCache>
                <c:ptCount val="1"/>
                <c:pt idx="0">
                  <c:v>Inactive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'Figure 10'!$C$9:$C$10</c:f>
              <c:strCache>
                <c:ptCount val="2"/>
                <c:pt idx="0">
                  <c:v>Total population numeracy Scores</c:v>
                </c:pt>
                <c:pt idx="1">
                  <c:v>16-24 numeracy scores</c:v>
                </c:pt>
              </c:strCache>
            </c:strRef>
          </c:cat>
          <c:val>
            <c:numRef>
              <c:f>'Figure 10'!$F$9:$F$10</c:f>
              <c:numCache>
                <c:formatCode>0.0</c:formatCode>
                <c:ptCount val="2"/>
                <c:pt idx="0">
                  <c:v>244.248991979186</c:v>
                </c:pt>
                <c:pt idx="1">
                  <c:v>254.62972963140299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42089216"/>
        <c:axId val="141784128"/>
      </c:barChart>
      <c:catAx>
        <c:axId val="142089216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141784128"/>
        <c:crosses val="autoZero"/>
        <c:auto val="1"/>
        <c:lblAlgn val="ctr"/>
        <c:lblOffset val="100"/>
        <c:noMultiLvlLbl val="0"/>
      </c:catAx>
      <c:valAx>
        <c:axId val="141784128"/>
        <c:scaling>
          <c:orientation val="minMax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142089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584208223972"/>
          <c:y val="8.5223461650627011E-2"/>
          <c:w val="0.21808245844269467"/>
          <c:h val="0.3670233047003770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/>
              <a:t>Share of 15-19</a:t>
            </a:r>
            <a:r>
              <a:rPr lang="en-GB" sz="1100" baseline="0"/>
              <a:t> students who have a job or are on an apprenticeship</a:t>
            </a:r>
            <a:endParaRPr lang="en-GB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569291338582676"/>
          <c:y val="0.11767795191386345"/>
          <c:w val="0.73973775153105858"/>
          <c:h val="0.86071654197906455"/>
        </c:manualLayout>
      </c:layout>
      <c:barChart>
        <c:barDir val="bar"/>
        <c:grouping val="stacked"/>
        <c:varyColors val="0"/>
        <c:ser>
          <c:idx val="0"/>
          <c:order val="0"/>
          <c:tx>
            <c:v>Students with jobs</c:v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11'!$B$1:$B$23</c:f>
              <c:strCache>
                <c:ptCount val="23"/>
                <c:pt idx="1">
                  <c:v>Italy</c:v>
                </c:pt>
                <c:pt idx="2">
                  <c:v>Portugal</c:v>
                </c:pt>
                <c:pt idx="3">
                  <c:v>Spain</c:v>
                </c:pt>
                <c:pt idx="4">
                  <c:v>Belgium</c:v>
                </c:pt>
                <c:pt idx="5">
                  <c:v>Korea</c:v>
                </c:pt>
                <c:pt idx="6">
                  <c:v>France</c:v>
                </c:pt>
                <c:pt idx="7">
                  <c:v>Ireland</c:v>
                </c:pt>
                <c:pt idx="8">
                  <c:v>Sweden</c:v>
                </c:pt>
                <c:pt idx="9">
                  <c:v>Finland</c:v>
                </c:pt>
                <c:pt idx="10">
                  <c:v>OECD average</c:v>
                </c:pt>
                <c:pt idx="11">
                  <c:v>United States</c:v>
                </c:pt>
                <c:pt idx="12">
                  <c:v>United Kingdom</c:v>
                </c:pt>
                <c:pt idx="13">
                  <c:v>Germany</c:v>
                </c:pt>
                <c:pt idx="14">
                  <c:v>New Zealand</c:v>
                </c:pt>
                <c:pt idx="15">
                  <c:v>Norway</c:v>
                </c:pt>
                <c:pt idx="16">
                  <c:v>Canada</c:v>
                </c:pt>
                <c:pt idx="17">
                  <c:v>Austria</c:v>
                </c:pt>
                <c:pt idx="18">
                  <c:v>Iceland</c:v>
                </c:pt>
                <c:pt idx="19">
                  <c:v>Australia</c:v>
                </c:pt>
                <c:pt idx="20">
                  <c:v>Denmark</c:v>
                </c:pt>
                <c:pt idx="21">
                  <c:v>Switzerland</c:v>
                </c:pt>
                <c:pt idx="22">
                  <c:v>Netherlands</c:v>
                </c:pt>
              </c:strCache>
            </c:strRef>
          </c:cat>
          <c:val>
            <c:numRef>
              <c:f>'FIgure 11'!$C$1:$C$23</c:f>
              <c:numCache>
                <c:formatCode>0%</c:formatCode>
                <c:ptCount val="23"/>
                <c:pt idx="0" formatCode="General">
                  <c:v>0</c:v>
                </c:pt>
                <c:pt idx="1">
                  <c:v>5.7752432355200507E-3</c:v>
                </c:pt>
                <c:pt idx="2">
                  <c:v>1.9191281466170895E-2</c:v>
                </c:pt>
                <c:pt idx="3">
                  <c:v>1.9779642082667082E-2</c:v>
                </c:pt>
                <c:pt idx="4">
                  <c:v>2.9834266906453424E-2</c:v>
                </c:pt>
                <c:pt idx="5">
                  <c:v>4.7743205721497685E-2</c:v>
                </c:pt>
                <c:pt idx="6">
                  <c:v>7.3278919712072219E-2</c:v>
                </c:pt>
                <c:pt idx="7">
                  <c:v>7.5705223007388023E-2</c:v>
                </c:pt>
                <c:pt idx="8">
                  <c:v>0.1267217789565549</c:v>
                </c:pt>
                <c:pt idx="9">
                  <c:v>0.12918520173249581</c:v>
                </c:pt>
                <c:pt idx="10">
                  <c:v>0.14084196559339651</c:v>
                </c:pt>
                <c:pt idx="11">
                  <c:v>0.18236805336632089</c:v>
                </c:pt>
                <c:pt idx="12">
                  <c:v>0.16834779962789334</c:v>
                </c:pt>
                <c:pt idx="13">
                  <c:v>8.1267660670567191E-2</c:v>
                </c:pt>
                <c:pt idx="14">
                  <c:v>0.25080515297906603</c:v>
                </c:pt>
                <c:pt idx="15">
                  <c:v>0.2643764002987305</c:v>
                </c:pt>
                <c:pt idx="16">
                  <c:v>0.33352059850100141</c:v>
                </c:pt>
                <c:pt idx="17">
                  <c:v>5.0335409102930911E-2</c:v>
                </c:pt>
                <c:pt idx="18">
                  <c:v>0.37560057427694171</c:v>
                </c:pt>
                <c:pt idx="19">
                  <c:v>0.36680223690899838</c:v>
                </c:pt>
                <c:pt idx="20">
                  <c:v>0.49294585058510976</c:v>
                </c:pt>
                <c:pt idx="21">
                  <c:v>7.9231624388470853E-2</c:v>
                </c:pt>
                <c:pt idx="22">
                  <c:v>0.51508120649651967</c:v>
                </c:pt>
              </c:numCache>
            </c:numRef>
          </c:val>
        </c:ser>
        <c:ser>
          <c:idx val="1"/>
          <c:order val="1"/>
          <c:tx>
            <c:v>apprenticeships</c:v>
          </c:tx>
          <c:spPr>
            <a:solidFill>
              <a:schemeClr val="accent3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11'!$B$1:$B$23</c:f>
              <c:strCache>
                <c:ptCount val="23"/>
                <c:pt idx="1">
                  <c:v>Italy</c:v>
                </c:pt>
                <c:pt idx="2">
                  <c:v>Portugal</c:v>
                </c:pt>
                <c:pt idx="3">
                  <c:v>Spain</c:v>
                </c:pt>
                <c:pt idx="4">
                  <c:v>Belgium</c:v>
                </c:pt>
                <c:pt idx="5">
                  <c:v>Korea</c:v>
                </c:pt>
                <c:pt idx="6">
                  <c:v>France</c:v>
                </c:pt>
                <c:pt idx="7">
                  <c:v>Ireland</c:v>
                </c:pt>
                <c:pt idx="8">
                  <c:v>Sweden</c:v>
                </c:pt>
                <c:pt idx="9">
                  <c:v>Finland</c:v>
                </c:pt>
                <c:pt idx="10">
                  <c:v>OECD average</c:v>
                </c:pt>
                <c:pt idx="11">
                  <c:v>United States</c:v>
                </c:pt>
                <c:pt idx="12">
                  <c:v>United Kingdom</c:v>
                </c:pt>
                <c:pt idx="13">
                  <c:v>Germany</c:v>
                </c:pt>
                <c:pt idx="14">
                  <c:v>New Zealand</c:v>
                </c:pt>
                <c:pt idx="15">
                  <c:v>Norway</c:v>
                </c:pt>
                <c:pt idx="16">
                  <c:v>Canada</c:v>
                </c:pt>
                <c:pt idx="17">
                  <c:v>Austria</c:v>
                </c:pt>
                <c:pt idx="18">
                  <c:v>Iceland</c:v>
                </c:pt>
                <c:pt idx="19">
                  <c:v>Australia</c:v>
                </c:pt>
                <c:pt idx="20">
                  <c:v>Denmark</c:v>
                </c:pt>
                <c:pt idx="21">
                  <c:v>Switzerland</c:v>
                </c:pt>
                <c:pt idx="22">
                  <c:v>Netherlands</c:v>
                </c:pt>
              </c:strCache>
            </c:strRef>
          </c:cat>
          <c:val>
            <c:numRef>
              <c:f>'FIgure 11'!$D$1:$D$23</c:f>
              <c:numCache>
                <c:formatCode>0%</c:formatCode>
                <c:ptCount val="23"/>
                <c:pt idx="0" formatCode="General">
                  <c:v>0</c:v>
                </c:pt>
                <c:pt idx="4">
                  <c:v>8.3133559748745679E-3</c:v>
                </c:pt>
                <c:pt idx="12">
                  <c:v>5.2877348320106696E-2</c:v>
                </c:pt>
                <c:pt idx="13">
                  <c:v>0.16820534359058881</c:v>
                </c:pt>
                <c:pt idx="17">
                  <c:v>0.29039455651463053</c:v>
                </c:pt>
                <c:pt idx="19">
                  <c:v>7.4563633282494504E-2</c:v>
                </c:pt>
                <c:pt idx="21">
                  <c:v>0.41757609336759255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11'!$B$1:$B$23</c:f>
              <c:strCache>
                <c:ptCount val="23"/>
                <c:pt idx="1">
                  <c:v>Italy</c:v>
                </c:pt>
                <c:pt idx="2">
                  <c:v>Portugal</c:v>
                </c:pt>
                <c:pt idx="3">
                  <c:v>Spain</c:v>
                </c:pt>
                <c:pt idx="4">
                  <c:v>Belgium</c:v>
                </c:pt>
                <c:pt idx="5">
                  <c:v>Korea</c:v>
                </c:pt>
                <c:pt idx="6">
                  <c:v>France</c:v>
                </c:pt>
                <c:pt idx="7">
                  <c:v>Ireland</c:v>
                </c:pt>
                <c:pt idx="8">
                  <c:v>Sweden</c:v>
                </c:pt>
                <c:pt idx="9">
                  <c:v>Finland</c:v>
                </c:pt>
                <c:pt idx="10">
                  <c:v>OECD average</c:v>
                </c:pt>
                <c:pt idx="11">
                  <c:v>United States</c:v>
                </c:pt>
                <c:pt idx="12">
                  <c:v>United Kingdom</c:v>
                </c:pt>
                <c:pt idx="13">
                  <c:v>Germany</c:v>
                </c:pt>
                <c:pt idx="14">
                  <c:v>New Zealand</c:v>
                </c:pt>
                <c:pt idx="15">
                  <c:v>Norway</c:v>
                </c:pt>
                <c:pt idx="16">
                  <c:v>Canada</c:v>
                </c:pt>
                <c:pt idx="17">
                  <c:v>Austria</c:v>
                </c:pt>
                <c:pt idx="18">
                  <c:v>Iceland</c:v>
                </c:pt>
                <c:pt idx="19">
                  <c:v>Australia</c:v>
                </c:pt>
                <c:pt idx="20">
                  <c:v>Denmark</c:v>
                </c:pt>
                <c:pt idx="21">
                  <c:v>Switzerland</c:v>
                </c:pt>
                <c:pt idx="22">
                  <c:v>Netherlands</c:v>
                </c:pt>
              </c:strCache>
            </c:strRef>
          </c:cat>
          <c:val>
            <c:numRef>
              <c:f>'FIgure 11'!$E$1:$E$23</c:f>
              <c:numCache>
                <c:formatCode>0%</c:formatCode>
                <c:ptCount val="23"/>
                <c:pt idx="0" formatCode="General">
                  <c:v>0</c:v>
                </c:pt>
                <c:pt idx="1">
                  <c:v>5.7752432355200507E-3</c:v>
                </c:pt>
                <c:pt idx="2">
                  <c:v>1.9191281466170895E-2</c:v>
                </c:pt>
                <c:pt idx="3">
                  <c:v>1.9779642082667082E-2</c:v>
                </c:pt>
                <c:pt idx="4">
                  <c:v>3.8147622881327989E-2</c:v>
                </c:pt>
                <c:pt idx="5">
                  <c:v>4.7743205721497685E-2</c:v>
                </c:pt>
                <c:pt idx="6">
                  <c:v>7.3278919712072219E-2</c:v>
                </c:pt>
                <c:pt idx="7">
                  <c:v>7.5705223007388023E-2</c:v>
                </c:pt>
                <c:pt idx="8">
                  <c:v>0.1267217789565549</c:v>
                </c:pt>
                <c:pt idx="9">
                  <c:v>0.12918520173249581</c:v>
                </c:pt>
                <c:pt idx="10">
                  <c:v>0.14084196559339651</c:v>
                </c:pt>
                <c:pt idx="11">
                  <c:v>0.18236805336632089</c:v>
                </c:pt>
                <c:pt idx="12">
                  <c:v>0.22122514794800002</c:v>
                </c:pt>
                <c:pt idx="13">
                  <c:v>0.24947300426115598</c:v>
                </c:pt>
                <c:pt idx="14">
                  <c:v>0.25080515297906603</c:v>
                </c:pt>
                <c:pt idx="15">
                  <c:v>0.2643764002987305</c:v>
                </c:pt>
                <c:pt idx="16">
                  <c:v>0.33352059850100141</c:v>
                </c:pt>
                <c:pt idx="17">
                  <c:v>0.34072996561756141</c:v>
                </c:pt>
                <c:pt idx="18">
                  <c:v>0.37560057427694171</c:v>
                </c:pt>
                <c:pt idx="19">
                  <c:v>0.44136587019149287</c:v>
                </c:pt>
                <c:pt idx="20">
                  <c:v>0.49294585058510976</c:v>
                </c:pt>
                <c:pt idx="21">
                  <c:v>0.49680771775606342</c:v>
                </c:pt>
                <c:pt idx="22">
                  <c:v>0.51508120649651967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2202368"/>
        <c:axId val="141762560"/>
      </c:barChart>
      <c:catAx>
        <c:axId val="14220236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41762560"/>
        <c:crosses val="autoZero"/>
        <c:auto val="1"/>
        <c:lblAlgn val="ctr"/>
        <c:lblOffset val="100"/>
        <c:noMultiLvlLbl val="0"/>
      </c:catAx>
      <c:valAx>
        <c:axId val="141762560"/>
        <c:scaling>
          <c:orientation val="minMax"/>
          <c:max val="0.60000000000000009"/>
        </c:scaling>
        <c:delete val="1"/>
        <c:axPos val="b"/>
        <c:numFmt formatCode="General" sourceLinked="1"/>
        <c:majorTickMark val="out"/>
        <c:minorTickMark val="none"/>
        <c:tickLblPos val="nextTo"/>
        <c:crossAx val="142202368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2962532808398954"/>
          <c:y val="0.5849585082944716"/>
          <c:w val="0.25648578302712161"/>
          <c:h val="9.3542381089900123E-2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/>
              <a:t>%</a:t>
            </a:r>
            <a:r>
              <a:rPr lang="en-GB" sz="1100" baseline="0"/>
              <a:t> of 15-19 students in work and % of 20-24 year olds who are NEET</a:t>
            </a:r>
            <a:endParaRPr lang="en-GB" sz="1100"/>
          </a:p>
        </c:rich>
      </c:tx>
      <c:layout>
        <c:manualLayout>
          <c:xMode val="edge"/>
          <c:yMode val="edge"/>
          <c:x val="0.16408294273864654"/>
          <c:y val="5.068636117823838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0"/>
              <c:tx>
                <c:strRef>
                  <c:f>'Figure 12'!$A$3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'Figure 12'!$A$4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'Figure 12'!$A$5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'Figure 12'!$A$6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'Figure 12'!$A$7</c:f>
                  <c:strCache>
                    <c:ptCount val="1"/>
                    <c:pt idx="0">
                      <c:v>Chile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'Figure 12'!$A$8</c:f>
                  <c:strCache>
                    <c:ptCount val="1"/>
                    <c:pt idx="0">
                      <c:v>Czech Republic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'Figure 12'!$A$9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'Figure 12'!$A$10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'Figure 12'!$A$11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'Figure 12'!$A$12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'Figure 12'!$A$13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'Figure 12'!$A$14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'Figure 12'!$A$15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'Figure 12'!$A$16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'Figure 12'!$A$17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'Figure 12'!$A$18</c:f>
                  <c:strCache>
                    <c:ptCount val="1"/>
                    <c:pt idx="0">
                      <c:v>Israel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'Figure 12'!$A$19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'Figure 12'!$A$20</c:f>
                  <c:strCache>
                    <c:ptCount val="1"/>
                    <c:pt idx="0">
                      <c:v>Korea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'Figure 12'!$A$21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'Figure 12'!$A$22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'Figure 12'!$A$23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'Figure 12'!$A$24</c:f>
                  <c:strCache>
                    <c:ptCount val="1"/>
                    <c:pt idx="0">
                      <c:v>New Zealand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'Figure 12'!$A$25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'Figure 12'!$A$26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'Figure 12'!$A$27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'Figure 12'!$A$28</c:f>
                  <c:strCache>
                    <c:ptCount val="1"/>
                    <c:pt idx="0">
                      <c:v>Slovak Republic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'Figure 12'!$A$29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'Figure 12'!$A$30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'Figure 12'!$A$31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'Figure 12'!$A$32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'Figure 12'!$A$33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'Figure 12'!$A$34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'Figure 12'!$A$35</c:f>
                  <c:strCache>
                    <c:ptCount val="1"/>
                    <c:pt idx="0">
                      <c:v>United States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'Figure 12'!$A$36</c:f>
                  <c:strCache>
                    <c:ptCount val="1"/>
                    <c:pt idx="0">
                      <c:v>OECD average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1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'Figure 12'!$B$3:$B$36</c:f>
              <c:numCache>
                <c:formatCode>_(* #,##0.00_);_(* \(#,##0.00\);_(* "-"??_);_(@_)</c:formatCode>
                <c:ptCount val="34"/>
                <c:pt idx="0">
                  <c:v>44.136587019149289</c:v>
                </c:pt>
                <c:pt idx="1">
                  <c:v>34.072996561756142</c:v>
                </c:pt>
                <c:pt idx="2">
                  <c:v>3.8147622881327989</c:v>
                </c:pt>
                <c:pt idx="3">
                  <c:v>33.35205985010014</c:v>
                </c:pt>
                <c:pt idx="4">
                  <c:v>5.8540357225301154</c:v>
                </c:pt>
                <c:pt idx="5">
                  <c:v>21.525918799418523</c:v>
                </c:pt>
                <c:pt idx="6">
                  <c:v>49.294585058510975</c:v>
                </c:pt>
                <c:pt idx="7">
                  <c:v>3.7722709626000994</c:v>
                </c:pt>
                <c:pt idx="8">
                  <c:v>12.918520173249581</c:v>
                </c:pt>
                <c:pt idx="9">
                  <c:v>7.3278919712072215</c:v>
                </c:pt>
                <c:pt idx="10">
                  <c:v>24.9473004261156</c:v>
                </c:pt>
                <c:pt idx="11">
                  <c:v>0</c:v>
                </c:pt>
                <c:pt idx="12">
                  <c:v>0</c:v>
                </c:pt>
                <c:pt idx="13">
                  <c:v>37.560057427694169</c:v>
                </c:pt>
                <c:pt idx="14">
                  <c:v>7.5705223007388023</c:v>
                </c:pt>
                <c:pt idx="15">
                  <c:v>5.0005260942760925</c:v>
                </c:pt>
                <c:pt idx="16">
                  <c:v>0.57752432355200511</c:v>
                </c:pt>
                <c:pt idx="17">
                  <c:v>4.7743205721497688</c:v>
                </c:pt>
                <c:pt idx="18">
                  <c:v>6.2565166883889622</c:v>
                </c:pt>
                <c:pt idx="19">
                  <c:v>14.449737838220839</c:v>
                </c:pt>
                <c:pt idx="20">
                  <c:v>51.508120649651964</c:v>
                </c:pt>
                <c:pt idx="21">
                  <c:v>25.080515297906601</c:v>
                </c:pt>
                <c:pt idx="22">
                  <c:v>26.437640029873048</c:v>
                </c:pt>
                <c:pt idx="23">
                  <c:v>3.2414081756034037</c:v>
                </c:pt>
                <c:pt idx="24">
                  <c:v>1.9191281466170895</c:v>
                </c:pt>
                <c:pt idx="25">
                  <c:v>10.161128051139967</c:v>
                </c:pt>
                <c:pt idx="26">
                  <c:v>10.247388805620217</c:v>
                </c:pt>
                <c:pt idx="27">
                  <c:v>1.9779642082667082</c:v>
                </c:pt>
                <c:pt idx="28">
                  <c:v>12.672177895655491</c:v>
                </c:pt>
                <c:pt idx="29">
                  <c:v>49.680771775606345</c:v>
                </c:pt>
                <c:pt idx="30">
                  <c:v>8.1118493909191596</c:v>
                </c:pt>
                <c:pt idx="31">
                  <c:v>22.122514794800001</c:v>
                </c:pt>
                <c:pt idx="32">
                  <c:v>18.236805336632088</c:v>
                </c:pt>
                <c:pt idx="33">
                  <c:v>14.084196559339651</c:v>
                </c:pt>
              </c:numCache>
            </c:numRef>
          </c:xVal>
          <c:yVal>
            <c:numRef>
              <c:f>'Figure 12'!$C$3:$C$36</c:f>
              <c:numCache>
                <c:formatCode>_-* #,##0.0_-;\-* #,##0.0_-;_-* "-"??_-;_-@_-</c:formatCode>
                <c:ptCount val="34"/>
                <c:pt idx="0">
                  <c:v>11.690286478924648</c:v>
                </c:pt>
                <c:pt idx="1">
                  <c:v>10.474746319513187</c:v>
                </c:pt>
                <c:pt idx="2">
                  <c:v>17.138821216679688</c:v>
                </c:pt>
                <c:pt idx="3">
                  <c:v>14.605023551954879</c:v>
                </c:pt>
                <c:pt idx="4">
                  <c:v>24.917596614259672</c:v>
                </c:pt>
                <c:pt idx="5">
                  <c:v>12.829332557281965</c:v>
                </c:pt>
                <c:pt idx="6">
                  <c:v>11.948154022028916</c:v>
                </c:pt>
                <c:pt idx="7">
                  <c:v>15.774965856190903</c:v>
                </c:pt>
                <c:pt idx="8">
                  <c:v>14.318874682805301</c:v>
                </c:pt>
                <c:pt idx="9">
                  <c:v>20.283285039797512</c:v>
                </c:pt>
                <c:pt idx="10">
                  <c:v>12.566394716078698</c:v>
                </c:pt>
                <c:pt idx="11">
                  <c:v>24.311503424558481</c:v>
                </c:pt>
                <c:pt idx="12">
                  <c:v>22.398206912523531</c:v>
                </c:pt>
                <c:pt idx="13">
                  <c:v>8.5218071221168969</c:v>
                </c:pt>
                <c:pt idx="14">
                  <c:v>26.424970000354477</c:v>
                </c:pt>
                <c:pt idx="15">
                  <c:v>37.37603653450531</c:v>
                </c:pt>
                <c:pt idx="16">
                  <c:v>28.381344735891222</c:v>
                </c:pt>
                <c:pt idx="17">
                  <c:v>23.286827459647114</c:v>
                </c:pt>
                <c:pt idx="18">
                  <c:v>8.4817675748008412</c:v>
                </c:pt>
                <c:pt idx="19">
                  <c:v>27.156523365639359</c:v>
                </c:pt>
                <c:pt idx="20">
                  <c:v>6.8895643363728425</c:v>
                </c:pt>
                <c:pt idx="21">
                  <c:v>16.45924082140634</c:v>
                </c:pt>
                <c:pt idx="22">
                  <c:v>10.374462860650702</c:v>
                </c:pt>
                <c:pt idx="23">
                  <c:v>18.682361875830637</c:v>
                </c:pt>
                <c:pt idx="24">
                  <c:v>18.727336797363087</c:v>
                </c:pt>
                <c:pt idx="25">
                  <c:v>21.367444220551441</c:v>
                </c:pt>
                <c:pt idx="26">
                  <c:v>11.273076036655041</c:v>
                </c:pt>
                <c:pt idx="27">
                  <c:v>29.218146144241636</c:v>
                </c:pt>
                <c:pt idx="28">
                  <c:v>12.923117009771808</c:v>
                </c:pt>
                <c:pt idx="29">
                  <c:v>10.708241120021206</c:v>
                </c:pt>
                <c:pt idx="30">
                  <c:v>39.63928641442854</c:v>
                </c:pt>
                <c:pt idx="31">
                  <c:v>19.124383089153525</c:v>
                </c:pt>
                <c:pt idx="32">
                  <c:v>18.496653018477431</c:v>
                </c:pt>
                <c:pt idx="33">
                  <c:v>18.386963088802311</c:v>
                </c:pt>
              </c:numCache>
            </c:numRef>
          </c:yVal>
          <c:smooth val="0"/>
        </c:ser>
        <c:ser>
          <c:idx val="1"/>
          <c:order val="1"/>
          <c:tx>
            <c:v>country selector</c:v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xVal>
            <c:numRef>
              <c:f>'Figure 12'!$B$38</c:f>
              <c:numCache>
                <c:formatCode>_(* #,##0.00_);_(* \(#,##0.00\);_(* "-"??_);_(@_)</c:formatCode>
                <c:ptCount val="1"/>
                <c:pt idx="0">
                  <c:v>22.122514794800001</c:v>
                </c:pt>
              </c:numCache>
            </c:numRef>
          </c:xVal>
          <c:yVal>
            <c:numRef>
              <c:f>'Figure 12'!$C$38</c:f>
              <c:numCache>
                <c:formatCode>_-* #,##0.0_-;\-* #,##0.0_-;_-* "-"??_-;_-@_-</c:formatCode>
                <c:ptCount val="1"/>
                <c:pt idx="0">
                  <c:v>19.124383089153525</c:v>
                </c:pt>
              </c:numCache>
            </c:numRef>
          </c:yVal>
          <c:smooth val="0"/>
        </c:ser>
        <c:ser>
          <c:idx val="2"/>
          <c:order val="2"/>
          <c:tx>
            <c:v>OECD average</c:v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'Figure 12'!$B$36</c:f>
              <c:numCache>
                <c:formatCode>_(* #,##0.00_);_(* \(#,##0.00\);_(* "-"??_);_(@_)</c:formatCode>
                <c:ptCount val="1"/>
                <c:pt idx="0">
                  <c:v>14.084196559339651</c:v>
                </c:pt>
              </c:numCache>
            </c:numRef>
          </c:xVal>
          <c:yVal>
            <c:numRef>
              <c:f>'Figure 12'!$C$36</c:f>
              <c:numCache>
                <c:formatCode>_-* #,##0.0_-;\-* #,##0.0_-;_-* "-"??_-;_-@_-</c:formatCode>
                <c:ptCount val="1"/>
                <c:pt idx="0">
                  <c:v>18.386963088802311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764288"/>
        <c:axId val="141764864"/>
      </c:scatterChart>
      <c:valAx>
        <c:axId val="141764288"/>
        <c:scaling>
          <c:orientation val="minMax"/>
        </c:scaling>
        <c:delete val="0"/>
        <c:axPos val="b"/>
        <c:title>
          <c:tx>
            <c:strRef>
              <c:f>'Figure 12'!$O$5</c:f>
              <c:strCache>
                <c:ptCount val="1"/>
                <c:pt idx="0">
                  <c:v>15-19 % of students who are employed or on an apprenticeship (base: total students)</c:v>
                </c:pt>
              </c:strCache>
            </c:strRef>
          </c:tx>
          <c:overlay val="0"/>
        </c:title>
        <c:numFmt formatCode="_(* #,##0_);_(* \(#,##0\);_(* &quot;-&quot;_);_(@_)" sourceLinked="0"/>
        <c:majorTickMark val="in"/>
        <c:minorTickMark val="none"/>
        <c:tickLblPos val="nextTo"/>
        <c:crossAx val="141764864"/>
        <c:crosses val="autoZero"/>
        <c:crossBetween val="midCat"/>
      </c:valAx>
      <c:valAx>
        <c:axId val="141764864"/>
        <c:scaling>
          <c:orientation val="minMax"/>
        </c:scaling>
        <c:delete val="0"/>
        <c:axPos val="l"/>
        <c:title>
          <c:tx>
            <c:strRef>
              <c:f>'Figure 12'!$O$6</c:f>
              <c:strCache>
                <c:ptCount val="1"/>
                <c:pt idx="0">
                  <c:v>20-24 NEET (base: total pop)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crossAx val="141764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/>
              <a:t>Employment</a:t>
            </a:r>
            <a:r>
              <a:rPr lang="en-GB" sz="1100" baseline="0"/>
              <a:t> rates of 15-19 year olds in education or training</a:t>
            </a:r>
            <a:endParaRPr lang="en-GB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152188561708067E-2"/>
          <c:y val="3.8152998932001768E-2"/>
          <c:w val="0.75070340440318506"/>
          <c:h val="0.87575882126764115"/>
        </c:manualLayout>
      </c:layout>
      <c:lineChart>
        <c:grouping val="standard"/>
        <c:varyColors val="0"/>
        <c:ser>
          <c:idx val="2"/>
          <c:order val="0"/>
          <c:tx>
            <c:strRef>
              <c:f>'Figure 13'!$A$7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8.0691491373376598E-2"/>
                  <c:y val="-5.8097312999273783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13'!$B$4:$K$4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'Figure 13'!$B$7:$K$7</c:f>
              <c:numCache>
                <c:formatCode>0%</c:formatCode>
                <c:ptCount val="10"/>
                <c:pt idx="0">
                  <c:v>0.23447537473233401</c:v>
                </c:pt>
                <c:pt idx="1">
                  <c:v>0.24271844660194175</c:v>
                </c:pt>
                <c:pt idx="2">
                  <c:v>0.24538545059717701</c:v>
                </c:pt>
                <c:pt idx="3">
                  <c:v>0.26349892008639308</c:v>
                </c:pt>
                <c:pt idx="4">
                  <c:v>0.26868905742145183</c:v>
                </c:pt>
                <c:pt idx="5">
                  <c:v>0.26213592233009708</c:v>
                </c:pt>
                <c:pt idx="6">
                  <c:v>0.24591947769314473</c:v>
                </c:pt>
                <c:pt idx="7">
                  <c:v>0.25</c:v>
                </c:pt>
                <c:pt idx="8">
                  <c:v>0.23794212218649519</c:v>
                </c:pt>
                <c:pt idx="9">
                  <c:v>0.24546424759871932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13'!$A$8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7.8770413064361056E-2"/>
                  <c:y val="1.452432824981844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4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13'!$B$4:$K$4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'Figure 13'!$B$8:$K$8</c:f>
              <c:numCache>
                <c:formatCode>0%</c:formatCode>
                <c:ptCount val="10"/>
                <c:pt idx="0">
                  <c:v>0.14683544303797469</c:v>
                </c:pt>
                <c:pt idx="1">
                  <c:v>0.15880893300248142</c:v>
                </c:pt>
                <c:pt idx="2">
                  <c:v>0.16009852216748768</c:v>
                </c:pt>
                <c:pt idx="3">
                  <c:v>0.15853658536585366</c:v>
                </c:pt>
                <c:pt idx="4">
                  <c:v>0.13607990012484397</c:v>
                </c:pt>
                <c:pt idx="5">
                  <c:v>0.10602409638554218</c:v>
                </c:pt>
                <c:pt idx="6">
                  <c:v>8.3036773428232499E-2</c:v>
                </c:pt>
                <c:pt idx="7">
                  <c:v>7.3598130841121503E-2</c:v>
                </c:pt>
                <c:pt idx="8">
                  <c:v>7.8916372202591276E-2</c:v>
                </c:pt>
                <c:pt idx="9">
                  <c:v>7.9346557759626596E-2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'Figure 13'!$A$10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6.9164265129683003E-2"/>
                  <c:y val="-1.742919389978224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6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13'!$B$4:$K$4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'Figure 13'!$B$10:$K$10</c:f>
              <c:numCache>
                <c:formatCode>0%</c:formatCode>
                <c:ptCount val="10"/>
                <c:pt idx="0">
                  <c:v>3.2552083333333336E-2</c:v>
                </c:pt>
                <c:pt idx="1">
                  <c:v>5.6451612903225805E-2</c:v>
                </c:pt>
                <c:pt idx="2">
                  <c:v>5.984042553191489E-2</c:v>
                </c:pt>
                <c:pt idx="3">
                  <c:v>6.133333333333333E-2</c:v>
                </c:pt>
                <c:pt idx="4">
                  <c:v>5.5118110236220472E-2</c:v>
                </c:pt>
                <c:pt idx="5">
                  <c:v>3.4438775510204078E-2</c:v>
                </c:pt>
                <c:pt idx="6">
                  <c:v>2.8290282902829027E-2</c:v>
                </c:pt>
                <c:pt idx="7">
                  <c:v>2.4154589371980676E-2</c:v>
                </c:pt>
                <c:pt idx="8">
                  <c:v>1.5294117647058824E-2</c:v>
                </c:pt>
                <c:pt idx="9">
                  <c:v>1.5151515151515152E-2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'Figure 13'!$A$11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8.2612720960312233E-2"/>
                  <c:y val="-1.452455697939718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13'!$B$4:$K$4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'Figure 13'!$B$11:$K$11</c:f>
              <c:numCache>
                <c:formatCode>0%</c:formatCode>
                <c:ptCount val="10"/>
                <c:pt idx="0">
                  <c:v>7.9295154185022032E-2</c:v>
                </c:pt>
                <c:pt idx="1">
                  <c:v>8.5650723025583977E-2</c:v>
                </c:pt>
                <c:pt idx="2">
                  <c:v>8.2774049217002238E-2</c:v>
                </c:pt>
                <c:pt idx="3">
                  <c:v>9.1212458286985529E-2</c:v>
                </c:pt>
                <c:pt idx="4">
                  <c:v>9.1915836101882628E-2</c:v>
                </c:pt>
                <c:pt idx="5">
                  <c:v>8.9186176142697873E-2</c:v>
                </c:pt>
                <c:pt idx="6">
                  <c:v>8.7248322147651006E-2</c:v>
                </c:pt>
                <c:pt idx="7">
                  <c:v>8.2313681868743049E-2</c:v>
                </c:pt>
                <c:pt idx="8">
                  <c:v>7.7605321507760533E-2</c:v>
                </c:pt>
                <c:pt idx="9">
                  <c:v>7.8828828828828829E-2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'Figure 13'!$A$12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8.64553314121037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13'!$B$4:$K$4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'Figure 13'!$B$12:$K$12</c:f>
              <c:numCache>
                <c:formatCode>0%</c:formatCode>
                <c:ptCount val="10"/>
                <c:pt idx="0">
                  <c:v>2.1223470661672909E-2</c:v>
                </c:pt>
                <c:pt idx="1">
                  <c:v>1.4796547472256474E-2</c:v>
                </c:pt>
                <c:pt idx="2">
                  <c:v>1.8382352941176471E-2</c:v>
                </c:pt>
                <c:pt idx="3">
                  <c:v>1.8094089264173701E-2</c:v>
                </c:pt>
                <c:pt idx="4">
                  <c:v>1.5757575757575758E-2</c:v>
                </c:pt>
                <c:pt idx="5">
                  <c:v>1.0688836104513063E-2</c:v>
                </c:pt>
                <c:pt idx="6">
                  <c:v>9.5693779904306234E-3</c:v>
                </c:pt>
                <c:pt idx="7">
                  <c:v>7.1174377224199285E-3</c:v>
                </c:pt>
                <c:pt idx="8">
                  <c:v>8.2742316784869974E-3</c:v>
                </c:pt>
                <c:pt idx="9">
                  <c:v>4.6565774155995342E-3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'Figure 13'!$A$13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7.492795389048991E-2"/>
                  <c:y val="2.9048656499637425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3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13'!$B$4:$K$4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'Figure 13'!$B$13:$K$13</c:f>
              <c:numCache>
                <c:formatCode>0%</c:formatCode>
                <c:ptCount val="10"/>
                <c:pt idx="0">
                  <c:v>0.52494331065759636</c:v>
                </c:pt>
                <c:pt idx="1">
                  <c:v>0.52300785634118974</c:v>
                </c:pt>
                <c:pt idx="2">
                  <c:v>0.53745928338762217</c:v>
                </c:pt>
                <c:pt idx="3">
                  <c:v>0.56474428726877035</c:v>
                </c:pt>
                <c:pt idx="4">
                  <c:v>0.59219088937093278</c:v>
                </c:pt>
                <c:pt idx="5">
                  <c:v>0.57837837837837835</c:v>
                </c:pt>
                <c:pt idx="6">
                  <c:v>0.52211434735706574</c:v>
                </c:pt>
                <c:pt idx="7">
                  <c:v>0.5237068965517242</c:v>
                </c:pt>
                <c:pt idx="8">
                  <c:v>0.52637244348762102</c:v>
                </c:pt>
                <c:pt idx="9">
                  <c:v>0.51779935275080902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'Figure 13'!$A$14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8.069164265129683E-2"/>
                  <c:y val="2.3238696470130778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4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13'!$B$4:$K$4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'Figure 13'!$B$14:$K$14</c:f>
              <c:numCache>
                <c:formatCode>0%</c:formatCode>
                <c:ptCount val="10"/>
                <c:pt idx="0">
                  <c:v>0.31038647342995168</c:v>
                </c:pt>
                <c:pt idx="1">
                  <c:v>0.3325443786982249</c:v>
                </c:pt>
                <c:pt idx="2">
                  <c:v>0.34746760895170786</c:v>
                </c:pt>
                <c:pt idx="3">
                  <c:v>0.36804733727810651</c:v>
                </c:pt>
                <c:pt idx="4">
                  <c:v>0.37005988023952097</c:v>
                </c:pt>
                <c:pt idx="5">
                  <c:v>0.36018957345971558</c:v>
                </c:pt>
                <c:pt idx="6">
                  <c:v>0.35573580533024335</c:v>
                </c:pt>
                <c:pt idx="7">
                  <c:v>0.36635944700460832</c:v>
                </c:pt>
                <c:pt idx="8">
                  <c:v>0.35640138408304495</c:v>
                </c:pt>
                <c:pt idx="9">
                  <c:v>0.34093500570125423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'Figure 13'!$A$16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7.4927953890489771E-2"/>
                  <c:y val="1.452432824981844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6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13'!$B$4:$K$4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'Figure 13'!$B$16:$K$16</c:f>
              <c:numCache>
                <c:formatCode>0%</c:formatCode>
                <c:ptCount val="10"/>
                <c:pt idx="0">
                  <c:v>0.15217391304347827</c:v>
                </c:pt>
                <c:pt idx="1">
                  <c:v>0.16219239373601788</c:v>
                </c:pt>
                <c:pt idx="2">
                  <c:v>0.16906077348066298</c:v>
                </c:pt>
                <c:pt idx="3">
                  <c:v>0.19226519337016573</c:v>
                </c:pt>
                <c:pt idx="4">
                  <c:v>0.192</c:v>
                </c:pt>
                <c:pt idx="5">
                  <c:v>0.17451205510907003</c:v>
                </c:pt>
                <c:pt idx="6">
                  <c:v>0.16666666666666666</c:v>
                </c:pt>
                <c:pt idx="7">
                  <c:v>0.1733780760626398</c:v>
                </c:pt>
                <c:pt idx="8">
                  <c:v>0.18609865470852019</c:v>
                </c:pt>
                <c:pt idx="9">
                  <c:v>0.19096045197740111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'Figure 13'!$A$17</c:f>
              <c:strCache>
                <c:ptCount val="1"/>
                <c:pt idx="0">
                  <c:v>Sweden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7.1085494716618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6">
                          <a:lumMod val="40000"/>
                          <a:lumOff val="60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13'!$B$4:$K$4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'Figure 13'!$B$17:$K$17</c:f>
              <c:numCache>
                <c:formatCode>0%</c:formatCode>
                <c:ptCount val="10"/>
                <c:pt idx="0">
                  <c:v>0.15542857142857142</c:v>
                </c:pt>
                <c:pt idx="1">
                  <c:v>0.12855377008652658</c:v>
                </c:pt>
                <c:pt idx="2">
                  <c:v>0.16058394160583941</c:v>
                </c:pt>
                <c:pt idx="3">
                  <c:v>0.15895610913404509</c:v>
                </c:pt>
                <c:pt idx="4">
                  <c:v>0.15976331360946747</c:v>
                </c:pt>
                <c:pt idx="5">
                  <c:v>0.14453584018801413</c:v>
                </c:pt>
                <c:pt idx="6">
                  <c:v>0.14648212226066895</c:v>
                </c:pt>
                <c:pt idx="7">
                  <c:v>0.14518002322880372</c:v>
                </c:pt>
                <c:pt idx="8">
                  <c:v>0.14220183486238533</c:v>
                </c:pt>
                <c:pt idx="9">
                  <c:v>0.15437788018433179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'Figure 13'!$A$18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7.4927802612569677E-2"/>
                  <c:y val="1.53404353867530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13'!$B$4:$K$4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'Figure 13'!$B$18:$K$18</c:f>
              <c:numCache>
                <c:formatCode>0%</c:formatCode>
                <c:ptCount val="10"/>
                <c:pt idx="0">
                  <c:v>0.32177531206657423</c:v>
                </c:pt>
                <c:pt idx="1">
                  <c:v>0.29573590096286106</c:v>
                </c:pt>
                <c:pt idx="2">
                  <c:v>0.28918918918918918</c:v>
                </c:pt>
                <c:pt idx="3">
                  <c:v>0.271505376344086</c:v>
                </c:pt>
                <c:pt idx="4">
                  <c:v>0.27357237715803456</c:v>
                </c:pt>
                <c:pt idx="5">
                  <c:v>0.2416020671834625</c:v>
                </c:pt>
                <c:pt idx="6">
                  <c:v>0.2267515923566879</c:v>
                </c:pt>
                <c:pt idx="7">
                  <c:v>0.21139240506329113</c:v>
                </c:pt>
                <c:pt idx="8">
                  <c:v>0.21984924623115579</c:v>
                </c:pt>
                <c:pt idx="9">
                  <c:v>0.20471464019851118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'Figure 13'!$A$19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7.6849032199505327E-2"/>
                  <c:y val="3.273211763562234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3">
                          <a:lumMod val="40000"/>
                          <a:lumOff val="60000"/>
                        </a:schemeClr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13'!$B$4:$K$4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'Figure 13'!$B$19:$K$19</c:f>
              <c:numCache>
                <c:formatCode>0%</c:formatCode>
                <c:ptCount val="10"/>
                <c:pt idx="0">
                  <c:v>0.36924939467312351</c:v>
                </c:pt>
                <c:pt idx="1">
                  <c:v>0.34886499402628435</c:v>
                </c:pt>
                <c:pt idx="2">
                  <c:v>0.32808988764044944</c:v>
                </c:pt>
                <c:pt idx="3">
                  <c:v>0.34615384615384615</c:v>
                </c:pt>
                <c:pt idx="4">
                  <c:v>0.38319907940161096</c:v>
                </c:pt>
                <c:pt idx="5">
                  <c:v>0.33636363636363636</c:v>
                </c:pt>
                <c:pt idx="6">
                  <c:v>0.31746031746031744</c:v>
                </c:pt>
                <c:pt idx="7">
                  <c:v>0.30846325167037864</c:v>
                </c:pt>
                <c:pt idx="8">
                  <c:v>0.3322222222222222</c:v>
                </c:pt>
                <c:pt idx="9">
                  <c:v>0.32635060639470781</c:v>
                </c:pt>
              </c:numCache>
            </c:numRef>
          </c:val>
          <c:smooth val="0"/>
        </c:ser>
        <c:ser>
          <c:idx val="15"/>
          <c:order val="11"/>
          <c:tx>
            <c:strRef>
              <c:f>'Figure 13'!$A$20</c:f>
              <c:strCache>
                <c:ptCount val="1"/>
                <c:pt idx="0">
                  <c:v>Switzerland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7.6849032199505327E-2"/>
                  <c:y val="5.809502570348641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tx2">
                          <a:lumMod val="40000"/>
                          <a:lumOff val="60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13'!$B$4:$K$4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strCache>
            </c:strRef>
          </c:cat>
          <c:val>
            <c:numRef>
              <c:f>'Figure 13'!$B$20:$K$20</c:f>
              <c:numCache>
                <c:formatCode>0%</c:formatCode>
                <c:ptCount val="10"/>
                <c:pt idx="0">
                  <c:v>0.48729792147806011</c:v>
                </c:pt>
                <c:pt idx="1">
                  <c:v>0.48041474654377886</c:v>
                </c:pt>
                <c:pt idx="2">
                  <c:v>0.50116009280742457</c:v>
                </c:pt>
                <c:pt idx="3">
                  <c:v>0.49313501144164756</c:v>
                </c:pt>
                <c:pt idx="4">
                  <c:v>0.50762016412661193</c:v>
                </c:pt>
                <c:pt idx="5">
                  <c:v>0.50923787528868369</c:v>
                </c:pt>
                <c:pt idx="6">
                  <c:v>0.50869061413673233</c:v>
                </c:pt>
                <c:pt idx="7">
                  <c:v>0.51029748283752863</c:v>
                </c:pt>
                <c:pt idx="8">
                  <c:v>0.496</c:v>
                </c:pt>
                <c:pt idx="9">
                  <c:v>0.50689655172413794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53792"/>
        <c:axId val="141768320"/>
      </c:lineChart>
      <c:catAx>
        <c:axId val="14275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41768320"/>
        <c:crosses val="autoZero"/>
        <c:auto val="1"/>
        <c:lblAlgn val="ctr"/>
        <c:lblOffset val="100"/>
        <c:noMultiLvlLbl val="0"/>
      </c:catAx>
      <c:valAx>
        <c:axId val="14176832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crossAx val="14275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sz="1100" b="1" i="0" baseline="0">
                <a:effectLst/>
              </a:rPr>
              <a:t>Youth (15-24) unemployment rate (2013)</a:t>
            </a:r>
            <a:endParaRPr lang="en-GB" sz="1100">
              <a:effectLst/>
            </a:endParaRPr>
          </a:p>
        </c:rich>
      </c:tx>
      <c:layout>
        <c:manualLayout>
          <c:xMode val="edge"/>
          <c:yMode val="edge"/>
          <c:x val="0.23487654320987655"/>
          <c:y val="3.37078651685393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204549431321086"/>
          <c:y val="0.10824648323453949"/>
          <c:w val="0.57244160104986874"/>
          <c:h val="0.829954879235601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2 - youth unemployment'!$B$13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E31A52"/>
              </a:solidFill>
              <a:ln>
                <a:solidFill>
                  <a:schemeClr val="bg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CFC4C3">
                  <a:lumMod val="50000"/>
                </a:srgbClr>
              </a:solidFill>
              <a:ln>
                <a:solidFill>
                  <a:schemeClr val="bg1"/>
                </a:solidFill>
              </a:ln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2 - youth unemployment'!$A$14:$A$31</c:f>
              <c:strCache>
                <c:ptCount val="18"/>
                <c:pt idx="0">
                  <c:v>Germany</c:v>
                </c:pt>
                <c:pt idx="1">
                  <c:v>Switzerland</c:v>
                </c:pt>
                <c:pt idx="2">
                  <c:v>Norway</c:v>
                </c:pt>
                <c:pt idx="3">
                  <c:v>Austria</c:v>
                </c:pt>
                <c:pt idx="4">
                  <c:v>Netherlands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Sweden</c:v>
                </c:pt>
                <c:pt idx="9">
                  <c:v>Euro area (13 countries)</c:v>
                </c:pt>
                <c:pt idx="10">
                  <c:v>Belgium</c:v>
                </c:pt>
                <c:pt idx="11">
                  <c:v>France</c:v>
                </c:pt>
                <c:pt idx="12">
                  <c:v>Ireland</c:v>
                </c:pt>
                <c:pt idx="13">
                  <c:v>Poland</c:v>
                </c:pt>
                <c:pt idx="14">
                  <c:v>Portugal</c:v>
                </c:pt>
                <c:pt idx="15">
                  <c:v>Italy</c:v>
                </c:pt>
                <c:pt idx="16">
                  <c:v>Spain</c:v>
                </c:pt>
                <c:pt idx="17">
                  <c:v>Greece</c:v>
                </c:pt>
              </c:strCache>
            </c:strRef>
          </c:cat>
          <c:val>
            <c:numRef>
              <c:f>'Figure 2 - youth unemployment'!$B$14:$B$31</c:f>
              <c:numCache>
                <c:formatCode>#,##0.0</c:formatCode>
                <c:ptCount val="18"/>
                <c:pt idx="0">
                  <c:v>7.9</c:v>
                </c:pt>
                <c:pt idx="1">
                  <c:v>8.5</c:v>
                </c:pt>
                <c:pt idx="2">
                  <c:v>9.1</c:v>
                </c:pt>
                <c:pt idx="3">
                  <c:v>9.1999999999999993</c:v>
                </c:pt>
                <c:pt idx="4">
                  <c:v>11</c:v>
                </c:pt>
                <c:pt idx="5">
                  <c:v>13.1</c:v>
                </c:pt>
                <c:pt idx="6">
                  <c:v>19.899999999999999</c:v>
                </c:pt>
                <c:pt idx="7">
                  <c:v>20.5</c:v>
                </c:pt>
                <c:pt idx="8">
                  <c:v>23.5</c:v>
                </c:pt>
                <c:pt idx="9">
                  <c:v>23.6</c:v>
                </c:pt>
                <c:pt idx="10">
                  <c:v>23.7</c:v>
                </c:pt>
                <c:pt idx="11">
                  <c:v>23.9</c:v>
                </c:pt>
                <c:pt idx="12">
                  <c:v>26.8</c:v>
                </c:pt>
                <c:pt idx="13">
                  <c:v>27.3</c:v>
                </c:pt>
                <c:pt idx="14">
                  <c:v>37.700000000000003</c:v>
                </c:pt>
                <c:pt idx="15">
                  <c:v>40</c:v>
                </c:pt>
                <c:pt idx="16">
                  <c:v>55.7</c:v>
                </c:pt>
                <c:pt idx="17">
                  <c:v>58.3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0200960"/>
        <c:axId val="109518848"/>
      </c:barChart>
      <c:catAx>
        <c:axId val="14020096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109518848"/>
        <c:crosses val="autoZero"/>
        <c:auto val="1"/>
        <c:lblAlgn val="ctr"/>
        <c:lblOffset val="100"/>
        <c:noMultiLvlLbl val="0"/>
      </c:catAx>
      <c:valAx>
        <c:axId val="109518848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extTo"/>
        <c:crossAx val="140200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sz="1100" b="1" i="0" baseline="0">
                <a:effectLst/>
              </a:rPr>
              <a:t>Share of 15-24 population who are NEET (2013)</a:t>
            </a:r>
            <a:endParaRPr lang="en-GB" sz="1100">
              <a:effectLst/>
            </a:endParaRPr>
          </a:p>
        </c:rich>
      </c:tx>
      <c:layout>
        <c:manualLayout>
          <c:xMode val="edge"/>
          <c:yMode val="edge"/>
          <c:x val="0.1944366676387673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204549431321086"/>
          <c:y val="0.10075584653041963"/>
          <c:w val="0.57244160104986874"/>
          <c:h val="0.83744551593972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2 - NEET'!$B$13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rgbClr val="12BFD6"/>
            </a:solidFill>
            <a:ln>
              <a:solidFill>
                <a:schemeClr val="bg1"/>
              </a:solidFill>
            </a:ln>
          </c:spPr>
          <c:invertIfNegative val="0"/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CFC4C3">
                  <a:lumMod val="50000"/>
                </a:srgbClr>
              </a:solidFill>
              <a:ln>
                <a:solidFill>
                  <a:schemeClr val="bg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E31A52"/>
              </a:solidFill>
              <a:ln>
                <a:solidFill>
                  <a:schemeClr val="bg1"/>
                </a:solidFill>
              </a:ln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2 - NEET'!$A$14:$A$31</c:f>
              <c:strCache>
                <c:ptCount val="18"/>
                <c:pt idx="0">
                  <c:v>Netherlands</c:v>
                </c:pt>
                <c:pt idx="1">
                  <c:v>Norway</c:v>
                </c:pt>
                <c:pt idx="2">
                  <c:v>Denmark</c:v>
                </c:pt>
                <c:pt idx="3">
                  <c:v>Germany</c:v>
                </c:pt>
                <c:pt idx="4">
                  <c:v>Switzerland</c:v>
                </c:pt>
                <c:pt idx="5">
                  <c:v>Austria</c:v>
                </c:pt>
                <c:pt idx="6">
                  <c:v>Sweden</c:v>
                </c:pt>
                <c:pt idx="7">
                  <c:v>Finland</c:v>
                </c:pt>
                <c:pt idx="8">
                  <c:v>France</c:v>
                </c:pt>
                <c:pt idx="9">
                  <c:v>Poland</c:v>
                </c:pt>
                <c:pt idx="10">
                  <c:v>Belgium</c:v>
                </c:pt>
                <c:pt idx="11">
                  <c:v>Euro area (13 countries)</c:v>
                </c:pt>
                <c:pt idx="12">
                  <c:v>United Kingdom</c:v>
                </c:pt>
                <c:pt idx="13">
                  <c:v>Portugal</c:v>
                </c:pt>
                <c:pt idx="14">
                  <c:v>Ireland</c:v>
                </c:pt>
                <c:pt idx="15">
                  <c:v>Spain</c:v>
                </c:pt>
                <c:pt idx="16">
                  <c:v>Greece</c:v>
                </c:pt>
                <c:pt idx="17">
                  <c:v>Italy</c:v>
                </c:pt>
              </c:strCache>
            </c:strRef>
          </c:cat>
          <c:val>
            <c:numRef>
              <c:f>'Figure 2 - NEET'!$B$14:$B$31</c:f>
              <c:numCache>
                <c:formatCode>#,##0.0</c:formatCode>
                <c:ptCount val="18"/>
                <c:pt idx="0">
                  <c:v>5.0999999999999996</c:v>
                </c:pt>
                <c:pt idx="1">
                  <c:v>5.6</c:v>
                </c:pt>
                <c:pt idx="2">
                  <c:v>6</c:v>
                </c:pt>
                <c:pt idx="3">
                  <c:v>6.3</c:v>
                </c:pt>
                <c:pt idx="4">
                  <c:v>7.1</c:v>
                </c:pt>
                <c:pt idx="5">
                  <c:v>7.1</c:v>
                </c:pt>
                <c:pt idx="6">
                  <c:v>7.5</c:v>
                </c:pt>
                <c:pt idx="7">
                  <c:v>9.3000000000000007</c:v>
                </c:pt>
                <c:pt idx="8">
                  <c:v>11.2</c:v>
                </c:pt>
                <c:pt idx="9">
                  <c:v>12.2</c:v>
                </c:pt>
                <c:pt idx="10">
                  <c:v>12.7</c:v>
                </c:pt>
                <c:pt idx="11">
                  <c:v>12.8</c:v>
                </c:pt>
                <c:pt idx="12">
                  <c:v>13.3</c:v>
                </c:pt>
                <c:pt idx="13">
                  <c:v>14.2</c:v>
                </c:pt>
                <c:pt idx="14">
                  <c:v>16.100000000000001</c:v>
                </c:pt>
                <c:pt idx="15">
                  <c:v>18.600000000000001</c:v>
                </c:pt>
                <c:pt idx="16">
                  <c:v>20.6</c:v>
                </c:pt>
                <c:pt idx="17">
                  <c:v>22.2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0531200"/>
        <c:axId val="109520576"/>
      </c:barChart>
      <c:catAx>
        <c:axId val="14053120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109520576"/>
        <c:crosses val="autoZero"/>
        <c:auto val="1"/>
        <c:lblAlgn val="ctr"/>
        <c:lblOffset val="100"/>
        <c:noMultiLvlLbl val="0"/>
      </c:catAx>
      <c:valAx>
        <c:axId val="109520576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extTo"/>
        <c:crossAx val="140531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sz="1100" b="1" i="0" baseline="0">
                <a:effectLst/>
              </a:rPr>
              <a:t>Unemployment rates by age (Q4 2013)</a:t>
            </a:r>
            <a:endParaRPr lang="en-GB" sz="1100">
              <a:effectLst/>
            </a:endParaRPr>
          </a:p>
        </c:rich>
      </c:tx>
      <c:layout>
        <c:manualLayout>
          <c:xMode val="edge"/>
          <c:yMode val="edge"/>
          <c:x val="0.26584033245844269"/>
          <c:y val="1.1577422264142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045494313210837E-2"/>
          <c:y val="0.11697269894241462"/>
          <c:w val="0.91410826771653542"/>
          <c:h val="0.59203838912408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3'!$B$12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accent5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3'!$A$13:$A$17</c:f>
              <c:strCache>
                <c:ptCount val="5"/>
                <c:pt idx="0">
                  <c:v>Euro area (13 countries)</c:v>
                </c:pt>
                <c:pt idx="1">
                  <c:v>United Kingdom</c:v>
                </c:pt>
                <c:pt idx="2">
                  <c:v>Netherlands</c:v>
                </c:pt>
                <c:pt idx="3">
                  <c:v>Austria</c:v>
                </c:pt>
                <c:pt idx="4">
                  <c:v>Germany</c:v>
                </c:pt>
              </c:strCache>
            </c:strRef>
          </c:cat>
          <c:val>
            <c:numRef>
              <c:f>'Figure 3'!$B$13:$B$17</c:f>
              <c:numCache>
                <c:formatCode>#,##0.0</c:formatCode>
                <c:ptCount val="5"/>
                <c:pt idx="0">
                  <c:v>23.5</c:v>
                </c:pt>
                <c:pt idx="1">
                  <c:v>19.399999999999999</c:v>
                </c:pt>
                <c:pt idx="2">
                  <c:v>11.2</c:v>
                </c:pt>
                <c:pt idx="3">
                  <c:v>9.5</c:v>
                </c:pt>
                <c:pt idx="4">
                  <c:v>7.4</c:v>
                </c:pt>
              </c:numCache>
            </c:numRef>
          </c:val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25-64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3'!$A$13:$A$17</c:f>
              <c:strCache>
                <c:ptCount val="5"/>
                <c:pt idx="0">
                  <c:v>Euro area (13 countries)</c:v>
                </c:pt>
                <c:pt idx="1">
                  <c:v>United Kingdom</c:v>
                </c:pt>
                <c:pt idx="2">
                  <c:v>Netherlands</c:v>
                </c:pt>
                <c:pt idx="3">
                  <c:v>Austria</c:v>
                </c:pt>
                <c:pt idx="4">
                  <c:v>Germany</c:v>
                </c:pt>
              </c:strCache>
            </c:strRef>
          </c:cat>
          <c:val>
            <c:numRef>
              <c:f>'Figure 3'!$C$13:$C$17</c:f>
              <c:numCache>
                <c:formatCode>#,##0.0</c:formatCode>
                <c:ptCount val="5"/>
                <c:pt idx="0">
                  <c:v>10.8</c:v>
                </c:pt>
                <c:pt idx="1">
                  <c:v>5</c:v>
                </c:pt>
                <c:pt idx="2">
                  <c:v>6.1</c:v>
                </c:pt>
                <c:pt idx="3">
                  <c:v>4.3</c:v>
                </c:pt>
                <c:pt idx="4">
                  <c:v>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0657664"/>
        <c:axId val="109519424"/>
      </c:barChart>
      <c:catAx>
        <c:axId val="1406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09519424"/>
        <c:crosses val="autoZero"/>
        <c:auto val="1"/>
        <c:lblAlgn val="ctr"/>
        <c:lblOffset val="100"/>
        <c:noMultiLvlLbl val="0"/>
      </c:catAx>
      <c:valAx>
        <c:axId val="10951942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14065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7729658792652"/>
          <c:y val="0.16986962311963535"/>
          <c:w val="0.79448381452318462"/>
          <c:h val="0.71779727214864009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4'!$D$4</c:f>
              <c:strCache>
                <c:ptCount val="1"/>
                <c:pt idx="0">
                  <c:v>25-64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Lbls>
            <c:dLbl>
              <c:idx val="0"/>
              <c:tx>
                <c:strRef>
                  <c:f>'Figure 4'!$B$5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'Figure 4'!$B$6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'Figure 4'!$B$7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'Figure 4'!$B$8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'Figure 4'!$B$9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777777777777778E-2"/>
                  <c:y val="3.1311161031821917E-2"/>
                </c:manualLayout>
              </c:layout>
              <c:tx>
                <c:strRef>
                  <c:f>'Figure 4'!$B$10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277799650043747"/>
                  <c:y val="-2.3483370773866537E-2"/>
                </c:manualLayout>
              </c:layout>
              <c:tx>
                <c:strRef>
                  <c:f>'Figure 4'!$B$11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'Figure 4'!$B$12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'Figure 4'!$B$13</c:f>
                  <c:strCache>
                    <c:ptCount val="1"/>
                    <c:pt idx="0">
                      <c:v>Euro area (13 countries)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'Figure 4'!$B$14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111111111111163E-2"/>
                  <c:y val="-2.348337077386644E-2"/>
                </c:manualLayout>
              </c:layout>
              <c:tx>
                <c:strRef>
                  <c:f>'Figure 4'!$B$15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'Figure 4'!$B$16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'Figure 4'!$B$17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19722222222222224"/>
                  <c:y val="-7.8277902579555747E-3"/>
                </c:manualLayout>
              </c:layout>
              <c:tx>
                <c:strRef>
                  <c:f>'Figure 4'!$B$18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11666666666666667"/>
                  <c:y val="1.8264843935229452E-2"/>
                </c:manualLayout>
              </c:layout>
              <c:tx>
                <c:strRef>
                  <c:f>'Figure 4'!$B$19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'Figure 4'!$B$20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10833333333333338"/>
                  <c:y val="-2.348337077386644E-2"/>
                </c:manualLayout>
              </c:layout>
              <c:tx>
                <c:strRef>
                  <c:f>'Figure 4'!$B$21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'Figure 4'!$D$5:$D$21</c:f>
              <c:numCache>
                <c:formatCode>General</c:formatCode>
                <c:ptCount val="17"/>
                <c:pt idx="0">
                  <c:v>4.8</c:v>
                </c:pt>
                <c:pt idx="1">
                  <c:v>6.1</c:v>
                </c:pt>
                <c:pt idx="2">
                  <c:v>5.6</c:v>
                </c:pt>
                <c:pt idx="3">
                  <c:v>10.7</c:v>
                </c:pt>
                <c:pt idx="4">
                  <c:v>23.9</c:v>
                </c:pt>
                <c:pt idx="5">
                  <c:v>3.5</c:v>
                </c:pt>
                <c:pt idx="6">
                  <c:v>4.3</c:v>
                </c:pt>
                <c:pt idx="7">
                  <c:v>25.8</c:v>
                </c:pt>
                <c:pt idx="8">
                  <c:v>10.8</c:v>
                </c:pt>
                <c:pt idx="9">
                  <c:v>14.5</c:v>
                </c:pt>
                <c:pt idx="10">
                  <c:v>8.6999999999999993</c:v>
                </c:pt>
                <c:pt idx="11">
                  <c:v>3.9</c:v>
                </c:pt>
                <c:pt idx="12">
                  <c:v>6.8</c:v>
                </c:pt>
                <c:pt idx="13">
                  <c:v>5</c:v>
                </c:pt>
                <c:pt idx="14">
                  <c:v>2.4</c:v>
                </c:pt>
                <c:pt idx="15">
                  <c:v>10.7</c:v>
                </c:pt>
                <c:pt idx="16">
                  <c:v>5.8</c:v>
                </c:pt>
              </c:numCache>
            </c:numRef>
          </c:xVal>
          <c:yVal>
            <c:numRef>
              <c:f>'Figure 4'!$C$5:$C$21</c:f>
              <c:numCache>
                <c:formatCode>General</c:formatCode>
                <c:ptCount val="17"/>
                <c:pt idx="0">
                  <c:v>6.3</c:v>
                </c:pt>
                <c:pt idx="1">
                  <c:v>11.2</c:v>
                </c:pt>
                <c:pt idx="2">
                  <c:v>12.2</c:v>
                </c:pt>
                <c:pt idx="3">
                  <c:v>24.2</c:v>
                </c:pt>
                <c:pt idx="4">
                  <c:v>55.1</c:v>
                </c:pt>
                <c:pt idx="5">
                  <c:v>8.3000000000000007</c:v>
                </c:pt>
                <c:pt idx="6">
                  <c:v>9.5</c:v>
                </c:pt>
                <c:pt idx="7">
                  <c:v>57</c:v>
                </c:pt>
                <c:pt idx="8">
                  <c:v>23.5</c:v>
                </c:pt>
                <c:pt idx="9">
                  <c:v>35.700000000000003</c:v>
                </c:pt>
                <c:pt idx="10">
                  <c:v>24.1</c:v>
                </c:pt>
                <c:pt idx="11">
                  <c:v>7.6</c:v>
                </c:pt>
                <c:pt idx="12">
                  <c:v>16.2</c:v>
                </c:pt>
                <c:pt idx="13">
                  <c:v>19.399999999999999</c:v>
                </c:pt>
                <c:pt idx="14">
                  <c:v>8.5</c:v>
                </c:pt>
                <c:pt idx="15">
                  <c:v>43.5</c:v>
                </c:pt>
                <c:pt idx="16">
                  <c:v>20.5</c:v>
                </c:pt>
              </c:numCache>
            </c:numRef>
          </c:yVal>
          <c:smooth val="0"/>
        </c:ser>
        <c:ser>
          <c:idx val="0"/>
          <c:order val="1"/>
          <c:tx>
            <c:v>X2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'Figure 4'!$C$23:$D$23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'Figure 4'!$C$24:$D$24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0"/>
        </c:ser>
        <c:ser>
          <c:idx val="2"/>
          <c:order val="2"/>
          <c:tx>
            <c:v>x1</c:v>
          </c:tx>
          <c:spPr>
            <a:ln w="127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'Figure 4'!$C$26:$D$26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'Figure 4'!$C$27:$D$27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3"/>
          <c:order val="3"/>
          <c:tx>
            <c:v>x3</c:v>
          </c:tx>
          <c:spPr>
            <a:ln w="127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'Figure 4'!$C$29:$D$29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'Figure 4'!$C$30:$D$30</c:f>
              <c:numCache>
                <c:formatCode>General</c:formatCode>
                <c:ptCount val="2"/>
                <c:pt idx="0">
                  <c:v>0</c:v>
                </c:pt>
                <c:pt idx="1">
                  <c:v>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23456"/>
        <c:axId val="109524032"/>
      </c:scatterChart>
      <c:valAx>
        <c:axId val="109523456"/>
        <c:scaling>
          <c:orientation val="minMax"/>
          <c:max val="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Adult Unemployment Rate (25-64)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crossAx val="109524032"/>
        <c:crosses val="autoZero"/>
        <c:crossBetween val="midCat"/>
        <c:majorUnit val="5"/>
        <c:minorUnit val="1"/>
      </c:valAx>
      <c:valAx>
        <c:axId val="109524032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Youth Unemployment Rate (15-24)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crossAx val="109523456"/>
        <c:crosses val="autoZero"/>
        <c:crossBetween val="midCat"/>
        <c:majorUnit val="10"/>
        <c:min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/>
              <a:t>Ratio of youth (15-24)</a:t>
            </a:r>
            <a:r>
              <a:rPr lang="en-GB" sz="1100" baseline="0"/>
              <a:t> to adult (25-64) unemployment rates</a:t>
            </a:r>
            <a:endParaRPr lang="en-GB" sz="1100"/>
          </a:p>
        </c:rich>
      </c:tx>
      <c:layout>
        <c:manualLayout>
          <c:xMode val="edge"/>
          <c:yMode val="edge"/>
          <c:x val="0.11602647495150063"/>
          <c:y val="2.70727551516575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15618699836438E-2"/>
          <c:y val="7.066671242743916E-2"/>
          <c:w val="0.72956312526151612"/>
          <c:h val="0.83965041612103697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5'!$C$5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dLbls>
            <c:dLbl>
              <c:idx val="22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5'!$B$6:$B$28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strCache>
            </c:strRef>
          </c:cat>
          <c:val>
            <c:numRef>
              <c:f>'Figure 5'!$C$6:$C$28</c:f>
              <c:numCache>
                <c:formatCode>_-* #,##0.0_-;\-* #,##0.0_-;_-* "-"??_-;_-@_-</c:formatCode>
                <c:ptCount val="23"/>
                <c:pt idx="0">
                  <c:v>0.90378722361415209</c:v>
                </c:pt>
                <c:pt idx="1">
                  <c:v>0.95995144955423217</c:v>
                </c:pt>
                <c:pt idx="2">
                  <c:v>0.92150361276778281</c:v>
                </c:pt>
                <c:pt idx="3">
                  <c:v>0.94798826109601531</c:v>
                </c:pt>
                <c:pt idx="4">
                  <c:v>0.97007848525045814</c:v>
                </c:pt>
                <c:pt idx="5">
                  <c:v>0.99910419856318466</c:v>
                </c:pt>
                <c:pt idx="6">
                  <c:v>1.053583731831788</c:v>
                </c:pt>
                <c:pt idx="7">
                  <c:v>1.0360388499695088</c:v>
                </c:pt>
                <c:pt idx="8">
                  <c:v>0.96918385363391024</c:v>
                </c:pt>
                <c:pt idx="9">
                  <c:v>1.0218053416802875</c:v>
                </c:pt>
                <c:pt idx="10">
                  <c:v>1.0839437060213517</c:v>
                </c:pt>
                <c:pt idx="11">
                  <c:v>1.0518389534397246</c:v>
                </c:pt>
                <c:pt idx="12">
                  <c:v>1.1544915562304054</c:v>
                </c:pt>
                <c:pt idx="13">
                  <c:v>1.1477628040478105</c:v>
                </c:pt>
                <c:pt idx="14">
                  <c:v>1.2465155144956115</c:v>
                </c:pt>
                <c:pt idx="15">
                  <c:v>1.4141159967686256</c:v>
                </c:pt>
                <c:pt idx="16">
                  <c:v>1.3566548511241647</c:v>
                </c:pt>
                <c:pt idx="17">
                  <c:v>1.4011834178316116</c:v>
                </c:pt>
                <c:pt idx="18">
                  <c:v>1.433434582401959</c:v>
                </c:pt>
                <c:pt idx="19">
                  <c:v>1.4836644155867913</c:v>
                </c:pt>
                <c:pt idx="20">
                  <c:v>1.4187356401925062</c:v>
                </c:pt>
                <c:pt idx="21">
                  <c:v>1.5022548361726229</c:v>
                </c:pt>
                <c:pt idx="22">
                  <c:v>1.5558245127228889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5'!$D$5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dLbls>
            <c:dLbl>
              <c:idx val="15"/>
              <c:layout>
                <c:manualLayout>
                  <c:x val="0.21256019627981276"/>
                  <c:y val="5.956006133364655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4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5'!$B$6:$B$28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strCache>
            </c:strRef>
          </c:cat>
          <c:val>
            <c:numRef>
              <c:f>'Figure 5'!$D$6:$D$28</c:f>
              <c:numCache>
                <c:formatCode>_-* #,##0.0_-;\-* #,##0.0_-;_-* "-"??_-;_-@_-</c:formatCode>
                <c:ptCount val="23"/>
                <c:pt idx="0">
                  <c:v>2.4364677994488266</c:v>
                </c:pt>
                <c:pt idx="1">
                  <c:v>2.2334550209282726</c:v>
                </c:pt>
                <c:pt idx="2">
                  <c:v>2.1775484112848678</c:v>
                </c:pt>
                <c:pt idx="3">
                  <c:v>2.2299455752939474</c:v>
                </c:pt>
                <c:pt idx="4">
                  <c:v>2.1544098552127102</c:v>
                </c:pt>
                <c:pt idx="5">
                  <c:v>2.1116266362013421</c:v>
                </c:pt>
                <c:pt idx="6">
                  <c:v>2.1485827467135032</c:v>
                </c:pt>
                <c:pt idx="7">
                  <c:v>2.1190499285470232</c:v>
                </c:pt>
                <c:pt idx="8">
                  <c:v>2.1318294146690793</c:v>
                </c:pt>
                <c:pt idx="9">
                  <c:v>2.0904595039547424</c:v>
                </c:pt>
                <c:pt idx="10">
                  <c:v>2.1021892674841975</c:v>
                </c:pt>
                <c:pt idx="11">
                  <c:v>2.3241405884088384</c:v>
                </c:pt>
                <c:pt idx="12">
                  <c:v>2.2584768712918772</c:v>
                </c:pt>
                <c:pt idx="13">
                  <c:v>2.3194229109377655</c:v>
                </c:pt>
                <c:pt idx="14">
                  <c:v>2.3148993063573178</c:v>
                </c:pt>
                <c:pt idx="15">
                  <c:v>2.5287762864691032</c:v>
                </c:pt>
                <c:pt idx="16">
                  <c:v>2.44201085034415</c:v>
                </c:pt>
                <c:pt idx="17">
                  <c:v>2.5676579844793519</c:v>
                </c:pt>
                <c:pt idx="18">
                  <c:v>2.5051739920594418</c:v>
                </c:pt>
                <c:pt idx="19">
                  <c:v>2.3667943459992649</c:v>
                </c:pt>
                <c:pt idx="20">
                  <c:v>2.3012006922730874</c:v>
                </c:pt>
                <c:pt idx="21">
                  <c:v>2.3789140238126674</c:v>
                </c:pt>
                <c:pt idx="22">
                  <c:v>2.3290690947292068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'Figure 5'!$E$5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dLbls>
            <c:dLbl>
              <c:idx val="22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5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5'!$B$6:$B$28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strCache>
            </c:strRef>
          </c:cat>
          <c:val>
            <c:numRef>
              <c:f>'Figure 5'!$E$6:$E$28</c:f>
              <c:numCache>
                <c:formatCode>_-* #,##0.0_-;\-* #,##0.0_-;_-* "-"??_-;_-@_-</c:formatCode>
                <c:ptCount val="23"/>
                <c:pt idx="0">
                  <c:v>1.6903607454181993</c:v>
                </c:pt>
                <c:pt idx="1">
                  <c:v>1.8975847468910609</c:v>
                </c:pt>
                <c:pt idx="2">
                  <c:v>1.8269359915017971</c:v>
                </c:pt>
                <c:pt idx="3">
                  <c:v>1.9466113427486251</c:v>
                </c:pt>
                <c:pt idx="4">
                  <c:v>1.928679837068439</c:v>
                </c:pt>
                <c:pt idx="5">
                  <c:v>2.063193629241979</c:v>
                </c:pt>
                <c:pt idx="6">
                  <c:v>2.1194031364752193</c:v>
                </c:pt>
                <c:pt idx="7">
                  <c:v>2.2778904698765774</c:v>
                </c:pt>
                <c:pt idx="8">
                  <c:v>2.4303442647671942</c:v>
                </c:pt>
                <c:pt idx="9">
                  <c:v>2.4796236788713513</c:v>
                </c:pt>
                <c:pt idx="10">
                  <c:v>2.6450698528607983</c:v>
                </c:pt>
                <c:pt idx="11">
                  <c:v>2.7708963499152937</c:v>
                </c:pt>
                <c:pt idx="12">
                  <c:v>2.7344100080126617</c:v>
                </c:pt>
                <c:pt idx="13">
                  <c:v>3.1194970844374827</c:v>
                </c:pt>
                <c:pt idx="14">
                  <c:v>3.0916862873442308</c:v>
                </c:pt>
                <c:pt idx="15">
                  <c:v>3.696293279982402</c:v>
                </c:pt>
                <c:pt idx="16">
                  <c:v>3.5521122565820473</c:v>
                </c:pt>
                <c:pt idx="17">
                  <c:v>3.8851779082587448</c:v>
                </c:pt>
                <c:pt idx="18">
                  <c:v>3.7883185568263604</c:v>
                </c:pt>
                <c:pt idx="19">
                  <c:v>3.2661357135720839</c:v>
                </c:pt>
                <c:pt idx="20">
                  <c:v>3.2686097664340759</c:v>
                </c:pt>
                <c:pt idx="21">
                  <c:v>3.3868730354549998</c:v>
                </c:pt>
                <c:pt idx="22">
                  <c:v>3.6161526437883698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'Figure 5'!$F$5</c:f>
              <c:strCache>
                <c:ptCount val="1"/>
                <c:pt idx="0">
                  <c:v>European Union 15</c:v>
                </c:pt>
              </c:strCache>
            </c:strRef>
          </c:tx>
          <c:marker>
            <c:symbol val="none"/>
          </c:marker>
          <c:dLbls>
            <c:dLbl>
              <c:idx val="22"/>
              <c:layout>
                <c:manualLayout>
                  <c:x val="-7.246376811594203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6">
                          <a:lumMod val="40000"/>
                          <a:lumOff val="60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5'!$B$6:$B$28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strCache>
            </c:strRef>
          </c:cat>
          <c:val>
            <c:numRef>
              <c:f>'Figure 5'!$F$6:$F$28</c:f>
              <c:numCache>
                <c:formatCode>_-* #,##0.0_-;\-* #,##0.0_-;_-* "-"??_-;_-@_-</c:formatCode>
                <c:ptCount val="23"/>
                <c:pt idx="0">
                  <c:v>2.5137573226549375</c:v>
                </c:pt>
                <c:pt idx="1">
                  <c:v>2.4045367132885369</c:v>
                </c:pt>
                <c:pt idx="2">
                  <c:v>2.3053549205810877</c:v>
                </c:pt>
                <c:pt idx="3">
                  <c:v>2.3028781628588311</c:v>
                </c:pt>
                <c:pt idx="4">
                  <c:v>2.2193056463274257</c:v>
                </c:pt>
                <c:pt idx="5">
                  <c:v>2.2777690946183409</c:v>
                </c:pt>
                <c:pt idx="6">
                  <c:v>2.2182212825966858</c:v>
                </c:pt>
                <c:pt idx="7">
                  <c:v>2.1910644260411893</c:v>
                </c:pt>
                <c:pt idx="8">
                  <c:v>2.1642191800903952</c:v>
                </c:pt>
                <c:pt idx="9">
                  <c:v>2.2403475215653814</c:v>
                </c:pt>
                <c:pt idx="10">
                  <c:v>2.2301085337908337</c:v>
                </c:pt>
                <c:pt idx="11">
                  <c:v>2.3157318615780311</c:v>
                </c:pt>
                <c:pt idx="12">
                  <c:v>2.297410678891461</c:v>
                </c:pt>
                <c:pt idx="13">
                  <c:v>2.3422754263052461</c:v>
                </c:pt>
                <c:pt idx="14">
                  <c:v>2.2825756894802196</c:v>
                </c:pt>
                <c:pt idx="15">
                  <c:v>2.3477032709568606</c:v>
                </c:pt>
                <c:pt idx="16">
                  <c:v>2.3934733544883326</c:v>
                </c:pt>
                <c:pt idx="17">
                  <c:v>2.5042020740944735</c:v>
                </c:pt>
                <c:pt idx="18">
                  <c:v>2.5536075847499475</c:v>
                </c:pt>
                <c:pt idx="19">
                  <c:v>2.5241734246395482</c:v>
                </c:pt>
                <c:pt idx="20">
                  <c:v>2.41231226715826</c:v>
                </c:pt>
                <c:pt idx="21">
                  <c:v>2.4261930908550537</c:v>
                </c:pt>
                <c:pt idx="22">
                  <c:v>2.3901179061927675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'Figure 5'!$G$5</c:f>
              <c:strCache>
                <c:ptCount val="1"/>
                <c:pt idx="0">
                  <c:v>G7 countries</c:v>
                </c:pt>
              </c:strCache>
            </c:strRef>
          </c:tx>
          <c:marker>
            <c:symbol val="none"/>
          </c:marker>
          <c:dLbls>
            <c:dLbl>
              <c:idx val="22"/>
              <c:layout>
                <c:manualLayout>
                  <c:x val="-1.4492753623188406E-2"/>
                  <c:y val="-2.43654796364918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5'!$B$6:$B$28</c:f>
              <c:str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strCache>
            </c:strRef>
          </c:cat>
          <c:val>
            <c:numRef>
              <c:f>'Figure 5'!$G$6:$G$28</c:f>
              <c:numCache>
                <c:formatCode>_-* #,##0.0_-;\-* #,##0.0_-;_-* "-"??_-;_-@_-</c:formatCode>
                <c:ptCount val="23"/>
                <c:pt idx="0">
                  <c:v>2.4759562086434097</c:v>
                </c:pt>
                <c:pt idx="1">
                  <c:v>2.4094758336581328</c:v>
                </c:pt>
                <c:pt idx="2">
                  <c:v>2.27151449637425</c:v>
                </c:pt>
                <c:pt idx="3">
                  <c:v>2.2149154337854342</c:v>
                </c:pt>
                <c:pt idx="4">
                  <c:v>2.2122041172812734</c:v>
                </c:pt>
                <c:pt idx="5">
                  <c:v>2.3011791138598374</c:v>
                </c:pt>
                <c:pt idx="6">
                  <c:v>2.3019908220261964</c:v>
                </c:pt>
                <c:pt idx="7">
                  <c:v>2.2995726562557182</c:v>
                </c:pt>
                <c:pt idx="8">
                  <c:v>2.2610424127046436</c:v>
                </c:pt>
                <c:pt idx="9">
                  <c:v>2.3145921737577395</c:v>
                </c:pt>
                <c:pt idx="10">
                  <c:v>2.3083915054769037</c:v>
                </c:pt>
                <c:pt idx="11">
                  <c:v>2.2848922931617888</c:v>
                </c:pt>
                <c:pt idx="12">
                  <c:v>2.2295645635611931</c:v>
                </c:pt>
                <c:pt idx="13">
                  <c:v>2.2684537828345843</c:v>
                </c:pt>
                <c:pt idx="14">
                  <c:v>2.2922443780666888</c:v>
                </c:pt>
                <c:pt idx="15">
                  <c:v>2.3773619004398485</c:v>
                </c:pt>
                <c:pt idx="16">
                  <c:v>2.4233259962632658</c:v>
                </c:pt>
                <c:pt idx="17">
                  <c:v>2.5220475887875069</c:v>
                </c:pt>
                <c:pt idx="18">
                  <c:v>2.5524405841478806</c:v>
                </c:pt>
                <c:pt idx="19">
                  <c:v>2.3542591366250925</c:v>
                </c:pt>
                <c:pt idx="20">
                  <c:v>2.3597004835403035</c:v>
                </c:pt>
                <c:pt idx="21">
                  <c:v>2.4249958972316135</c:v>
                </c:pt>
                <c:pt idx="22">
                  <c:v>2.5243333685723797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78880"/>
        <c:axId val="140781824"/>
      </c:lineChart>
      <c:catAx>
        <c:axId val="141178880"/>
        <c:scaling>
          <c:orientation val="minMax"/>
        </c:scaling>
        <c:delete val="0"/>
        <c:axPos val="b"/>
        <c:majorTickMark val="in"/>
        <c:minorTickMark val="none"/>
        <c:tickLblPos val="nextTo"/>
        <c:crossAx val="140781824"/>
        <c:crosses val="autoZero"/>
        <c:auto val="1"/>
        <c:lblAlgn val="ctr"/>
        <c:lblOffset val="100"/>
        <c:noMultiLvlLbl val="0"/>
      </c:catAx>
      <c:valAx>
        <c:axId val="140781824"/>
        <c:scaling>
          <c:orientation val="minMax"/>
        </c:scaling>
        <c:delete val="0"/>
        <c:axPos val="l"/>
        <c:numFmt formatCode="_-* #,##0.0_-;\-* #,##0.0_-;_-* &quot;-&quot;??_-;_-@_-" sourceLinked="1"/>
        <c:majorTickMark val="in"/>
        <c:minorTickMark val="none"/>
        <c:tickLblPos val="nextTo"/>
        <c:crossAx val="141178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2982327209098864"/>
          <c:y val="2.9594836161245065E-2"/>
          <c:w val="0.53077493438320211"/>
          <c:h val="0.908606456196973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6'!$D$4</c:f>
              <c:strCache>
                <c:ptCount val="1"/>
                <c:pt idx="0">
                  <c:v>25-64</c:v>
                </c:pt>
              </c:strCache>
            </c:strRef>
          </c:tx>
          <c:spPr>
            <a:solidFill>
              <a:srgbClr val="2B79BD">
                <a:lumMod val="40000"/>
                <a:lumOff val="60000"/>
              </a:srgb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6'!$C$5:$C$13</c:f>
              <c:strCache>
                <c:ptCount val="9"/>
                <c:pt idx="0">
                  <c:v>Elementary Occupations</c:v>
                </c:pt>
                <c:pt idx="1">
                  <c:v>Process, Plant And Machine Operatives</c:v>
                </c:pt>
                <c:pt idx="2">
                  <c:v>Sales And Customer Service Occupations</c:v>
                </c:pt>
                <c:pt idx="3">
                  <c:v>Caring, Leisure And Other Service Occupations</c:v>
                </c:pt>
                <c:pt idx="4">
                  <c:v>Skilled Trades Occupations</c:v>
                </c:pt>
                <c:pt idx="5">
                  <c:v>Administrative And Secretarial Occupations</c:v>
                </c:pt>
                <c:pt idx="6">
                  <c:v>Associate Professional And Technical Occupations</c:v>
                </c:pt>
                <c:pt idx="7">
                  <c:v>Professional Occupations</c:v>
                </c:pt>
                <c:pt idx="8">
                  <c:v>Managers, Directors And Senior Officials</c:v>
                </c:pt>
              </c:strCache>
            </c:strRef>
          </c:cat>
          <c:val>
            <c:numRef>
              <c:f>'Figure 6'!$D$5:$D$13</c:f>
              <c:numCache>
                <c:formatCode>0%</c:formatCode>
                <c:ptCount val="9"/>
                <c:pt idx="0">
                  <c:v>0.10023585336901022</c:v>
                </c:pt>
                <c:pt idx="1">
                  <c:v>6.4103063193480733E-2</c:v>
                </c:pt>
                <c:pt idx="2">
                  <c:v>7.2993658845510137E-2</c:v>
                </c:pt>
                <c:pt idx="3">
                  <c:v>9.225560578467204E-2</c:v>
                </c:pt>
                <c:pt idx="4">
                  <c:v>0.10668277933537178</c:v>
                </c:pt>
                <c:pt idx="5">
                  <c:v>0.10968183258923404</c:v>
                </c:pt>
                <c:pt idx="6">
                  <c:v>0.143571182996724</c:v>
                </c:pt>
                <c:pt idx="7">
                  <c:v>0.20539937131588887</c:v>
                </c:pt>
                <c:pt idx="8">
                  <c:v>0.10507665257010816</c:v>
                </c:pt>
              </c:numCache>
            </c:numRef>
          </c:val>
        </c:ser>
        <c:ser>
          <c:idx val="1"/>
          <c:order val="1"/>
          <c:tx>
            <c:strRef>
              <c:f>'Figure 6'!$E$4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rgbClr val="836DB0"/>
            </a:solidFill>
            <a:ln>
              <a:solidFill>
                <a:sysClr val="window" lastClr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6'!$C$5:$C$13</c:f>
              <c:strCache>
                <c:ptCount val="9"/>
                <c:pt idx="0">
                  <c:v>Elementary Occupations</c:v>
                </c:pt>
                <c:pt idx="1">
                  <c:v>Process, Plant And Machine Operatives</c:v>
                </c:pt>
                <c:pt idx="2">
                  <c:v>Sales And Customer Service Occupations</c:v>
                </c:pt>
                <c:pt idx="3">
                  <c:v>Caring, Leisure And Other Service Occupations</c:v>
                </c:pt>
                <c:pt idx="4">
                  <c:v>Skilled Trades Occupations</c:v>
                </c:pt>
                <c:pt idx="5">
                  <c:v>Administrative And Secretarial Occupations</c:v>
                </c:pt>
                <c:pt idx="6">
                  <c:v>Associate Professional And Technical Occupations</c:v>
                </c:pt>
                <c:pt idx="7">
                  <c:v>Professional Occupations</c:v>
                </c:pt>
                <c:pt idx="8">
                  <c:v>Managers, Directors And Senior Officials</c:v>
                </c:pt>
              </c:strCache>
            </c:strRef>
          </c:cat>
          <c:val>
            <c:numRef>
              <c:f>'Figure 6'!$E$5:$E$13</c:f>
              <c:numCache>
                <c:formatCode>0%</c:formatCode>
                <c:ptCount val="9"/>
                <c:pt idx="0">
                  <c:v>0.23735548678455815</c:v>
                </c:pt>
                <c:pt idx="1">
                  <c:v>3.6260093379507592E-2</c:v>
                </c:pt>
                <c:pt idx="2">
                  <c:v>0.20818361740466132</c:v>
                </c:pt>
                <c:pt idx="3">
                  <c:v>0.1178604381226097</c:v>
                </c:pt>
                <c:pt idx="4">
                  <c:v>0.10471954001817547</c:v>
                </c:pt>
                <c:pt idx="5">
                  <c:v>0.10621521074681017</c:v>
                </c:pt>
                <c:pt idx="6">
                  <c:v>0.10077244001313639</c:v>
                </c:pt>
                <c:pt idx="7">
                  <c:v>6.5654447168640884E-2</c:v>
                </c:pt>
                <c:pt idx="8">
                  <c:v>2.2978726361900327E-2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1497856"/>
        <c:axId val="140782400"/>
      </c:barChart>
      <c:catAx>
        <c:axId val="141497856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crossAx val="140782400"/>
        <c:crosses val="autoZero"/>
        <c:auto val="1"/>
        <c:lblAlgn val="ctr"/>
        <c:lblOffset val="100"/>
        <c:noMultiLvlLbl val="0"/>
      </c:catAx>
      <c:valAx>
        <c:axId val="1407824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4149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32086614173228"/>
          <c:y val="0.36654809715917736"/>
          <c:w val="0.11201246719160105"/>
          <c:h val="0.1168995974613801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438599642725268E-2"/>
          <c:y val="4.7809761484732441E-2"/>
          <c:w val="0.95399000029939218"/>
          <c:h val="0.919535303988640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B79BD">
                <a:lumMod val="40000"/>
                <a:lumOff val="60000"/>
              </a:srgb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8503E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E8503E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E8503E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E8503E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E8503E"/>
              </a:solidFill>
              <a:ln>
                <a:noFill/>
              </a:ln>
            </c:spPr>
          </c:dPt>
          <c:dLbls>
            <c:numFmt formatCode="#,##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6'!$C$5:$C$13</c:f>
              <c:strCache>
                <c:ptCount val="9"/>
                <c:pt idx="0">
                  <c:v>Elementary Occupations</c:v>
                </c:pt>
                <c:pt idx="1">
                  <c:v>Process, Plant And Machine Operatives</c:v>
                </c:pt>
                <c:pt idx="2">
                  <c:v>Sales And Customer Service Occupations</c:v>
                </c:pt>
                <c:pt idx="3">
                  <c:v>Caring, Leisure And Other Service Occupations</c:v>
                </c:pt>
                <c:pt idx="4">
                  <c:v>Skilled Trades Occupations</c:v>
                </c:pt>
                <c:pt idx="5">
                  <c:v>Administrative And Secretarial Occupations</c:v>
                </c:pt>
                <c:pt idx="6">
                  <c:v>Associate Professional And Technical Occupations</c:v>
                </c:pt>
                <c:pt idx="7">
                  <c:v>Professional Occupations</c:v>
                </c:pt>
                <c:pt idx="8">
                  <c:v>Managers, Directors And Senior Officials</c:v>
                </c:pt>
              </c:strCache>
            </c:strRef>
          </c:cat>
          <c:val>
            <c:numRef>
              <c:f>'Figure 6'!$F$5:$F$13</c:f>
              <c:numCache>
                <c:formatCode>_-* #,##0_-;\-* #,##0_-;_-* "-"??_-;_-@_-</c:formatCode>
                <c:ptCount val="9"/>
                <c:pt idx="0">
                  <c:v>-74.745000000000005</c:v>
                </c:pt>
                <c:pt idx="1">
                  <c:v>-212.85300000000001</c:v>
                </c:pt>
                <c:pt idx="2">
                  <c:v>-60.488</c:v>
                </c:pt>
                <c:pt idx="3">
                  <c:v>396.53199999999998</c:v>
                </c:pt>
                <c:pt idx="4">
                  <c:v>-206.38200000000001</c:v>
                </c:pt>
                <c:pt idx="5">
                  <c:v>-272.66899999999998</c:v>
                </c:pt>
                <c:pt idx="6">
                  <c:v>288.62099999999998</c:v>
                </c:pt>
                <c:pt idx="7">
                  <c:v>440.71600000000001</c:v>
                </c:pt>
                <c:pt idx="8">
                  <c:v>392.79700000000003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1499904"/>
        <c:axId val="140784704"/>
      </c:barChart>
      <c:catAx>
        <c:axId val="141499904"/>
        <c:scaling>
          <c:orientation val="minMax"/>
        </c:scaling>
        <c:delete val="1"/>
        <c:axPos val="l"/>
        <c:majorTickMark val="out"/>
        <c:minorTickMark val="none"/>
        <c:tickLblPos val="low"/>
        <c:crossAx val="140784704"/>
        <c:crosses val="autoZero"/>
        <c:auto val="1"/>
        <c:lblAlgn val="ctr"/>
        <c:lblOffset val="100"/>
        <c:noMultiLvlLbl val="0"/>
      </c:catAx>
      <c:valAx>
        <c:axId val="140784704"/>
        <c:scaling>
          <c:orientation val="minMax"/>
          <c:max val="1500"/>
          <c:min val="-1000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crossAx val="141499904"/>
        <c:crosses val="autoZero"/>
        <c:crossBetween val="between"/>
        <c:majorUnit val="500"/>
        <c:min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438599642725268E-2"/>
          <c:y val="4.7809761484732441E-2"/>
          <c:w val="0.95399000029939218"/>
          <c:h val="0.919535303988640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B79BD">
                <a:lumMod val="40000"/>
                <a:lumOff val="60000"/>
              </a:srgb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8503E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E8503E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E8503E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E8503E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E8503E"/>
              </a:solidFill>
              <a:ln>
                <a:noFill/>
              </a:ln>
            </c:spPr>
          </c:dPt>
          <c:dLbls>
            <c:numFmt formatCode="#,##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6'!$C$5:$C$13</c:f>
              <c:strCache>
                <c:ptCount val="9"/>
                <c:pt idx="0">
                  <c:v>Elementary Occupations</c:v>
                </c:pt>
                <c:pt idx="1">
                  <c:v>Process, Plant And Machine Operatives</c:v>
                </c:pt>
                <c:pt idx="2">
                  <c:v>Sales And Customer Service Occupations</c:v>
                </c:pt>
                <c:pt idx="3">
                  <c:v>Caring, Leisure And Other Service Occupations</c:v>
                </c:pt>
                <c:pt idx="4">
                  <c:v>Skilled Trades Occupations</c:v>
                </c:pt>
                <c:pt idx="5">
                  <c:v>Administrative And Secretarial Occupations</c:v>
                </c:pt>
                <c:pt idx="6">
                  <c:v>Associate Professional And Technical Occupations</c:v>
                </c:pt>
                <c:pt idx="7">
                  <c:v>Professional Occupations</c:v>
                </c:pt>
                <c:pt idx="8">
                  <c:v>Managers, Directors And Senior Officials</c:v>
                </c:pt>
              </c:strCache>
            </c:strRef>
          </c:cat>
          <c:val>
            <c:numRef>
              <c:f>'Figure 6'!$G$5:$G$13</c:f>
              <c:numCache>
                <c:formatCode>#,##0</c:formatCode>
                <c:ptCount val="9"/>
                <c:pt idx="0">
                  <c:v>-67.398673000000144</c:v>
                </c:pt>
                <c:pt idx="1">
                  <c:v>-214.21582699999999</c:v>
                </c:pt>
                <c:pt idx="2">
                  <c:v>-64.20301900000004</c:v>
                </c:pt>
                <c:pt idx="3">
                  <c:v>649.2018579999999</c:v>
                </c:pt>
                <c:pt idx="4">
                  <c:v>-306.11200099999996</c:v>
                </c:pt>
                <c:pt idx="5">
                  <c:v>-486.10591199999999</c:v>
                </c:pt>
                <c:pt idx="6">
                  <c:v>582.83976900000016</c:v>
                </c:pt>
                <c:pt idx="7">
                  <c:v>1174.7362219999986</c:v>
                </c:pt>
                <c:pt idx="8">
                  <c:v>586.06858099999999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1678592"/>
        <c:axId val="140784128"/>
      </c:barChart>
      <c:catAx>
        <c:axId val="141678592"/>
        <c:scaling>
          <c:orientation val="minMax"/>
        </c:scaling>
        <c:delete val="1"/>
        <c:axPos val="l"/>
        <c:majorTickMark val="out"/>
        <c:minorTickMark val="none"/>
        <c:tickLblPos val="low"/>
        <c:crossAx val="140784128"/>
        <c:crosses val="autoZero"/>
        <c:auto val="1"/>
        <c:lblAlgn val="ctr"/>
        <c:lblOffset val="100"/>
        <c:noMultiLvlLbl val="0"/>
      </c:catAx>
      <c:valAx>
        <c:axId val="14078412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1678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7</xdr:row>
      <xdr:rowOff>171450</xdr:rowOff>
    </xdr:from>
    <xdr:to>
      <xdr:col>7</xdr:col>
      <xdr:colOff>361950</xdr:colOff>
      <xdr:row>21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</xdr:row>
      <xdr:rowOff>100012</xdr:rowOff>
    </xdr:from>
    <xdr:to>
      <xdr:col>8</xdr:col>
      <xdr:colOff>190500</xdr:colOff>
      <xdr:row>21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119062</xdr:rowOff>
    </xdr:from>
    <xdr:to>
      <xdr:col>13</xdr:col>
      <xdr:colOff>171450</xdr:colOff>
      <xdr:row>22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2</xdr:row>
      <xdr:rowOff>80961</xdr:rowOff>
    </xdr:from>
    <xdr:to>
      <xdr:col>12</xdr:col>
      <xdr:colOff>495300</xdr:colOff>
      <xdr:row>26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2</xdr:row>
      <xdr:rowOff>38100</xdr:rowOff>
    </xdr:from>
    <xdr:to>
      <xdr:col>21</xdr:col>
      <xdr:colOff>0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12</xdr:row>
      <xdr:rowOff>28575</xdr:rowOff>
    </xdr:from>
    <xdr:to>
      <xdr:col>9</xdr:col>
      <xdr:colOff>523875</xdr:colOff>
      <xdr:row>30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12</xdr:row>
      <xdr:rowOff>28575</xdr:rowOff>
    </xdr:from>
    <xdr:to>
      <xdr:col>9</xdr:col>
      <xdr:colOff>523875</xdr:colOff>
      <xdr:row>30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10</xdr:col>
      <xdr:colOff>428625</xdr:colOff>
      <xdr:row>29</xdr:row>
      <xdr:rowOff>138113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0</xdr:row>
      <xdr:rowOff>76201</xdr:rowOff>
    </xdr:from>
    <xdr:to>
      <xdr:col>13</xdr:col>
      <xdr:colOff>352425</xdr:colOff>
      <xdr:row>27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4</xdr:row>
      <xdr:rowOff>147636</xdr:rowOff>
    </xdr:from>
    <xdr:to>
      <xdr:col>20</xdr:col>
      <xdr:colOff>114300</xdr:colOff>
      <xdr:row>33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2</xdr:row>
      <xdr:rowOff>42861</xdr:rowOff>
    </xdr:from>
    <xdr:to>
      <xdr:col>15</xdr:col>
      <xdr:colOff>476250</xdr:colOff>
      <xdr:row>15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495300</xdr:colOff>
      <xdr:row>1</xdr:row>
      <xdr:rowOff>161925</xdr:rowOff>
    </xdr:from>
    <xdr:to>
      <xdr:col>20</xdr:col>
      <xdr:colOff>476250</xdr:colOff>
      <xdr:row>14</xdr:row>
      <xdr:rowOff>167130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209550</xdr:colOff>
      <xdr:row>1</xdr:row>
      <xdr:rowOff>161925</xdr:rowOff>
    </xdr:from>
    <xdr:to>
      <xdr:col>25</xdr:col>
      <xdr:colOff>190500</xdr:colOff>
      <xdr:row>14</xdr:row>
      <xdr:rowOff>167130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0</xdr:row>
      <xdr:rowOff>80962</xdr:rowOff>
    </xdr:from>
    <xdr:to>
      <xdr:col>16</xdr:col>
      <xdr:colOff>438149</xdr:colOff>
      <xdr:row>15</xdr:row>
      <xdr:rowOff>109537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762005</xdr:colOff>
      <xdr:row>48</xdr:row>
      <xdr:rowOff>157162</xdr:rowOff>
    </xdr:from>
    <xdr:to>
      <xdr:col>4</xdr:col>
      <xdr:colOff>685799</xdr:colOff>
      <xdr:row>63</xdr:row>
      <xdr:rowOff>42862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applic/uoe/ind2002/calcul_B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9/C3_TREND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PAC\Stalinks%20from%20EAG%202011\Charts\SL\SL_C4_EAG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EQ/y0001/WEI/02de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utputContri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Applic/UOE/Ind2006/data2001/E9C3NAG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Applic/UOE/Ind2006/data2001/E9C3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NWB/POpul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PISA/EduExpe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AS/CD%20Australia/PISA%20Plus/PISA%20Plus%20Final%20Charts/IRPISAPlus_Chap5_ChartCorrec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APPLIC/UOE/IND98/FIN95/F5_W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evelop%20Policy/S&amp;P%20Youth%20Unemployment/Analysis/International%20Comparison/OECD%20education%20at%20a%20glance,%20work%20and%20learning%20sta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heet"/>
      <sheetName val="Content"/>
      <sheetName val="T_C4.1a"/>
      <sheetName val="T_C4.1b (Web only)"/>
      <sheetName val="T_C4.2a"/>
      <sheetName val="T_C4.2b (web only)"/>
      <sheetName val="T_C4.2c (web only)"/>
      <sheetName val="T_C4.2d"/>
      <sheetName val="T_C4.3"/>
      <sheetName val="T_C4.4a"/>
      <sheetName val="T_C4.4b (web only)"/>
      <sheetName val="T_C4.4c (web only)"/>
      <sheetName val="C_C4.1"/>
      <sheetName val="Data C_C4.1"/>
      <sheetName val="C_C4.2"/>
      <sheetName val="Data C_C4.2"/>
      <sheetName val="C_C4.3"/>
      <sheetName val="Data C_C4.3"/>
      <sheetName val="C_C4.4"/>
      <sheetName val="Data C_C4.4"/>
      <sheetName val="count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>
        <row r="1">
          <cell r="A1" t="str">
            <v xml:space="preserve">OECD </v>
          </cell>
          <cell r="B1" t="str">
            <v>OCDE</v>
          </cell>
          <cell r="C1" t="str">
            <v>Rank order</v>
          </cell>
          <cell r="D1" t="str">
            <v>ID country</v>
          </cell>
        </row>
        <row r="2">
          <cell r="A2" t="str">
            <v>Australia</v>
          </cell>
          <cell r="B2" t="str">
            <v>Australie</v>
          </cell>
          <cell r="C2">
            <v>1</v>
          </cell>
          <cell r="D2">
            <v>36</v>
          </cell>
        </row>
        <row r="3">
          <cell r="A3" t="str">
            <v>Austria</v>
          </cell>
          <cell r="B3" t="str">
            <v>Autriche</v>
          </cell>
          <cell r="C3">
            <v>2</v>
          </cell>
          <cell r="D3">
            <v>40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  <cell r="D4">
            <v>56</v>
          </cell>
        </row>
        <row r="5">
          <cell r="A5" t="str">
            <v>Canada</v>
          </cell>
          <cell r="B5" t="str">
            <v>Canada</v>
          </cell>
          <cell r="C5">
            <v>4</v>
          </cell>
          <cell r="D5">
            <v>124</v>
          </cell>
        </row>
        <row r="6">
          <cell r="A6" t="str">
            <v>Chile</v>
          </cell>
          <cell r="B6" t="str">
            <v>Chili</v>
          </cell>
          <cell r="C6">
            <v>5</v>
          </cell>
          <cell r="D6">
            <v>152</v>
          </cell>
        </row>
        <row r="7">
          <cell r="A7" t="str">
            <v>Czech Republic</v>
          </cell>
          <cell r="B7" t="str">
            <v>Rép. tchèque</v>
          </cell>
          <cell r="C7">
            <v>6</v>
          </cell>
          <cell r="D7">
            <v>203</v>
          </cell>
        </row>
        <row r="8">
          <cell r="A8" t="str">
            <v>Denmark</v>
          </cell>
          <cell r="B8" t="str">
            <v>Danemark</v>
          </cell>
          <cell r="C8">
            <v>7</v>
          </cell>
          <cell r="D8">
            <v>208</v>
          </cell>
        </row>
        <row r="9">
          <cell r="A9" t="str">
            <v>Finland</v>
          </cell>
          <cell r="B9" t="str">
            <v>Finlande</v>
          </cell>
          <cell r="C9">
            <v>8</v>
          </cell>
          <cell r="D9">
            <v>246</v>
          </cell>
        </row>
        <row r="10">
          <cell r="A10" t="str">
            <v>France</v>
          </cell>
          <cell r="B10" t="str">
            <v>France</v>
          </cell>
          <cell r="C10">
            <v>9</v>
          </cell>
          <cell r="D10">
            <v>250</v>
          </cell>
        </row>
        <row r="11">
          <cell r="A11" t="str">
            <v>Germany</v>
          </cell>
          <cell r="B11" t="str">
            <v>Allemagne</v>
          </cell>
          <cell r="C11">
            <v>10</v>
          </cell>
          <cell r="D11">
            <v>276</v>
          </cell>
        </row>
        <row r="12">
          <cell r="A12" t="str">
            <v>Greece</v>
          </cell>
          <cell r="B12" t="str">
            <v>Grèce</v>
          </cell>
          <cell r="C12">
            <v>11</v>
          </cell>
          <cell r="D12">
            <v>300</v>
          </cell>
        </row>
        <row r="13">
          <cell r="A13" t="str">
            <v>Hungary</v>
          </cell>
          <cell r="B13" t="str">
            <v>Hongrie</v>
          </cell>
          <cell r="C13">
            <v>12</v>
          </cell>
          <cell r="D13">
            <v>348</v>
          </cell>
        </row>
        <row r="14">
          <cell r="A14" t="str">
            <v>Iceland</v>
          </cell>
          <cell r="B14" t="str">
            <v>Islande</v>
          </cell>
          <cell r="C14">
            <v>13</v>
          </cell>
          <cell r="D14">
            <v>352</v>
          </cell>
        </row>
        <row r="15">
          <cell r="A15" t="str">
            <v>Ireland</v>
          </cell>
          <cell r="B15" t="str">
            <v>Irlande</v>
          </cell>
          <cell r="C15">
            <v>14</v>
          </cell>
          <cell r="D15">
            <v>372</v>
          </cell>
        </row>
        <row r="16">
          <cell r="A16" t="str">
            <v>Italy</v>
          </cell>
          <cell r="B16" t="str">
            <v>Italie</v>
          </cell>
          <cell r="C16">
            <v>15</v>
          </cell>
          <cell r="D16">
            <v>380</v>
          </cell>
        </row>
        <row r="17">
          <cell r="A17" t="str">
            <v>Japan</v>
          </cell>
          <cell r="B17" t="str">
            <v>Japon</v>
          </cell>
          <cell r="C17">
            <v>16</v>
          </cell>
          <cell r="D17">
            <v>392</v>
          </cell>
        </row>
        <row r="18">
          <cell r="A18" t="str">
            <v>Korea</v>
          </cell>
          <cell r="B18" t="str">
            <v>Corée</v>
          </cell>
          <cell r="C18">
            <v>17</v>
          </cell>
          <cell r="D18">
            <v>407</v>
          </cell>
        </row>
        <row r="19">
          <cell r="A19" t="str">
            <v>Luxembourg</v>
          </cell>
          <cell r="B19" t="str">
            <v>Luxembourg</v>
          </cell>
          <cell r="C19">
            <v>18</v>
          </cell>
          <cell r="D19">
            <v>442</v>
          </cell>
        </row>
        <row r="20">
          <cell r="A20" t="str">
            <v>Mexico</v>
          </cell>
          <cell r="B20" t="str">
            <v>Mexique</v>
          </cell>
          <cell r="C20">
            <v>19</v>
          </cell>
          <cell r="D20">
            <v>484</v>
          </cell>
        </row>
        <row r="21">
          <cell r="A21" t="str">
            <v>Netherlands</v>
          </cell>
          <cell r="B21" t="str">
            <v>Pays-Bas</v>
          </cell>
          <cell r="C21">
            <v>20</v>
          </cell>
          <cell r="D21">
            <v>528</v>
          </cell>
        </row>
        <row r="22">
          <cell r="A22" t="str">
            <v>New Zealand</v>
          </cell>
          <cell r="B22" t="str">
            <v>Nouvelle-Zélande</v>
          </cell>
          <cell r="C22">
            <v>21</v>
          </cell>
          <cell r="D22">
            <v>554</v>
          </cell>
        </row>
        <row r="23">
          <cell r="A23" t="str">
            <v>Norway</v>
          </cell>
          <cell r="B23" t="str">
            <v>Norvège</v>
          </cell>
          <cell r="C23">
            <v>22</v>
          </cell>
          <cell r="D23">
            <v>578</v>
          </cell>
        </row>
        <row r="24">
          <cell r="A24" t="str">
            <v>Poland</v>
          </cell>
          <cell r="B24" t="str">
            <v>Pologne</v>
          </cell>
          <cell r="C24">
            <v>23</v>
          </cell>
          <cell r="D24">
            <v>616</v>
          </cell>
        </row>
        <row r="25">
          <cell r="A25" t="str">
            <v>Portugal</v>
          </cell>
          <cell r="B25" t="str">
            <v>Portugal</v>
          </cell>
          <cell r="C25">
            <v>24</v>
          </cell>
          <cell r="D25">
            <v>620</v>
          </cell>
        </row>
        <row r="26">
          <cell r="A26" t="str">
            <v>Slovak Republic</v>
          </cell>
          <cell r="B26" t="str">
            <v>Rép. slovaque</v>
          </cell>
          <cell r="C26">
            <v>25</v>
          </cell>
          <cell r="D26">
            <v>703</v>
          </cell>
        </row>
        <row r="27">
          <cell r="A27" t="str">
            <v>Spain</v>
          </cell>
          <cell r="B27" t="str">
            <v>Espagne</v>
          </cell>
          <cell r="C27">
            <v>26</v>
          </cell>
          <cell r="D27">
            <v>724</v>
          </cell>
        </row>
        <row r="28">
          <cell r="A28" t="str">
            <v>Sweden</v>
          </cell>
          <cell r="B28" t="str">
            <v>Suède</v>
          </cell>
          <cell r="C28">
            <v>27</v>
          </cell>
          <cell r="D28">
            <v>752</v>
          </cell>
        </row>
        <row r="29">
          <cell r="A29" t="str">
            <v>Switzerland</v>
          </cell>
          <cell r="B29" t="str">
            <v>Suisse</v>
          </cell>
          <cell r="C29">
            <v>28</v>
          </cell>
          <cell r="D29">
            <v>756</v>
          </cell>
        </row>
        <row r="30">
          <cell r="A30" t="str">
            <v>Turkey</v>
          </cell>
          <cell r="B30" t="str">
            <v>Turquie</v>
          </cell>
          <cell r="C30">
            <v>29</v>
          </cell>
          <cell r="D30">
            <v>792</v>
          </cell>
        </row>
        <row r="31">
          <cell r="A31" t="str">
            <v>United Kingdom</v>
          </cell>
          <cell r="B31" t="str">
            <v>Royaume-Uni</v>
          </cell>
          <cell r="C31">
            <v>30</v>
          </cell>
          <cell r="D31">
            <v>826</v>
          </cell>
        </row>
        <row r="32">
          <cell r="A32" t="str">
            <v>United States</v>
          </cell>
          <cell r="B32" t="str">
            <v>États-Unis</v>
          </cell>
          <cell r="C32">
            <v>31</v>
          </cell>
          <cell r="D32">
            <v>840</v>
          </cell>
        </row>
        <row r="33">
          <cell r="A33" t="str">
            <v>OECD average</v>
          </cell>
          <cell r="B33" t="str">
            <v>Moyenne de l'OCDE</v>
          </cell>
          <cell r="C33">
            <v>32</v>
          </cell>
        </row>
        <row r="34">
          <cell r="A34" t="str">
            <v>EU21 average</v>
          </cell>
          <cell r="B34" t="str">
            <v>Moyenne de l'UE21</v>
          </cell>
          <cell r="C34">
            <v>33</v>
          </cell>
        </row>
        <row r="35">
          <cell r="A35" t="str">
            <v>Partner countries</v>
          </cell>
          <cell r="B35" t="str">
            <v>Pays partenaires</v>
          </cell>
          <cell r="C35">
            <v>34</v>
          </cell>
        </row>
        <row r="36">
          <cell r="A36" t="str">
            <v>Brazil</v>
          </cell>
          <cell r="B36" t="str">
            <v>Brésil</v>
          </cell>
          <cell r="C36">
            <v>35</v>
          </cell>
          <cell r="D36">
            <v>76</v>
          </cell>
        </row>
        <row r="37">
          <cell r="A37" t="str">
            <v>Estonia</v>
          </cell>
          <cell r="B37" t="str">
            <v>Estonie</v>
          </cell>
          <cell r="C37">
            <v>36</v>
          </cell>
          <cell r="D37">
            <v>228</v>
          </cell>
        </row>
        <row r="38">
          <cell r="A38" t="str">
            <v>Israel</v>
          </cell>
          <cell r="B38" t="str">
            <v>Israël</v>
          </cell>
          <cell r="C38">
            <v>37</v>
          </cell>
          <cell r="D38">
            <v>376</v>
          </cell>
        </row>
        <row r="39">
          <cell r="A39" t="str">
            <v>Russian Federation</v>
          </cell>
          <cell r="B39" t="str">
            <v>Fédération de Russie</v>
          </cell>
          <cell r="C39">
            <v>38</v>
          </cell>
          <cell r="D39">
            <v>643</v>
          </cell>
        </row>
        <row r="40">
          <cell r="A40" t="str">
            <v>Slovenia</v>
          </cell>
          <cell r="B40" t="str">
            <v>Slovénie</v>
          </cell>
          <cell r="C40">
            <v>39</v>
          </cell>
          <cell r="D40">
            <v>705</v>
          </cell>
        </row>
        <row r="41">
          <cell r="A41" t="str">
            <v>Argentina</v>
          </cell>
          <cell r="B41" t="str">
            <v>Argentine</v>
          </cell>
        </row>
        <row r="42">
          <cell r="A42" t="str">
            <v>China</v>
          </cell>
          <cell r="B42" t="str">
            <v>Chine</v>
          </cell>
        </row>
        <row r="43">
          <cell r="A43" t="str">
            <v>India</v>
          </cell>
          <cell r="B43" t="str">
            <v>Inde</v>
          </cell>
        </row>
        <row r="44">
          <cell r="A44" t="str">
            <v>Indonesia</v>
          </cell>
          <cell r="B44" t="str">
            <v>Indonésie</v>
          </cell>
        </row>
        <row r="45">
          <cell r="A45" t="str">
            <v>South Africa</v>
          </cell>
          <cell r="B45" t="str">
            <v>Afrique du Sud</v>
          </cell>
        </row>
        <row r="46">
          <cell r="A46" t="str">
            <v>Saudi Arabia</v>
          </cell>
          <cell r="B46" t="str">
            <v>Arabie saoudite</v>
          </cell>
        </row>
        <row r="47">
          <cell r="A47" t="str">
            <v>Other G20</v>
          </cell>
          <cell r="B47" t="str">
            <v>Autres G20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C5.2d(web only)"/>
      <sheetName val="T_C5.2d - WORKING"/>
      <sheetName val="15-19"/>
      <sheetName val="20-24"/>
      <sheetName val="Scatter Sheet"/>
      <sheetName val="Sheet1"/>
      <sheetName val="Sheet2"/>
      <sheetName val="Working and learning versus NEE"/>
      <sheetName val="Sheet3"/>
      <sheetName val="OECD.Stat export"/>
      <sheetName val="Sheet2 (2)"/>
      <sheetName val="Sheet4"/>
      <sheetName val="T_C5.2d - WORKING (2)"/>
      <sheetName val="T_C5.2d - WORKING (3)"/>
      <sheetName val="SCatter 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UKCES Commissioner Insights">
      <a:dk1>
        <a:sysClr val="windowText" lastClr="000000"/>
      </a:dk1>
      <a:lt1>
        <a:sysClr val="window" lastClr="FFFFFF"/>
      </a:lt1>
      <a:dk2>
        <a:srgbClr val="E31A52"/>
      </a:dk2>
      <a:lt2>
        <a:srgbClr val="CFC4C3"/>
      </a:lt2>
      <a:accent1>
        <a:srgbClr val="2B79BD"/>
      </a:accent1>
      <a:accent2>
        <a:srgbClr val="836DB0"/>
      </a:accent2>
      <a:accent3>
        <a:srgbClr val="E8503E"/>
      </a:accent3>
      <a:accent4>
        <a:srgbClr val="E31A52"/>
      </a:accent4>
      <a:accent5>
        <a:srgbClr val="12BFD6"/>
      </a:accent5>
      <a:accent6>
        <a:srgbClr val="233A75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DM UKCES Colours">
    <a:dk1>
      <a:sysClr val="windowText" lastClr="000000"/>
    </a:dk1>
    <a:lt1>
      <a:sysClr val="window" lastClr="FFFFFF"/>
    </a:lt1>
    <a:dk2>
      <a:srgbClr val="5D4F4B"/>
    </a:dk2>
    <a:lt2>
      <a:srgbClr val="00B588"/>
    </a:lt2>
    <a:accent1>
      <a:srgbClr val="8C6CD0"/>
    </a:accent1>
    <a:accent2>
      <a:srgbClr val="DC0451"/>
    </a:accent2>
    <a:accent3>
      <a:srgbClr val="FF5800"/>
    </a:accent3>
    <a:accent4>
      <a:srgbClr val="00C6D7"/>
    </a:accent4>
    <a:accent5>
      <a:srgbClr val="B5A300"/>
    </a:accent5>
    <a:accent6>
      <a:srgbClr val="9B6E51"/>
    </a:accent6>
    <a:hlink>
      <a:srgbClr val="3D7EDB"/>
    </a:hlink>
    <a:folHlink>
      <a:srgbClr val="92A5A4"/>
    </a:folHlink>
  </a:clrScheme>
  <a:fontScheme name="UKCommission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Urban">
    <a:fillStyleLst>
      <a:solidFill>
        <a:schemeClr val="phClr"/>
      </a:solidFill>
      <a:gradFill rotWithShape="1">
        <a:gsLst>
          <a:gs pos="0">
            <a:schemeClr val="phClr">
              <a:tint val="1000"/>
              <a:satMod val="255000"/>
            </a:schemeClr>
          </a:gs>
          <a:gs pos="55000">
            <a:schemeClr val="phClr">
              <a:tint val="12000"/>
              <a:satMod val="255000"/>
            </a:schemeClr>
          </a:gs>
          <a:gs pos="100000">
            <a:schemeClr val="phClr">
              <a:tint val="45000"/>
              <a:satMod val="250000"/>
            </a:schemeClr>
          </a:gs>
        </a:gsLst>
        <a:path path="circle">
          <a:fillToRect l="-40000" t="-90000" r="140000" b="190000"/>
        </a:path>
      </a:gradFill>
      <a:gradFill rotWithShape="1">
        <a:gsLst>
          <a:gs pos="0">
            <a:schemeClr val="phClr">
              <a:tint val="43000"/>
              <a:satMod val="165000"/>
            </a:schemeClr>
          </a:gs>
          <a:gs pos="55000">
            <a:schemeClr val="phClr">
              <a:tint val="83000"/>
              <a:satMod val="155000"/>
            </a:schemeClr>
          </a:gs>
          <a:gs pos="100000">
            <a:schemeClr val="phClr">
              <a:shade val="85000"/>
            </a:schemeClr>
          </a:gs>
        </a:gsLst>
        <a:path path="circle">
          <a:fillToRect l="-40000" t="-90000" r="140000" b="190000"/>
        </a:path>
      </a:gradFill>
    </a:fillStyleLst>
    <a:lnStyleLst>
      <a:ln w="9525" cap="flat" cmpd="sng" algn="ctr">
        <a:solidFill>
          <a:schemeClr val="phClr"/>
        </a:solidFill>
        <a:prstDash val="solid"/>
      </a:ln>
      <a:ln w="19050" cap="flat" cmpd="sng" algn="ctr">
        <a:solidFill>
          <a:schemeClr val="phClr"/>
        </a:solidFill>
        <a:prstDash val="solid"/>
      </a:ln>
      <a:ln w="3175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1500" dist="25400" dir="5400000" rotWithShape="0">
            <a:srgbClr val="000000">
              <a:alpha val="40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  <a:scene3d>
          <a:camera prst="orthographicFront" fov="0">
            <a:rot lat="0" lon="0" rev="0"/>
          </a:camera>
          <a:lightRig rig="flat" dir="t">
            <a:rot lat="0" lon="0" rev="20040000"/>
          </a:lightRig>
        </a:scene3d>
        <a:sp3d contourW="12700" prstMaterial="dkEdge">
          <a:bevelT w="25400" h="38100" prst="convex"/>
          <a:contourClr>
            <a:schemeClr val="phClr">
              <a:satMod val="115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UKCES Commissioner Insights">
    <a:dk1>
      <a:sysClr val="windowText" lastClr="000000"/>
    </a:dk1>
    <a:lt1>
      <a:sysClr val="window" lastClr="FFFFFF"/>
    </a:lt1>
    <a:dk2>
      <a:srgbClr val="E31A52"/>
    </a:dk2>
    <a:lt2>
      <a:srgbClr val="CFC4C3"/>
    </a:lt2>
    <a:accent1>
      <a:srgbClr val="2B79BD"/>
    </a:accent1>
    <a:accent2>
      <a:srgbClr val="836DB0"/>
    </a:accent2>
    <a:accent3>
      <a:srgbClr val="E8503E"/>
    </a:accent3>
    <a:accent4>
      <a:srgbClr val="E31A52"/>
    </a:accent4>
    <a:accent5>
      <a:srgbClr val="12BFD6"/>
    </a:accent5>
    <a:accent6>
      <a:srgbClr val="233A75"/>
    </a:accent6>
    <a:hlink>
      <a:srgbClr val="0080FF"/>
    </a:hlink>
    <a:folHlink>
      <a:srgbClr val="5EAEFF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UKCES Commissioner Insights">
    <a:dk1>
      <a:sysClr val="windowText" lastClr="000000"/>
    </a:dk1>
    <a:lt1>
      <a:sysClr val="window" lastClr="FFFFFF"/>
    </a:lt1>
    <a:dk2>
      <a:srgbClr val="E31A52"/>
    </a:dk2>
    <a:lt2>
      <a:srgbClr val="CFC4C3"/>
    </a:lt2>
    <a:accent1>
      <a:srgbClr val="2B79BD"/>
    </a:accent1>
    <a:accent2>
      <a:srgbClr val="836DB0"/>
    </a:accent2>
    <a:accent3>
      <a:srgbClr val="E8503E"/>
    </a:accent3>
    <a:accent4>
      <a:srgbClr val="E31A52"/>
    </a:accent4>
    <a:accent5>
      <a:srgbClr val="12BFD6"/>
    </a:accent5>
    <a:accent6>
      <a:srgbClr val="233A75"/>
    </a:accent6>
    <a:hlink>
      <a:srgbClr val="0080FF"/>
    </a:hlink>
    <a:folHlink>
      <a:srgbClr val="5EAEFF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UKCES Commissioner Insights">
    <a:dk1>
      <a:sysClr val="windowText" lastClr="000000"/>
    </a:dk1>
    <a:lt1>
      <a:sysClr val="window" lastClr="FFFFFF"/>
    </a:lt1>
    <a:dk2>
      <a:srgbClr val="E31A52"/>
    </a:dk2>
    <a:lt2>
      <a:srgbClr val="CFC4C3"/>
    </a:lt2>
    <a:accent1>
      <a:srgbClr val="2B79BD"/>
    </a:accent1>
    <a:accent2>
      <a:srgbClr val="836DB0"/>
    </a:accent2>
    <a:accent3>
      <a:srgbClr val="E8503E"/>
    </a:accent3>
    <a:accent4>
      <a:srgbClr val="E31A52"/>
    </a:accent4>
    <a:accent5>
      <a:srgbClr val="12BFD6"/>
    </a:accent5>
    <a:accent6>
      <a:srgbClr val="233A75"/>
    </a:accent6>
    <a:hlink>
      <a:srgbClr val="0080FF"/>
    </a:hlink>
    <a:folHlink>
      <a:srgbClr val="5EAEFF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UKCES Commissioner Insights">
    <a:dk1>
      <a:sysClr val="windowText" lastClr="000000"/>
    </a:dk1>
    <a:lt1>
      <a:sysClr val="window" lastClr="FFFFFF"/>
    </a:lt1>
    <a:dk2>
      <a:srgbClr val="E31A52"/>
    </a:dk2>
    <a:lt2>
      <a:srgbClr val="CFC4C3"/>
    </a:lt2>
    <a:accent1>
      <a:srgbClr val="2B79BD"/>
    </a:accent1>
    <a:accent2>
      <a:srgbClr val="836DB0"/>
    </a:accent2>
    <a:accent3>
      <a:srgbClr val="E8503E"/>
    </a:accent3>
    <a:accent4>
      <a:srgbClr val="E31A52"/>
    </a:accent4>
    <a:accent5>
      <a:srgbClr val="12BFD6"/>
    </a:accent5>
    <a:accent6>
      <a:srgbClr val="233A75"/>
    </a:accent6>
    <a:hlink>
      <a:srgbClr val="0080FF"/>
    </a:hlink>
    <a:folHlink>
      <a:srgbClr val="5EAEFF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UKCES Commissioner Insights">
    <a:dk1>
      <a:sysClr val="windowText" lastClr="000000"/>
    </a:dk1>
    <a:lt1>
      <a:sysClr val="window" lastClr="FFFFFF"/>
    </a:lt1>
    <a:dk2>
      <a:srgbClr val="E31A52"/>
    </a:dk2>
    <a:lt2>
      <a:srgbClr val="CFC4C3"/>
    </a:lt2>
    <a:accent1>
      <a:srgbClr val="2B79BD"/>
    </a:accent1>
    <a:accent2>
      <a:srgbClr val="836DB0"/>
    </a:accent2>
    <a:accent3>
      <a:srgbClr val="E8503E"/>
    </a:accent3>
    <a:accent4>
      <a:srgbClr val="E31A52"/>
    </a:accent4>
    <a:accent5>
      <a:srgbClr val="12BFD6"/>
    </a:accent5>
    <a:accent6>
      <a:srgbClr val="233A75"/>
    </a:accent6>
    <a:hlink>
      <a:srgbClr val="0080FF"/>
    </a:hlink>
    <a:folHlink>
      <a:srgbClr val="5EAEFF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UKCES Commissioner Insights">
    <a:dk1>
      <a:sysClr val="windowText" lastClr="000000"/>
    </a:dk1>
    <a:lt1>
      <a:sysClr val="window" lastClr="FFFFFF"/>
    </a:lt1>
    <a:dk2>
      <a:srgbClr val="E31A52"/>
    </a:dk2>
    <a:lt2>
      <a:srgbClr val="CFC4C3"/>
    </a:lt2>
    <a:accent1>
      <a:srgbClr val="2B79BD"/>
    </a:accent1>
    <a:accent2>
      <a:srgbClr val="836DB0"/>
    </a:accent2>
    <a:accent3>
      <a:srgbClr val="E8503E"/>
    </a:accent3>
    <a:accent4>
      <a:srgbClr val="E31A52"/>
    </a:accent4>
    <a:accent5>
      <a:srgbClr val="12BFD6"/>
    </a:accent5>
    <a:accent6>
      <a:srgbClr val="233A75"/>
    </a:accent6>
    <a:hlink>
      <a:srgbClr val="0080FF"/>
    </a:hlink>
    <a:folHlink>
      <a:srgbClr val="5EAEFF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UKCES Commissioner Insights">
    <a:dk1>
      <a:sysClr val="windowText" lastClr="000000"/>
    </a:dk1>
    <a:lt1>
      <a:sysClr val="window" lastClr="FFFFFF"/>
    </a:lt1>
    <a:dk2>
      <a:srgbClr val="E31A52"/>
    </a:dk2>
    <a:lt2>
      <a:srgbClr val="CFC4C3"/>
    </a:lt2>
    <a:accent1>
      <a:srgbClr val="2B79BD"/>
    </a:accent1>
    <a:accent2>
      <a:srgbClr val="836DB0"/>
    </a:accent2>
    <a:accent3>
      <a:srgbClr val="E8503E"/>
    </a:accent3>
    <a:accent4>
      <a:srgbClr val="E31A52"/>
    </a:accent4>
    <a:accent5>
      <a:srgbClr val="12BFD6"/>
    </a:accent5>
    <a:accent6>
      <a:srgbClr val="233A75"/>
    </a:accent6>
    <a:hlink>
      <a:srgbClr val="0080FF"/>
    </a:hlink>
    <a:folHlink>
      <a:srgbClr val="5EAEFF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abSelected="1" zoomScaleNormal="100" workbookViewId="0"/>
  </sheetViews>
  <sheetFormatPr defaultRowHeight="15"/>
  <cols>
    <col min="2" max="2" width="13.5703125" customWidth="1"/>
    <col min="3" max="3" width="11.140625" bestFit="1" customWidth="1"/>
  </cols>
  <sheetData>
    <row r="1" spans="1:11">
      <c r="B1" t="s">
        <v>164</v>
      </c>
    </row>
    <row r="3" spans="1:11">
      <c r="A3" s="1"/>
      <c r="B3" s="58"/>
      <c r="C3" s="59" t="s">
        <v>7</v>
      </c>
      <c r="D3" s="59" t="s">
        <v>6</v>
      </c>
      <c r="E3" s="59" t="s">
        <v>5</v>
      </c>
      <c r="F3" s="59" t="s">
        <v>4</v>
      </c>
      <c r="G3" s="59" t="s">
        <v>3</v>
      </c>
      <c r="H3" s="59" t="s">
        <v>2</v>
      </c>
      <c r="I3" s="59" t="s">
        <v>1</v>
      </c>
      <c r="J3" s="59" t="s">
        <v>8</v>
      </c>
      <c r="K3" s="58"/>
    </row>
    <row r="4" spans="1:11">
      <c r="A4" s="1"/>
      <c r="B4" s="60" t="s">
        <v>0</v>
      </c>
      <c r="C4" s="61">
        <v>60.295814016686386</v>
      </c>
      <c r="D4" s="61">
        <v>72.95360746508446</v>
      </c>
      <c r="E4" s="61">
        <v>34.266237951135736</v>
      </c>
      <c r="F4" s="61">
        <v>64.643399513249008</v>
      </c>
      <c r="G4" s="61">
        <v>80.72931439345308</v>
      </c>
      <c r="H4" s="61">
        <v>82.491273504622029</v>
      </c>
      <c r="I4" s="61">
        <v>65.674026694743716</v>
      </c>
      <c r="J4" s="61">
        <v>7.2549800093138339</v>
      </c>
      <c r="K4" s="58"/>
    </row>
    <row r="5" spans="1:11">
      <c r="A5" s="1"/>
      <c r="B5" s="60" t="s">
        <v>133</v>
      </c>
      <c r="C5" s="61">
        <v>59.439876729229582</v>
      </c>
      <c r="D5" s="61">
        <v>72.679483006716794</v>
      </c>
      <c r="E5" s="61">
        <v>21.917585326084378</v>
      </c>
      <c r="F5" s="61">
        <v>59.136022105183564</v>
      </c>
      <c r="G5" s="61">
        <v>80.567537733595401</v>
      </c>
      <c r="H5" s="61">
        <v>82.809902243085901</v>
      </c>
      <c r="I5" s="61">
        <v>68.566252885631229</v>
      </c>
      <c r="J5" s="61">
        <v>10.042828677010414</v>
      </c>
      <c r="K5" s="58"/>
    </row>
    <row r="6" spans="1:11">
      <c r="A6" s="1"/>
      <c r="B6" s="58"/>
      <c r="C6" s="62">
        <f t="shared" ref="C6:J6" si="0">C5-C4</f>
        <v>-0.85593728745680409</v>
      </c>
      <c r="D6" s="62">
        <f t="shared" si="0"/>
        <v>-0.27412445836766608</v>
      </c>
      <c r="E6" s="62">
        <f t="shared" si="0"/>
        <v>-12.348652625051358</v>
      </c>
      <c r="F6" s="62">
        <f t="shared" si="0"/>
        <v>-5.5073774080654445</v>
      </c>
      <c r="G6" s="62">
        <f t="shared" si="0"/>
        <v>-0.16177665985767931</v>
      </c>
      <c r="H6" s="62">
        <f t="shared" si="0"/>
        <v>0.31862873846387174</v>
      </c>
      <c r="I6" s="62">
        <f t="shared" si="0"/>
        <v>2.8922261908875129</v>
      </c>
      <c r="J6" s="62">
        <f t="shared" si="0"/>
        <v>2.7878486676965801</v>
      </c>
      <c r="K6" s="58"/>
    </row>
    <row r="7" spans="1:11">
      <c r="A7" s="1"/>
      <c r="B7" s="58" t="s">
        <v>163</v>
      </c>
      <c r="C7" s="58"/>
      <c r="D7" s="58"/>
      <c r="E7" s="58"/>
      <c r="F7" s="58"/>
      <c r="G7" s="58"/>
      <c r="H7" s="58"/>
      <c r="I7" s="58"/>
      <c r="J7" s="58"/>
      <c r="K7" s="58"/>
    </row>
    <row r="8" spans="1:11">
      <c r="A8" s="1"/>
    </row>
    <row r="9" spans="1:11">
      <c r="A9" s="1"/>
    </row>
    <row r="10" spans="1:11">
      <c r="A10" s="1"/>
    </row>
    <row r="11" spans="1:11">
      <c r="A11" s="1"/>
    </row>
    <row r="12" spans="1:11">
      <c r="A12" s="1"/>
    </row>
    <row r="13" spans="1:11">
      <c r="A13" s="1"/>
    </row>
    <row r="14" spans="1:11">
      <c r="A14" s="1"/>
    </row>
    <row r="15" spans="1:11">
      <c r="A15" s="1"/>
    </row>
    <row r="16" spans="1:1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9"/>
  <sheetViews>
    <sheetView showGridLines="0" workbookViewId="0">
      <selection activeCell="F6" sqref="F6"/>
    </sheetView>
  </sheetViews>
  <sheetFormatPr defaultRowHeight="15"/>
  <cols>
    <col min="2" max="2" width="42.85546875" bestFit="1" customWidth="1"/>
    <col min="3" max="3" width="10.42578125" customWidth="1"/>
    <col min="4" max="4" width="13.7109375" customWidth="1"/>
    <col min="5" max="5" width="12.140625" customWidth="1"/>
    <col min="6" max="6" width="6.42578125" customWidth="1"/>
  </cols>
  <sheetData>
    <row r="3" spans="2:9" s="56" customFormat="1" ht="44.25" customHeight="1">
      <c r="C3" s="57" t="s">
        <v>108</v>
      </c>
      <c r="D3" s="57" t="s">
        <v>82</v>
      </c>
      <c r="E3" s="57" t="s">
        <v>81</v>
      </c>
      <c r="F3" s="57" t="s">
        <v>80</v>
      </c>
    </row>
    <row r="4" spans="2:9">
      <c r="B4" s="26" t="s">
        <v>109</v>
      </c>
      <c r="C4" s="76">
        <v>0.23</v>
      </c>
      <c r="D4" s="76">
        <v>0.18</v>
      </c>
      <c r="E4" s="76">
        <v>0.14000000000000001</v>
      </c>
      <c r="F4" s="76">
        <v>0.08</v>
      </c>
      <c r="G4" s="77">
        <v>0</v>
      </c>
      <c r="I4" s="8" t="s">
        <v>80</v>
      </c>
    </row>
    <row r="5" spans="2:9">
      <c r="B5" s="26" t="s">
        <v>110</v>
      </c>
      <c r="C5" s="76">
        <v>0.18</v>
      </c>
      <c r="D5" s="76">
        <v>0.15</v>
      </c>
      <c r="E5" s="76">
        <v>0.11</v>
      </c>
      <c r="F5" s="76">
        <v>0.05</v>
      </c>
      <c r="G5" s="77">
        <v>0</v>
      </c>
      <c r="I5" s="8" t="s">
        <v>81</v>
      </c>
    </row>
    <row r="6" spans="2:9">
      <c r="B6" s="26" t="s">
        <v>111</v>
      </c>
      <c r="C6" s="76">
        <v>0.1</v>
      </c>
      <c r="D6" s="76">
        <v>0.09</v>
      </c>
      <c r="E6" s="76">
        <v>7.0000000000000007E-2</v>
      </c>
      <c r="F6" s="76">
        <v>0.05</v>
      </c>
      <c r="G6" s="77">
        <v>0</v>
      </c>
      <c r="I6" s="8" t="s">
        <v>82</v>
      </c>
    </row>
    <row r="7" spans="2:9">
      <c r="B7" s="26" t="s">
        <v>112</v>
      </c>
      <c r="C7" s="76">
        <v>0.06</v>
      </c>
      <c r="D7" s="76">
        <v>0.04</v>
      </c>
      <c r="E7" s="76">
        <v>0.03</v>
      </c>
      <c r="F7" s="76">
        <v>0.02</v>
      </c>
      <c r="G7" s="77">
        <v>0</v>
      </c>
      <c r="I7" s="8" t="s">
        <v>83</v>
      </c>
    </row>
    <row r="8" spans="2:9">
      <c r="B8" s="26" t="s">
        <v>113</v>
      </c>
      <c r="C8" s="76">
        <v>0.04</v>
      </c>
      <c r="D8" s="76">
        <v>0.04</v>
      </c>
      <c r="E8" s="76">
        <v>0.02</v>
      </c>
      <c r="F8" s="76">
        <v>0.01</v>
      </c>
      <c r="G8" s="77">
        <v>0</v>
      </c>
    </row>
    <row r="9" spans="2:9">
      <c r="B9" s="26" t="s">
        <v>114</v>
      </c>
      <c r="C9" s="76">
        <v>0.03</v>
      </c>
      <c r="D9" s="76">
        <v>0.02</v>
      </c>
      <c r="E9" s="76">
        <v>0.01</v>
      </c>
      <c r="F9" s="76">
        <v>0.01</v>
      </c>
      <c r="G9" s="77"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>
      <selection activeCell="C24" sqref="C24"/>
    </sheetView>
  </sheetViews>
  <sheetFormatPr defaultRowHeight="12.75"/>
  <cols>
    <col min="1" max="1" width="9.140625" style="43"/>
    <col min="2" max="2" width="23.7109375" style="43" bestFit="1" customWidth="1"/>
    <col min="3" max="3" width="30.140625" style="43" bestFit="1" customWidth="1"/>
    <col min="4" max="16384" width="9.140625" style="43"/>
  </cols>
  <sheetData>
    <row r="1" spans="2:6">
      <c r="B1" s="43" t="s">
        <v>179</v>
      </c>
    </row>
    <row r="2" spans="2:6">
      <c r="D2" s="44" t="s">
        <v>152</v>
      </c>
      <c r="E2" s="44" t="s">
        <v>153</v>
      </c>
      <c r="F2" s="44" t="s">
        <v>154</v>
      </c>
    </row>
    <row r="3" spans="2:6">
      <c r="B3" s="43" t="s">
        <v>155</v>
      </c>
      <c r="C3" s="45" t="s">
        <v>156</v>
      </c>
      <c r="D3" s="46">
        <v>271.60956916123502</v>
      </c>
      <c r="E3" s="46">
        <v>254.78972935735899</v>
      </c>
      <c r="F3" s="46">
        <v>261.19962635508102</v>
      </c>
    </row>
    <row r="5" spans="2:6">
      <c r="B5" s="43" t="s">
        <v>157</v>
      </c>
      <c r="C5" s="47" t="s">
        <v>156</v>
      </c>
      <c r="D5" s="48">
        <v>262.49368613955801</v>
      </c>
      <c r="E5" s="48">
        <v>239.923124894739</v>
      </c>
      <c r="F5" s="48">
        <v>254.62972963140299</v>
      </c>
    </row>
    <row r="6" spans="2:6">
      <c r="D6" s="43">
        <v>5</v>
      </c>
      <c r="E6" s="43">
        <v>5</v>
      </c>
      <c r="F6" s="43">
        <v>5</v>
      </c>
    </row>
    <row r="8" spans="2:6">
      <c r="C8" s="49"/>
      <c r="D8" s="50" t="s">
        <v>149</v>
      </c>
      <c r="E8" s="50" t="s">
        <v>150</v>
      </c>
      <c r="F8" s="50" t="s">
        <v>151</v>
      </c>
    </row>
    <row r="9" spans="2:6">
      <c r="C9" s="51" t="s">
        <v>158</v>
      </c>
      <c r="D9" s="52">
        <v>269.79722477302698</v>
      </c>
      <c r="E9" s="52">
        <v>236.613592982912</v>
      </c>
      <c r="F9" s="52">
        <v>244.248991979186</v>
      </c>
    </row>
    <row r="10" spans="2:6">
      <c r="C10" s="53" t="s">
        <v>159</v>
      </c>
      <c r="D10" s="52">
        <v>262.49368613955801</v>
      </c>
      <c r="E10" s="52">
        <v>239.923124894739</v>
      </c>
      <c r="F10" s="52">
        <v>254.62972963140299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Normal="100" workbookViewId="0">
      <selection activeCell="P7" sqref="P7"/>
    </sheetView>
  </sheetViews>
  <sheetFormatPr defaultRowHeight="15"/>
  <sheetData>
    <row r="1" spans="2:5" ht="67.5">
      <c r="C1" s="27" t="s">
        <v>160</v>
      </c>
      <c r="D1" s="27" t="s">
        <v>161</v>
      </c>
      <c r="E1" s="27" t="s">
        <v>162</v>
      </c>
    </row>
    <row r="2" spans="2:5">
      <c r="B2" s="54" t="s">
        <v>28</v>
      </c>
      <c r="C2" s="42">
        <v>5.7752432355200507E-3</v>
      </c>
      <c r="D2" s="42"/>
      <c r="E2" s="13">
        <f t="shared" ref="E2:E23" si="0">C2+D2</f>
        <v>5.7752432355200507E-3</v>
      </c>
    </row>
    <row r="3" spans="2:5">
      <c r="B3" s="54" t="s">
        <v>32</v>
      </c>
      <c r="C3" s="42">
        <v>1.9191281466170895E-2</v>
      </c>
      <c r="D3" s="42"/>
      <c r="E3" s="13">
        <f t="shared" si="0"/>
        <v>1.9191281466170895E-2</v>
      </c>
    </row>
    <row r="4" spans="2:5">
      <c r="B4" s="54" t="s">
        <v>26</v>
      </c>
      <c r="C4" s="42">
        <v>1.9779642082667082E-2</v>
      </c>
      <c r="D4" s="42"/>
      <c r="E4" s="13">
        <f t="shared" si="0"/>
        <v>1.9779642082667082E-2</v>
      </c>
    </row>
    <row r="5" spans="2:5">
      <c r="B5" s="54" t="s">
        <v>20</v>
      </c>
      <c r="C5" s="42">
        <v>2.9834266906453424E-2</v>
      </c>
      <c r="D5" s="42">
        <v>8.3133559748745679E-3</v>
      </c>
      <c r="E5" s="13">
        <f t="shared" si="0"/>
        <v>3.8147622881327989E-2</v>
      </c>
    </row>
    <row r="6" spans="2:5">
      <c r="B6" s="54" t="s">
        <v>59</v>
      </c>
      <c r="C6" s="42">
        <v>4.7743205721497685E-2</v>
      </c>
      <c r="D6" s="42"/>
      <c r="E6" s="13">
        <f t="shared" si="0"/>
        <v>4.7743205721497685E-2</v>
      </c>
    </row>
    <row r="7" spans="2:5">
      <c r="B7" s="54" t="s">
        <v>27</v>
      </c>
      <c r="C7" s="42">
        <v>7.3278919712072219E-2</v>
      </c>
      <c r="D7" s="42"/>
      <c r="E7" s="13">
        <f t="shared" si="0"/>
        <v>7.3278919712072219E-2</v>
      </c>
    </row>
    <row r="8" spans="2:5">
      <c r="B8" s="54" t="s">
        <v>24</v>
      </c>
      <c r="C8" s="42">
        <v>7.5705223007388023E-2</v>
      </c>
      <c r="D8" s="42"/>
      <c r="E8" s="13">
        <f t="shared" si="0"/>
        <v>7.5705223007388023E-2</v>
      </c>
    </row>
    <row r="9" spans="2:5">
      <c r="B9" s="54" t="s">
        <v>35</v>
      </c>
      <c r="C9" s="42">
        <v>0.1267217789565549</v>
      </c>
      <c r="D9" s="42"/>
      <c r="E9" s="13">
        <f t="shared" si="0"/>
        <v>0.1267217789565549</v>
      </c>
    </row>
    <row r="10" spans="2:5">
      <c r="B10" s="54" t="s">
        <v>34</v>
      </c>
      <c r="C10" s="42">
        <v>0.12918520173249581</v>
      </c>
      <c r="D10" s="42"/>
      <c r="E10" s="13">
        <f t="shared" si="0"/>
        <v>0.12918520173249581</v>
      </c>
    </row>
    <row r="11" spans="2:5" ht="23.25">
      <c r="B11" s="55" t="s">
        <v>117</v>
      </c>
      <c r="C11" s="42">
        <v>0.14084196559339651</v>
      </c>
      <c r="D11" s="42"/>
      <c r="E11" s="13">
        <f t="shared" si="0"/>
        <v>0.14084196559339651</v>
      </c>
    </row>
    <row r="12" spans="2:5">
      <c r="B12" s="54" t="s">
        <v>63</v>
      </c>
      <c r="C12" s="42">
        <v>0.18236805336632089</v>
      </c>
      <c r="D12" s="42"/>
      <c r="E12" s="13">
        <f t="shared" si="0"/>
        <v>0.18236805336632089</v>
      </c>
    </row>
    <row r="13" spans="2:5">
      <c r="B13" s="54" t="s">
        <v>16</v>
      </c>
      <c r="C13" s="42">
        <v>0.16834779962789334</v>
      </c>
      <c r="D13" s="42">
        <v>5.2877348320106696E-2</v>
      </c>
      <c r="E13" s="13">
        <f t="shared" si="0"/>
        <v>0.22122514794800002</v>
      </c>
    </row>
    <row r="14" spans="2:5">
      <c r="B14" s="54" t="s">
        <v>54</v>
      </c>
      <c r="C14" s="42">
        <v>8.1267660670567191E-2</v>
      </c>
      <c r="D14" s="42">
        <v>0.16820534359058881</v>
      </c>
      <c r="E14" s="13">
        <f t="shared" si="0"/>
        <v>0.24947300426115598</v>
      </c>
    </row>
    <row r="15" spans="2:5">
      <c r="B15" s="54" t="s">
        <v>61</v>
      </c>
      <c r="C15" s="42">
        <v>0.25080515297906603</v>
      </c>
      <c r="D15" s="42"/>
      <c r="E15" s="13">
        <f t="shared" si="0"/>
        <v>0.25080515297906603</v>
      </c>
    </row>
    <row r="16" spans="2:5">
      <c r="B16" s="54" t="s">
        <v>37</v>
      </c>
      <c r="C16" s="42">
        <v>0.2643764002987305</v>
      </c>
      <c r="D16" s="42"/>
      <c r="E16" s="13">
        <f t="shared" si="0"/>
        <v>0.2643764002987305</v>
      </c>
    </row>
    <row r="17" spans="2:5">
      <c r="B17" s="54" t="s">
        <v>56</v>
      </c>
      <c r="C17" s="42">
        <v>0.33352059850100141</v>
      </c>
      <c r="D17" s="42"/>
      <c r="E17" s="13">
        <f t="shared" si="0"/>
        <v>0.33352059850100141</v>
      </c>
    </row>
    <row r="18" spans="2:5">
      <c r="B18" s="54" t="s">
        <v>18</v>
      </c>
      <c r="C18" s="42">
        <v>5.0335409102930911E-2</v>
      </c>
      <c r="D18" s="42">
        <v>0.29039455651463053</v>
      </c>
      <c r="E18" s="13">
        <f t="shared" si="0"/>
        <v>0.34072996561756141</v>
      </c>
    </row>
    <row r="19" spans="2:5">
      <c r="B19" s="54" t="s">
        <v>36</v>
      </c>
      <c r="C19" s="42">
        <v>0.37560057427694171</v>
      </c>
      <c r="D19" s="42"/>
      <c r="E19" s="13">
        <f t="shared" si="0"/>
        <v>0.37560057427694171</v>
      </c>
    </row>
    <row r="20" spans="2:5">
      <c r="B20" s="54" t="s">
        <v>55</v>
      </c>
      <c r="C20" s="42">
        <v>0.36680223690899838</v>
      </c>
      <c r="D20" s="42">
        <v>7.4563633282494504E-2</v>
      </c>
      <c r="E20" s="13">
        <f t="shared" si="0"/>
        <v>0.44136587019149287</v>
      </c>
    </row>
    <row r="21" spans="2:5">
      <c r="B21" s="54" t="s">
        <v>22</v>
      </c>
      <c r="C21" s="42">
        <v>0.49294585058510976</v>
      </c>
      <c r="D21" s="42"/>
      <c r="E21" s="13">
        <f t="shared" si="0"/>
        <v>0.49294585058510976</v>
      </c>
    </row>
    <row r="22" spans="2:5">
      <c r="B22" s="54" t="s">
        <v>38</v>
      </c>
      <c r="C22" s="42">
        <v>7.9231624388470853E-2</v>
      </c>
      <c r="D22" s="42">
        <v>0.41757609336759255</v>
      </c>
      <c r="E22" s="13">
        <f t="shared" si="0"/>
        <v>0.49680771775606342</v>
      </c>
    </row>
    <row r="23" spans="2:5">
      <c r="B23" s="54" t="s">
        <v>17</v>
      </c>
      <c r="C23" s="42">
        <v>0.51508120649651967</v>
      </c>
      <c r="D23" s="42"/>
      <c r="E23" s="13">
        <f t="shared" si="0"/>
        <v>0.51508120649651967</v>
      </c>
    </row>
  </sheetData>
  <conditionalFormatting sqref="B2:B23">
    <cfRule type="expression" dxfId="1" priority="5">
      <formula>MOD(ROUND((ROW()-3)/4,0),2)=0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workbookViewId="0">
      <selection activeCell="S13" sqref="S13"/>
    </sheetView>
  </sheetViews>
  <sheetFormatPr defaultRowHeight="15"/>
  <cols>
    <col min="1" max="1" width="11.85546875" bestFit="1" customWidth="1"/>
    <col min="15" max="15" width="55.7109375" bestFit="1" customWidth="1"/>
  </cols>
  <sheetData>
    <row r="2" spans="1:15" ht="27" customHeight="1">
      <c r="B2" t="s">
        <v>120</v>
      </c>
      <c r="C2" t="s">
        <v>121</v>
      </c>
    </row>
    <row r="3" spans="1:15">
      <c r="A3" s="28" t="s">
        <v>55</v>
      </c>
      <c r="B3" s="29">
        <v>44.136587019149289</v>
      </c>
      <c r="C3" s="2">
        <v>11.690286478924648</v>
      </c>
    </row>
    <row r="4" spans="1:15">
      <c r="A4" s="28" t="s">
        <v>18</v>
      </c>
      <c r="B4" s="29">
        <v>34.072996561756142</v>
      </c>
      <c r="C4" s="2">
        <v>10.474746319513187</v>
      </c>
    </row>
    <row r="5" spans="1:15">
      <c r="A5" s="28" t="s">
        <v>20</v>
      </c>
      <c r="B5" s="29">
        <v>3.8147622881327989</v>
      </c>
      <c r="C5" s="2">
        <v>17.138821216679688</v>
      </c>
      <c r="N5" s="27" t="s">
        <v>115</v>
      </c>
      <c r="O5" t="s">
        <v>120</v>
      </c>
    </row>
    <row r="6" spans="1:15">
      <c r="A6" s="28" t="s">
        <v>56</v>
      </c>
      <c r="B6" s="29">
        <v>33.35205985010014</v>
      </c>
      <c r="C6" s="2">
        <v>14.605023551954879</v>
      </c>
      <c r="N6" s="27" t="s">
        <v>116</v>
      </c>
      <c r="O6" t="s">
        <v>118</v>
      </c>
    </row>
    <row r="7" spans="1:15">
      <c r="A7" s="28" t="s">
        <v>57</v>
      </c>
      <c r="B7" s="29">
        <v>5.8540357225301154</v>
      </c>
      <c r="C7" s="2">
        <v>24.917596614259672</v>
      </c>
    </row>
    <row r="8" spans="1:15">
      <c r="A8" s="28" t="s">
        <v>21</v>
      </c>
      <c r="B8" s="29">
        <v>21.525918799418523</v>
      </c>
      <c r="C8" s="2">
        <v>12.829332557281965</v>
      </c>
      <c r="N8" t="s">
        <v>119</v>
      </c>
      <c r="O8" t="s">
        <v>16</v>
      </c>
    </row>
    <row r="9" spans="1:15">
      <c r="A9" s="28" t="s">
        <v>22</v>
      </c>
      <c r="B9" s="29">
        <v>49.294585058510975</v>
      </c>
      <c r="C9" s="2">
        <v>11.948154022028916</v>
      </c>
    </row>
    <row r="10" spans="1:15">
      <c r="A10" s="28" t="s">
        <v>23</v>
      </c>
      <c r="B10" s="29">
        <v>3.7722709626000994</v>
      </c>
      <c r="C10" s="2">
        <v>15.774965856190903</v>
      </c>
    </row>
    <row r="11" spans="1:15">
      <c r="A11" s="28" t="s">
        <v>34</v>
      </c>
      <c r="B11" s="29">
        <v>12.918520173249581</v>
      </c>
      <c r="C11" s="2">
        <v>14.318874682805301</v>
      </c>
    </row>
    <row r="12" spans="1:15">
      <c r="A12" s="28" t="s">
        <v>27</v>
      </c>
      <c r="B12" s="29">
        <v>7.3278919712072215</v>
      </c>
      <c r="C12" s="2">
        <v>20.283285039797512</v>
      </c>
    </row>
    <row r="13" spans="1:15">
      <c r="A13" s="28" t="s">
        <v>54</v>
      </c>
      <c r="B13" s="29">
        <v>24.9473004261156</v>
      </c>
      <c r="C13" s="2">
        <v>12.566394716078698</v>
      </c>
    </row>
    <row r="14" spans="1:15">
      <c r="A14" s="28" t="s">
        <v>25</v>
      </c>
      <c r="B14" s="29">
        <v>0</v>
      </c>
      <c r="C14" s="2">
        <v>24.311503424558481</v>
      </c>
    </row>
    <row r="15" spans="1:15">
      <c r="A15" s="28" t="s">
        <v>30</v>
      </c>
      <c r="B15" s="29">
        <v>0</v>
      </c>
      <c r="C15" s="2">
        <v>22.398206912523531</v>
      </c>
    </row>
    <row r="16" spans="1:15">
      <c r="A16" s="28" t="s">
        <v>36</v>
      </c>
      <c r="B16" s="29">
        <v>37.560057427694169</v>
      </c>
      <c r="C16" s="2">
        <v>8.5218071221168969</v>
      </c>
    </row>
    <row r="17" spans="1:3">
      <c r="A17" s="28" t="s">
        <v>24</v>
      </c>
      <c r="B17" s="29">
        <v>7.5705223007388023</v>
      </c>
      <c r="C17" s="2">
        <v>26.424970000354477</v>
      </c>
    </row>
    <row r="18" spans="1:3">
      <c r="A18" s="28" t="s">
        <v>58</v>
      </c>
      <c r="B18" s="29">
        <v>5.0005260942760925</v>
      </c>
      <c r="C18" s="2">
        <v>37.37603653450531</v>
      </c>
    </row>
    <row r="19" spans="1:3">
      <c r="A19" s="28" t="s">
        <v>28</v>
      </c>
      <c r="B19" s="29">
        <v>0.57752432355200511</v>
      </c>
      <c r="C19" s="2">
        <v>28.381344735891222</v>
      </c>
    </row>
    <row r="20" spans="1:3">
      <c r="A20" s="28" t="s">
        <v>59</v>
      </c>
      <c r="B20" s="29">
        <v>4.7743205721497688</v>
      </c>
      <c r="C20" s="2">
        <v>23.286827459647114</v>
      </c>
    </row>
    <row r="21" spans="1:3">
      <c r="A21" s="28" t="s">
        <v>29</v>
      </c>
      <c r="B21" s="29">
        <v>6.2565166883889622</v>
      </c>
      <c r="C21" s="2">
        <v>8.4817675748008412</v>
      </c>
    </row>
    <row r="22" spans="1:3">
      <c r="A22" s="28" t="s">
        <v>60</v>
      </c>
      <c r="B22" s="29">
        <v>14.449737838220839</v>
      </c>
      <c r="C22" s="2">
        <v>27.156523365639359</v>
      </c>
    </row>
    <row r="23" spans="1:3">
      <c r="A23" s="28" t="s">
        <v>17</v>
      </c>
      <c r="B23" s="29">
        <v>51.508120649651964</v>
      </c>
      <c r="C23" s="2">
        <v>6.8895643363728425</v>
      </c>
    </row>
    <row r="24" spans="1:3">
      <c r="A24" s="28" t="s">
        <v>61</v>
      </c>
      <c r="B24" s="29">
        <v>25.080515297906601</v>
      </c>
      <c r="C24" s="2">
        <v>16.45924082140634</v>
      </c>
    </row>
    <row r="25" spans="1:3">
      <c r="A25" s="28" t="s">
        <v>37</v>
      </c>
      <c r="B25" s="29">
        <v>26.437640029873048</v>
      </c>
      <c r="C25" s="2">
        <v>10.374462860650702</v>
      </c>
    </row>
    <row r="26" spans="1:3">
      <c r="A26" s="28" t="s">
        <v>31</v>
      </c>
      <c r="B26" s="29">
        <v>3.2414081756034037</v>
      </c>
      <c r="C26" s="2">
        <v>18.682361875830637</v>
      </c>
    </row>
    <row r="27" spans="1:3">
      <c r="A27" s="28" t="s">
        <v>32</v>
      </c>
      <c r="B27" s="29">
        <v>1.9191281466170895</v>
      </c>
      <c r="C27" s="2">
        <v>18.727336797363087</v>
      </c>
    </row>
    <row r="28" spans="1:3">
      <c r="A28" s="28" t="s">
        <v>62</v>
      </c>
      <c r="B28" s="29">
        <v>10.161128051139967</v>
      </c>
      <c r="C28" s="2">
        <v>21.367444220551441</v>
      </c>
    </row>
    <row r="29" spans="1:3">
      <c r="A29" s="28" t="s">
        <v>33</v>
      </c>
      <c r="B29" s="29">
        <v>10.247388805620217</v>
      </c>
      <c r="C29" s="2">
        <v>11.273076036655041</v>
      </c>
    </row>
    <row r="30" spans="1:3">
      <c r="A30" s="28" t="s">
        <v>26</v>
      </c>
      <c r="B30" s="29">
        <v>1.9779642082667082</v>
      </c>
      <c r="C30" s="2">
        <v>29.218146144241636</v>
      </c>
    </row>
    <row r="31" spans="1:3">
      <c r="A31" s="28" t="s">
        <v>35</v>
      </c>
      <c r="B31" s="29">
        <v>12.672177895655491</v>
      </c>
      <c r="C31" s="2">
        <v>12.923117009771808</v>
      </c>
    </row>
    <row r="32" spans="1:3">
      <c r="A32" s="28" t="s">
        <v>38</v>
      </c>
      <c r="B32" s="29">
        <v>49.680771775606345</v>
      </c>
      <c r="C32" s="2">
        <v>10.708241120021206</v>
      </c>
    </row>
    <row r="33" spans="1:3">
      <c r="A33" s="28" t="s">
        <v>39</v>
      </c>
      <c r="B33" s="29">
        <v>8.1118493909191596</v>
      </c>
      <c r="C33" s="2">
        <v>39.63928641442854</v>
      </c>
    </row>
    <row r="34" spans="1:3">
      <c r="A34" s="28" t="s">
        <v>16</v>
      </c>
      <c r="B34" s="29">
        <v>22.122514794800001</v>
      </c>
      <c r="C34" s="2">
        <v>19.124383089153525</v>
      </c>
    </row>
    <row r="35" spans="1:3">
      <c r="A35" s="28" t="s">
        <v>63</v>
      </c>
      <c r="B35" s="29">
        <v>18.236805336632088</v>
      </c>
      <c r="C35" s="2">
        <v>18.496653018477431</v>
      </c>
    </row>
    <row r="36" spans="1:3">
      <c r="A36" s="30" t="s">
        <v>117</v>
      </c>
      <c r="B36" s="29">
        <v>14.084196559339651</v>
      </c>
      <c r="C36" s="2">
        <v>18.386963088802311</v>
      </c>
    </row>
    <row r="38" spans="1:3">
      <c r="A38" t="s">
        <v>16</v>
      </c>
      <c r="B38" s="29">
        <v>22.122514794800001</v>
      </c>
      <c r="C38" s="2">
        <v>19.124383089153525</v>
      </c>
    </row>
  </sheetData>
  <conditionalFormatting sqref="A3:A35">
    <cfRule type="expression" dxfId="0" priority="1">
      <formula>MOD(ROUND((ROW()-3)/4,0),2)=0</formula>
    </cfRule>
  </conditionalFormatting>
  <dataValidations count="1">
    <dataValidation type="list" allowBlank="1" showInputMessage="1" showErrorMessage="1" sqref="O8">
      <formula1>$A$3:$A$36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'[34]SCatter Source'!#REF!</xm:f>
          </x14:formula1>
          <xm:sqref>O3 O6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F25" sqref="F25"/>
    </sheetView>
  </sheetViews>
  <sheetFormatPr defaultRowHeight="14.25"/>
  <cols>
    <col min="1" max="1" width="33.140625" style="31" customWidth="1"/>
    <col min="2" max="16384" width="9.140625" style="31"/>
  </cols>
  <sheetData>
    <row r="1" spans="1:11">
      <c r="A1" s="41"/>
      <c r="B1" s="41"/>
    </row>
    <row r="4" spans="1:11">
      <c r="A4" s="39" t="s">
        <v>41</v>
      </c>
      <c r="B4" s="39" t="s">
        <v>43</v>
      </c>
      <c r="C4" s="39" t="s">
        <v>44</v>
      </c>
      <c r="D4" s="39" t="s">
        <v>45</v>
      </c>
      <c r="E4" s="39" t="s">
        <v>46</v>
      </c>
      <c r="F4" s="39" t="s">
        <v>47</v>
      </c>
      <c r="G4" s="39" t="s">
        <v>48</v>
      </c>
      <c r="H4" s="39" t="s">
        <v>49</v>
      </c>
      <c r="I4" s="39" t="s">
        <v>50</v>
      </c>
      <c r="J4" s="39" t="s">
        <v>51</v>
      </c>
      <c r="K4" s="39" t="s">
        <v>122</v>
      </c>
    </row>
    <row r="5" spans="1:11">
      <c r="A5" s="39" t="s">
        <v>19</v>
      </c>
      <c r="B5" s="40">
        <v>0.1368909512761021</v>
      </c>
      <c r="C5" s="40">
        <v>0.14501160092807425</v>
      </c>
      <c r="D5" s="40">
        <v>0.14797687861271677</v>
      </c>
      <c r="E5" s="40">
        <v>0.15747126436781608</v>
      </c>
      <c r="F5" s="40">
        <v>0.15747126436781608</v>
      </c>
      <c r="G5" s="40">
        <v>0.1493728620296465</v>
      </c>
      <c r="H5" s="40">
        <v>0.13765642775881681</v>
      </c>
      <c r="I5" s="40">
        <v>0.13672316384180791</v>
      </c>
      <c r="J5" s="40">
        <v>0.13131313131313133</v>
      </c>
      <c r="K5" s="40">
        <v>0.13213885778275478</v>
      </c>
    </row>
    <row r="6" spans="1:11">
      <c r="A6" s="39" t="s">
        <v>20</v>
      </c>
      <c r="B6" s="40">
        <v>3.098927294398093E-2</v>
      </c>
      <c r="C6" s="40">
        <v>3.5347776510832381E-2</v>
      </c>
      <c r="D6" s="40">
        <v>3.4521158129175951E-2</v>
      </c>
      <c r="E6" s="40">
        <v>3.7735849056603772E-2</v>
      </c>
      <c r="F6" s="40">
        <v>3.638368246968026E-2</v>
      </c>
      <c r="G6" s="40">
        <v>4.0525739320920046E-2</v>
      </c>
      <c r="H6" s="40">
        <v>3.2751091703056769E-2</v>
      </c>
      <c r="I6" s="40">
        <v>4.1156840934371525E-2</v>
      </c>
      <c r="J6" s="40">
        <v>3.5754189944134082E-2</v>
      </c>
      <c r="K6" s="40">
        <v>2.9702970297029702E-2</v>
      </c>
    </row>
    <row r="7" spans="1:11">
      <c r="A7" s="39" t="s">
        <v>54</v>
      </c>
      <c r="B7" s="40">
        <v>0.23447537473233401</v>
      </c>
      <c r="C7" s="40">
        <v>0.24271844660194175</v>
      </c>
      <c r="D7" s="40">
        <v>0.24538545059717701</v>
      </c>
      <c r="E7" s="40">
        <v>0.26349892008639308</v>
      </c>
      <c r="F7" s="40">
        <v>0.26868905742145183</v>
      </c>
      <c r="G7" s="40">
        <v>0.26213592233009708</v>
      </c>
      <c r="H7" s="40">
        <v>0.24591947769314473</v>
      </c>
      <c r="I7" s="40">
        <v>0.25</v>
      </c>
      <c r="J7" s="40">
        <v>0.23794212218649519</v>
      </c>
      <c r="K7" s="40">
        <v>0.24546424759871932</v>
      </c>
    </row>
    <row r="8" spans="1:11">
      <c r="A8" s="39" t="s">
        <v>24</v>
      </c>
      <c r="B8" s="40">
        <v>0.14683544303797469</v>
      </c>
      <c r="C8" s="40">
        <v>0.15880893300248142</v>
      </c>
      <c r="D8" s="40">
        <v>0.16009852216748768</v>
      </c>
      <c r="E8" s="40">
        <v>0.15853658536585366</v>
      </c>
      <c r="F8" s="40">
        <v>0.13607990012484397</v>
      </c>
      <c r="G8" s="40">
        <v>0.10602409638554218</v>
      </c>
      <c r="H8" s="40">
        <v>8.3036773428232499E-2</v>
      </c>
      <c r="I8" s="40">
        <v>7.3598130841121503E-2</v>
      </c>
      <c r="J8" s="40">
        <v>7.8916372202591276E-2</v>
      </c>
      <c r="K8" s="40">
        <v>7.9346557759626596E-2</v>
      </c>
    </row>
    <row r="9" spans="1:11">
      <c r="A9" s="39" t="s">
        <v>25</v>
      </c>
      <c r="B9" s="40">
        <v>1.4742014742014741E-2</v>
      </c>
      <c r="C9" s="40">
        <v>1.4687882496940023E-2</v>
      </c>
      <c r="D9" s="40">
        <v>1.7462165308498253E-2</v>
      </c>
      <c r="E9" s="40">
        <v>2.3255813953488372E-2</v>
      </c>
      <c r="F9" s="40">
        <v>2.0930232558139535E-2</v>
      </c>
      <c r="G9" s="40">
        <v>2.0618556701030927E-2</v>
      </c>
      <c r="H9" s="40">
        <v>1.4840182648401827E-2</v>
      </c>
      <c r="I9" s="40">
        <v>1.0227272727272727E-2</v>
      </c>
      <c r="J9" s="40">
        <v>1.0309278350515464E-2</v>
      </c>
      <c r="K9" s="40">
        <v>6.8728522336769758E-3</v>
      </c>
    </row>
    <row r="10" spans="1:11">
      <c r="A10" s="39" t="s">
        <v>26</v>
      </c>
      <c r="B10" s="40">
        <v>3.2552083333333336E-2</v>
      </c>
      <c r="C10" s="40">
        <v>5.6451612903225805E-2</v>
      </c>
      <c r="D10" s="40">
        <v>5.984042553191489E-2</v>
      </c>
      <c r="E10" s="40">
        <v>6.133333333333333E-2</v>
      </c>
      <c r="F10" s="40">
        <v>5.5118110236220472E-2</v>
      </c>
      <c r="G10" s="40">
        <v>3.4438775510204078E-2</v>
      </c>
      <c r="H10" s="40">
        <v>2.8290282902829027E-2</v>
      </c>
      <c r="I10" s="40">
        <v>2.4154589371980676E-2</v>
      </c>
      <c r="J10" s="40">
        <v>1.5294117647058824E-2</v>
      </c>
      <c r="K10" s="40">
        <v>1.5151515151515152E-2</v>
      </c>
    </row>
    <row r="11" spans="1:11">
      <c r="A11" s="39" t="s">
        <v>27</v>
      </c>
      <c r="B11" s="40">
        <v>7.9295154185022032E-2</v>
      </c>
      <c r="C11" s="40">
        <v>8.5650723025583977E-2</v>
      </c>
      <c r="D11" s="40">
        <v>8.2774049217002238E-2</v>
      </c>
      <c r="E11" s="40">
        <v>9.1212458286985529E-2</v>
      </c>
      <c r="F11" s="40">
        <v>9.1915836101882628E-2</v>
      </c>
      <c r="G11" s="40">
        <v>8.9186176142697873E-2</v>
      </c>
      <c r="H11" s="40">
        <v>8.7248322147651006E-2</v>
      </c>
      <c r="I11" s="40">
        <v>8.2313681868743049E-2</v>
      </c>
      <c r="J11" s="40">
        <v>7.7605321507760533E-2</v>
      </c>
      <c r="K11" s="40">
        <v>7.8828828828828829E-2</v>
      </c>
    </row>
    <row r="12" spans="1:11">
      <c r="A12" s="39" t="s">
        <v>28</v>
      </c>
      <c r="B12" s="40">
        <v>2.1223470661672909E-2</v>
      </c>
      <c r="C12" s="40">
        <v>1.4796547472256474E-2</v>
      </c>
      <c r="D12" s="40">
        <v>1.8382352941176471E-2</v>
      </c>
      <c r="E12" s="40">
        <v>1.8094089264173701E-2</v>
      </c>
      <c r="F12" s="40">
        <v>1.5757575757575758E-2</v>
      </c>
      <c r="G12" s="40">
        <v>1.0688836104513063E-2</v>
      </c>
      <c r="H12" s="40">
        <v>9.5693779904306234E-3</v>
      </c>
      <c r="I12" s="40">
        <v>7.1174377224199285E-3</v>
      </c>
      <c r="J12" s="40">
        <v>8.2742316784869974E-3</v>
      </c>
      <c r="K12" s="40">
        <v>4.6565774155995342E-3</v>
      </c>
    </row>
    <row r="13" spans="1:11">
      <c r="A13" s="39" t="s">
        <v>17</v>
      </c>
      <c r="B13" s="40">
        <v>0.52494331065759636</v>
      </c>
      <c r="C13" s="40">
        <v>0.52300785634118974</v>
      </c>
      <c r="D13" s="40">
        <v>0.53745928338762217</v>
      </c>
      <c r="E13" s="40">
        <v>0.56474428726877035</v>
      </c>
      <c r="F13" s="40">
        <v>0.59219088937093278</v>
      </c>
      <c r="G13" s="40">
        <v>0.57837837837837835</v>
      </c>
      <c r="H13" s="40">
        <v>0.52211434735706574</v>
      </c>
      <c r="I13" s="40">
        <v>0.5237068965517242</v>
      </c>
      <c r="J13" s="40">
        <v>0.52637244348762102</v>
      </c>
      <c r="K13" s="40">
        <v>0.51779935275080902</v>
      </c>
    </row>
    <row r="14" spans="1:11">
      <c r="A14" s="39" t="s">
        <v>18</v>
      </c>
      <c r="B14" s="40">
        <v>0.31038647342995168</v>
      </c>
      <c r="C14" s="40">
        <v>0.3325443786982249</v>
      </c>
      <c r="D14" s="40">
        <v>0.34746760895170786</v>
      </c>
      <c r="E14" s="40">
        <v>0.36804733727810651</v>
      </c>
      <c r="F14" s="40">
        <v>0.37005988023952097</v>
      </c>
      <c r="G14" s="40">
        <v>0.36018957345971558</v>
      </c>
      <c r="H14" s="40">
        <v>0.35573580533024335</v>
      </c>
      <c r="I14" s="40">
        <v>0.36635944700460832</v>
      </c>
      <c r="J14" s="40">
        <v>0.35640138408304495</v>
      </c>
      <c r="K14" s="40">
        <v>0.34093500570125423</v>
      </c>
    </row>
    <row r="15" spans="1:11">
      <c r="A15" s="39" t="s">
        <v>32</v>
      </c>
      <c r="B15" s="40">
        <v>1.8817204301075266E-2</v>
      </c>
      <c r="C15" s="40">
        <v>2.2929936305732486E-2</v>
      </c>
      <c r="D15" s="40">
        <v>1.7654476670870112E-2</v>
      </c>
      <c r="E15" s="40">
        <v>1.9900497512437811E-2</v>
      </c>
      <c r="F15" s="40">
        <v>2.4213075060532691E-2</v>
      </c>
      <c r="G15" s="40">
        <v>2.3612750885478158E-2</v>
      </c>
      <c r="H15" s="40">
        <v>1.2835472578763128E-2</v>
      </c>
      <c r="I15" s="40">
        <v>2.441860465116279E-2</v>
      </c>
      <c r="J15" s="40">
        <v>1.9473081328751432E-2</v>
      </c>
      <c r="K15" s="40">
        <v>2.2805017103762829E-2</v>
      </c>
    </row>
    <row r="16" spans="1:11">
      <c r="A16" s="39" t="s">
        <v>34</v>
      </c>
      <c r="B16" s="40">
        <v>0.15217391304347827</v>
      </c>
      <c r="C16" s="40">
        <v>0.16219239373601788</v>
      </c>
      <c r="D16" s="40">
        <v>0.16906077348066298</v>
      </c>
      <c r="E16" s="40">
        <v>0.19226519337016573</v>
      </c>
      <c r="F16" s="40">
        <v>0.192</v>
      </c>
      <c r="G16" s="40">
        <v>0.17451205510907003</v>
      </c>
      <c r="H16" s="40">
        <v>0.16666666666666666</v>
      </c>
      <c r="I16" s="40">
        <v>0.1733780760626398</v>
      </c>
      <c r="J16" s="40">
        <v>0.18609865470852019</v>
      </c>
      <c r="K16" s="40">
        <v>0.19096045197740111</v>
      </c>
    </row>
    <row r="17" spans="1:11">
      <c r="A17" s="39" t="s">
        <v>35</v>
      </c>
      <c r="B17" s="40">
        <v>0.15542857142857142</v>
      </c>
      <c r="C17" s="40">
        <v>0.12855377008652658</v>
      </c>
      <c r="D17" s="40">
        <v>0.16058394160583941</v>
      </c>
      <c r="E17" s="40">
        <v>0.15895610913404509</v>
      </c>
      <c r="F17" s="40">
        <v>0.15976331360946747</v>
      </c>
      <c r="G17" s="40">
        <v>0.14453584018801413</v>
      </c>
      <c r="H17" s="40">
        <v>0.14648212226066895</v>
      </c>
      <c r="I17" s="40">
        <v>0.14518002322880372</v>
      </c>
      <c r="J17" s="40">
        <v>0.14220183486238533</v>
      </c>
      <c r="K17" s="40">
        <v>0.15437788018433179</v>
      </c>
    </row>
    <row r="18" spans="1:11">
      <c r="A18" s="39" t="s">
        <v>16</v>
      </c>
      <c r="B18" s="40">
        <v>0.32177531206657423</v>
      </c>
      <c r="C18" s="40">
        <v>0.29573590096286106</v>
      </c>
      <c r="D18" s="40">
        <v>0.28918918918918918</v>
      </c>
      <c r="E18" s="40">
        <v>0.271505376344086</v>
      </c>
      <c r="F18" s="40">
        <v>0.27357237715803456</v>
      </c>
      <c r="G18" s="40">
        <v>0.2416020671834625</v>
      </c>
      <c r="H18" s="40">
        <v>0.2267515923566879</v>
      </c>
      <c r="I18" s="40">
        <v>0.21139240506329113</v>
      </c>
      <c r="J18" s="40">
        <v>0.21984924623115579</v>
      </c>
      <c r="K18" s="40">
        <v>0.20471464019851118</v>
      </c>
    </row>
    <row r="19" spans="1:11">
      <c r="A19" s="39" t="s">
        <v>37</v>
      </c>
      <c r="B19" s="40">
        <v>0.36924939467312351</v>
      </c>
      <c r="C19" s="40">
        <v>0.34886499402628435</v>
      </c>
      <c r="D19" s="40">
        <v>0.32808988764044944</v>
      </c>
      <c r="E19" s="40">
        <v>0.34615384615384615</v>
      </c>
      <c r="F19" s="40">
        <v>0.38319907940161096</v>
      </c>
      <c r="G19" s="40">
        <v>0.33636363636363636</v>
      </c>
      <c r="H19" s="40">
        <v>0.31746031746031744</v>
      </c>
      <c r="I19" s="40">
        <v>0.30846325167037864</v>
      </c>
      <c r="J19" s="40">
        <v>0.3322222222222222</v>
      </c>
      <c r="K19" s="40">
        <v>0.32635060639470781</v>
      </c>
    </row>
    <row r="20" spans="1:11">
      <c r="A20" s="39" t="s">
        <v>38</v>
      </c>
      <c r="B20" s="40">
        <v>0.48729792147806011</v>
      </c>
      <c r="C20" s="40">
        <v>0.48041474654377886</v>
      </c>
      <c r="D20" s="40">
        <v>0.50116009280742457</v>
      </c>
      <c r="E20" s="40">
        <v>0.49313501144164756</v>
      </c>
      <c r="F20" s="40">
        <v>0.50762016412661193</v>
      </c>
      <c r="G20" s="40">
        <v>0.50923787528868369</v>
      </c>
      <c r="H20" s="40">
        <v>0.50869061413673233</v>
      </c>
      <c r="I20" s="40">
        <v>0.51029748283752863</v>
      </c>
      <c r="J20" s="40">
        <v>0.496</v>
      </c>
      <c r="K20" s="40">
        <v>0.50689655172413794</v>
      </c>
    </row>
    <row r="21" spans="1:11">
      <c r="A21" s="39" t="s">
        <v>36</v>
      </c>
      <c r="B21" s="40">
        <v>0.52818627450980393</v>
      </c>
      <c r="C21" s="40">
        <v>0.58238993710691822</v>
      </c>
      <c r="D21" s="40">
        <v>0.61519302615193028</v>
      </c>
      <c r="E21" s="40">
        <v>0.6470588235294118</v>
      </c>
      <c r="F21" s="40">
        <v>0.61008610086100867</v>
      </c>
      <c r="G21" s="40">
        <v>0.51240694789081886</v>
      </c>
      <c r="H21" s="40">
        <v>0.53874092009685237</v>
      </c>
      <c r="I21" s="40">
        <v>0.53789731051344747</v>
      </c>
      <c r="J21" s="40">
        <v>0.55769230769230771</v>
      </c>
      <c r="K21" s="40">
        <v>0.61566265060240966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Normal="100" workbookViewId="0"/>
  </sheetViews>
  <sheetFormatPr defaultRowHeight="14.25"/>
  <cols>
    <col min="1" max="1" width="27.42578125" style="31" customWidth="1"/>
    <col min="2" max="16384" width="9.140625" style="31"/>
  </cols>
  <sheetData>
    <row r="1" spans="1:2">
      <c r="A1" s="35" t="s">
        <v>126</v>
      </c>
    </row>
    <row r="3" spans="1:2">
      <c r="A3" s="35" t="s">
        <v>9</v>
      </c>
      <c r="B3" s="36">
        <v>41780.581469907411</v>
      </c>
    </row>
    <row r="4" spans="1:2">
      <c r="A4" s="35" t="s">
        <v>10</v>
      </c>
      <c r="B4" s="36">
        <v>41781.737145520834</v>
      </c>
    </row>
    <row r="5" spans="1:2">
      <c r="A5" s="35" t="s">
        <v>11</v>
      </c>
      <c r="B5" s="35" t="s">
        <v>12</v>
      </c>
    </row>
    <row r="7" spans="1:2">
      <c r="A7" s="35" t="s">
        <v>13</v>
      </c>
      <c r="B7" s="35" t="s">
        <v>14</v>
      </c>
    </row>
    <row r="8" spans="1:2">
      <c r="A8" s="35" t="s">
        <v>125</v>
      </c>
      <c r="B8" s="35" t="s">
        <v>124</v>
      </c>
    </row>
    <row r="9" spans="1:2">
      <c r="A9" s="35" t="s">
        <v>123</v>
      </c>
      <c r="B9" s="35" t="s">
        <v>15</v>
      </c>
    </row>
    <row r="11" spans="1:2">
      <c r="A11" s="35" t="s">
        <v>40</v>
      </c>
    </row>
    <row r="12" spans="1:2">
      <c r="A12" s="35"/>
      <c r="B12" s="35"/>
    </row>
    <row r="13" spans="1:2">
      <c r="A13" s="34"/>
      <c r="B13" s="33" t="s">
        <v>52</v>
      </c>
    </row>
    <row r="14" spans="1:2">
      <c r="A14" s="33" t="s">
        <v>54</v>
      </c>
      <c r="B14" s="32">
        <v>7.9</v>
      </c>
    </row>
    <row r="15" spans="1:2">
      <c r="A15" s="33" t="s">
        <v>38</v>
      </c>
      <c r="B15" s="32">
        <v>8.5</v>
      </c>
    </row>
    <row r="16" spans="1:2">
      <c r="A16" s="33" t="s">
        <v>37</v>
      </c>
      <c r="B16" s="32">
        <v>9.1</v>
      </c>
    </row>
    <row r="17" spans="1:2">
      <c r="A17" s="33" t="s">
        <v>18</v>
      </c>
      <c r="B17" s="32">
        <v>9.1999999999999993</v>
      </c>
    </row>
    <row r="18" spans="1:2">
      <c r="A18" s="33" t="s">
        <v>17</v>
      </c>
      <c r="B18" s="32">
        <v>11</v>
      </c>
    </row>
    <row r="19" spans="1:2">
      <c r="A19" s="33" t="s">
        <v>22</v>
      </c>
      <c r="B19" s="32">
        <v>13.1</v>
      </c>
    </row>
    <row r="20" spans="1:2">
      <c r="A20" s="33" t="s">
        <v>34</v>
      </c>
      <c r="B20" s="32">
        <v>19.899999999999999</v>
      </c>
    </row>
    <row r="21" spans="1:2">
      <c r="A21" s="33" t="s">
        <v>16</v>
      </c>
      <c r="B21" s="32">
        <v>20.5</v>
      </c>
    </row>
    <row r="22" spans="1:2">
      <c r="A22" s="33" t="s">
        <v>35</v>
      </c>
      <c r="B22" s="32">
        <v>23.5</v>
      </c>
    </row>
    <row r="23" spans="1:2">
      <c r="A23" s="33" t="s">
        <v>19</v>
      </c>
      <c r="B23" s="32">
        <v>23.6</v>
      </c>
    </row>
    <row r="24" spans="1:2">
      <c r="A24" s="33" t="s">
        <v>20</v>
      </c>
      <c r="B24" s="32">
        <v>23.7</v>
      </c>
    </row>
    <row r="25" spans="1:2">
      <c r="A25" s="33" t="s">
        <v>27</v>
      </c>
      <c r="B25" s="32">
        <v>23.9</v>
      </c>
    </row>
    <row r="26" spans="1:2">
      <c r="A26" s="33" t="s">
        <v>24</v>
      </c>
      <c r="B26" s="32">
        <v>26.8</v>
      </c>
    </row>
    <row r="27" spans="1:2">
      <c r="A27" s="33" t="s">
        <v>31</v>
      </c>
      <c r="B27" s="32">
        <v>27.3</v>
      </c>
    </row>
    <row r="28" spans="1:2">
      <c r="A28" s="33" t="s">
        <v>32</v>
      </c>
      <c r="B28" s="32">
        <v>37.700000000000003</v>
      </c>
    </row>
    <row r="29" spans="1:2">
      <c r="A29" s="33" t="s">
        <v>28</v>
      </c>
      <c r="B29" s="32">
        <v>40</v>
      </c>
    </row>
    <row r="30" spans="1:2">
      <c r="A30" s="33" t="s">
        <v>26</v>
      </c>
      <c r="B30" s="32">
        <v>55.7</v>
      </c>
    </row>
    <row r="31" spans="1:2">
      <c r="A31" s="33" t="s">
        <v>25</v>
      </c>
      <c r="B31" s="32">
        <v>58.3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Normal="100" workbookViewId="0"/>
  </sheetViews>
  <sheetFormatPr defaultRowHeight="14.25"/>
  <cols>
    <col min="1" max="1" width="27.42578125" style="31" customWidth="1"/>
    <col min="2" max="16384" width="9.140625" style="31"/>
  </cols>
  <sheetData>
    <row r="1" spans="1:2">
      <c r="A1" s="35" t="s">
        <v>131</v>
      </c>
    </row>
    <row r="3" spans="1:2">
      <c r="A3" s="35" t="s">
        <v>9</v>
      </c>
      <c r="B3" s="36">
        <v>41739.111759259264</v>
      </c>
    </row>
    <row r="4" spans="1:2">
      <c r="A4" s="35" t="s">
        <v>10</v>
      </c>
      <c r="B4" s="36">
        <v>41781.755299212964</v>
      </c>
    </row>
    <row r="5" spans="1:2">
      <c r="A5" s="35" t="s">
        <v>11</v>
      </c>
      <c r="B5" s="35" t="s">
        <v>12</v>
      </c>
    </row>
    <row r="7" spans="1:2">
      <c r="A7" s="35" t="s">
        <v>13</v>
      </c>
      <c r="B7" s="35" t="s">
        <v>14</v>
      </c>
    </row>
    <row r="8" spans="1:2">
      <c r="A8" s="35" t="s">
        <v>123</v>
      </c>
      <c r="B8" s="35" t="s">
        <v>15</v>
      </c>
    </row>
    <row r="9" spans="1:2">
      <c r="A9" s="35" t="s">
        <v>130</v>
      </c>
      <c r="B9" s="35" t="s">
        <v>129</v>
      </c>
    </row>
    <row r="10" spans="1:2">
      <c r="A10" s="35" t="s">
        <v>128</v>
      </c>
      <c r="B10" s="35" t="s">
        <v>127</v>
      </c>
    </row>
    <row r="12" spans="1:2">
      <c r="A12" s="35"/>
      <c r="B12" s="35"/>
    </row>
    <row r="13" spans="1:2">
      <c r="A13" s="34"/>
      <c r="B13" s="33" t="s">
        <v>52</v>
      </c>
    </row>
    <row r="14" spans="1:2">
      <c r="A14" s="33" t="s">
        <v>17</v>
      </c>
      <c r="B14" s="32">
        <v>5.0999999999999996</v>
      </c>
    </row>
    <row r="15" spans="1:2">
      <c r="A15" s="33" t="s">
        <v>37</v>
      </c>
      <c r="B15" s="32">
        <v>5.6</v>
      </c>
    </row>
    <row r="16" spans="1:2">
      <c r="A16" s="33" t="s">
        <v>22</v>
      </c>
      <c r="B16" s="32">
        <v>6</v>
      </c>
    </row>
    <row r="17" spans="1:2">
      <c r="A17" s="33" t="s">
        <v>54</v>
      </c>
      <c r="B17" s="32">
        <v>6.3</v>
      </c>
    </row>
    <row r="18" spans="1:2">
      <c r="A18" s="33" t="s">
        <v>38</v>
      </c>
      <c r="B18" s="32">
        <v>7.1</v>
      </c>
    </row>
    <row r="19" spans="1:2">
      <c r="A19" s="33" t="s">
        <v>18</v>
      </c>
      <c r="B19" s="32">
        <v>7.1</v>
      </c>
    </row>
    <row r="20" spans="1:2">
      <c r="A20" s="33" t="s">
        <v>35</v>
      </c>
      <c r="B20" s="32">
        <v>7.5</v>
      </c>
    </row>
    <row r="21" spans="1:2">
      <c r="A21" s="33" t="s">
        <v>34</v>
      </c>
      <c r="B21" s="32">
        <v>9.3000000000000007</v>
      </c>
    </row>
    <row r="22" spans="1:2">
      <c r="A22" s="33" t="s">
        <v>27</v>
      </c>
      <c r="B22" s="32">
        <v>11.2</v>
      </c>
    </row>
    <row r="23" spans="1:2">
      <c r="A23" s="33" t="s">
        <v>31</v>
      </c>
      <c r="B23" s="32">
        <v>12.2</v>
      </c>
    </row>
    <row r="24" spans="1:2">
      <c r="A24" s="33" t="s">
        <v>20</v>
      </c>
      <c r="B24" s="32">
        <v>12.7</v>
      </c>
    </row>
    <row r="25" spans="1:2">
      <c r="A25" s="33" t="s">
        <v>19</v>
      </c>
      <c r="B25" s="32">
        <v>12.8</v>
      </c>
    </row>
    <row r="26" spans="1:2">
      <c r="A26" s="33" t="s">
        <v>16</v>
      </c>
      <c r="B26" s="32">
        <v>13.3</v>
      </c>
    </row>
    <row r="27" spans="1:2">
      <c r="A27" s="33" t="s">
        <v>32</v>
      </c>
      <c r="B27" s="32">
        <v>14.2</v>
      </c>
    </row>
    <row r="28" spans="1:2">
      <c r="A28" s="33" t="s">
        <v>24</v>
      </c>
      <c r="B28" s="32">
        <v>16.100000000000001</v>
      </c>
    </row>
    <row r="29" spans="1:2">
      <c r="A29" s="33" t="s">
        <v>26</v>
      </c>
      <c r="B29" s="32">
        <v>18.600000000000001</v>
      </c>
    </row>
    <row r="30" spans="1:2">
      <c r="A30" s="33" t="s">
        <v>25</v>
      </c>
      <c r="B30" s="32">
        <v>20.6</v>
      </c>
    </row>
    <row r="31" spans="1:2">
      <c r="A31" s="33" t="s">
        <v>28</v>
      </c>
      <c r="B31" s="32">
        <v>22.2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4.25"/>
  <cols>
    <col min="1" max="1" width="23.140625" style="31" customWidth="1"/>
    <col min="2" max="12" width="9.140625" style="31"/>
    <col min="13" max="13" width="16.28515625" style="31" customWidth="1"/>
    <col min="14" max="16384" width="9.140625" style="31"/>
  </cols>
  <sheetData>
    <row r="1" spans="1:3">
      <c r="A1" s="35" t="s">
        <v>132</v>
      </c>
    </row>
    <row r="3" spans="1:3">
      <c r="A3" s="35" t="s">
        <v>9</v>
      </c>
      <c r="B3" s="36">
        <v>41780.743414351848</v>
      </c>
    </row>
    <row r="4" spans="1:3">
      <c r="A4" s="35" t="s">
        <v>10</v>
      </c>
      <c r="B4" s="36">
        <v>41781.763917685181</v>
      </c>
    </row>
    <row r="5" spans="1:3">
      <c r="A5" s="35" t="s">
        <v>11</v>
      </c>
      <c r="B5" s="35" t="s">
        <v>12</v>
      </c>
    </row>
    <row r="7" spans="1:3">
      <c r="A7" s="35" t="s">
        <v>13</v>
      </c>
      <c r="B7" s="35" t="s">
        <v>14</v>
      </c>
    </row>
    <row r="8" spans="1:3">
      <c r="A8" s="35" t="s">
        <v>123</v>
      </c>
      <c r="B8" s="35" t="s">
        <v>15</v>
      </c>
    </row>
    <row r="9" spans="1:3">
      <c r="A9" s="35" t="s">
        <v>125</v>
      </c>
      <c r="B9" s="35" t="s">
        <v>124</v>
      </c>
    </row>
    <row r="12" spans="1:3">
      <c r="B12" s="31" t="s">
        <v>52</v>
      </c>
      <c r="C12" s="31" t="s">
        <v>53</v>
      </c>
    </row>
    <row r="13" spans="1:3">
      <c r="A13" s="33" t="s">
        <v>19</v>
      </c>
      <c r="B13" s="32">
        <v>23.5</v>
      </c>
      <c r="C13" s="32">
        <v>10.8</v>
      </c>
    </row>
    <row r="14" spans="1:3">
      <c r="A14" s="33" t="s">
        <v>16</v>
      </c>
      <c r="B14" s="32">
        <v>19.399999999999999</v>
      </c>
      <c r="C14" s="32">
        <v>5</v>
      </c>
    </row>
    <row r="15" spans="1:3">
      <c r="A15" s="33" t="s">
        <v>17</v>
      </c>
      <c r="B15" s="32">
        <v>11.2</v>
      </c>
      <c r="C15" s="32">
        <v>6.1</v>
      </c>
    </row>
    <row r="16" spans="1:3">
      <c r="A16" s="33" t="s">
        <v>18</v>
      </c>
      <c r="B16" s="32">
        <v>9.5</v>
      </c>
      <c r="C16" s="32">
        <v>4.3</v>
      </c>
    </row>
    <row r="17" spans="1:3">
      <c r="A17" s="33" t="s">
        <v>54</v>
      </c>
      <c r="B17" s="32">
        <v>7.4</v>
      </c>
      <c r="C17" s="32">
        <v>4.8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workbookViewId="0">
      <selection activeCell="E4" sqref="E4"/>
    </sheetView>
  </sheetViews>
  <sheetFormatPr defaultRowHeight="14.25"/>
  <cols>
    <col min="1" max="1" width="9.140625" style="3"/>
    <col min="2" max="2" width="13.7109375" style="3" customWidth="1"/>
    <col min="3" max="16384" width="9.140625" style="3"/>
  </cols>
  <sheetData>
    <row r="1" spans="2:5">
      <c r="B1" s="3" t="s">
        <v>165</v>
      </c>
    </row>
    <row r="2" spans="2:5" ht="15">
      <c r="B2" s="5" t="s">
        <v>166</v>
      </c>
    </row>
    <row r="3" spans="2:5" ht="15">
      <c r="B3" t="s">
        <v>134</v>
      </c>
      <c r="C3"/>
      <c r="D3"/>
    </row>
    <row r="4" spans="2:5" ht="15">
      <c r="B4"/>
      <c r="C4" s="37" t="s">
        <v>52</v>
      </c>
      <c r="D4" s="37" t="s">
        <v>53</v>
      </c>
    </row>
    <row r="5" spans="2:5" ht="15">
      <c r="B5" s="37" t="s">
        <v>54</v>
      </c>
      <c r="C5">
        <f>VLOOKUP(B5,'Figure 2 - NEET'!$A$14:$B$31,2,FALSE)</f>
        <v>6.3</v>
      </c>
      <c r="D5">
        <v>4.8</v>
      </c>
      <c r="E5" s="4">
        <f>C5/D5</f>
        <v>1.3125</v>
      </c>
    </row>
    <row r="6" spans="2:5" ht="15">
      <c r="B6" s="37" t="s">
        <v>17</v>
      </c>
      <c r="C6">
        <v>11.2</v>
      </c>
      <c r="D6">
        <v>6.1</v>
      </c>
      <c r="E6" s="4">
        <f t="shared" ref="E6:E21" si="0">C6/D6</f>
        <v>1.8360655737704918</v>
      </c>
    </row>
    <row r="7" spans="2:5" ht="15">
      <c r="B7" s="37" t="s">
        <v>22</v>
      </c>
      <c r="C7">
        <v>12.2</v>
      </c>
      <c r="D7">
        <v>5.6</v>
      </c>
      <c r="E7" s="4">
        <f t="shared" si="0"/>
        <v>2.1785714285714284</v>
      </c>
    </row>
    <row r="8" spans="2:5" ht="15">
      <c r="B8" s="37" t="s">
        <v>24</v>
      </c>
      <c r="C8">
        <v>24.2</v>
      </c>
      <c r="D8">
        <v>10.7</v>
      </c>
      <c r="E8" s="4">
        <f t="shared" si="0"/>
        <v>2.2616822429906542</v>
      </c>
    </row>
    <row r="9" spans="2:5" ht="15">
      <c r="B9" s="37" t="s">
        <v>26</v>
      </c>
      <c r="C9">
        <v>55.1</v>
      </c>
      <c r="D9">
        <v>23.9</v>
      </c>
      <c r="E9" s="4">
        <f t="shared" si="0"/>
        <v>2.3054393305439334</v>
      </c>
    </row>
    <row r="10" spans="2:5" ht="15">
      <c r="B10" s="37" t="s">
        <v>38</v>
      </c>
      <c r="C10">
        <v>8.3000000000000007</v>
      </c>
      <c r="D10">
        <v>3.5</v>
      </c>
      <c r="E10" s="4">
        <f t="shared" si="0"/>
        <v>2.3714285714285714</v>
      </c>
    </row>
    <row r="11" spans="2:5" ht="15">
      <c r="B11" s="37" t="s">
        <v>18</v>
      </c>
      <c r="C11">
        <v>9.5</v>
      </c>
      <c r="D11">
        <v>4.3</v>
      </c>
      <c r="E11" s="4">
        <f t="shared" si="0"/>
        <v>2.2093023255813953</v>
      </c>
    </row>
    <row r="12" spans="2:5" ht="15">
      <c r="B12" s="37" t="s">
        <v>25</v>
      </c>
      <c r="C12">
        <v>57</v>
      </c>
      <c r="D12">
        <v>25.8</v>
      </c>
      <c r="E12" s="4">
        <f t="shared" si="0"/>
        <v>2.2093023255813953</v>
      </c>
    </row>
    <row r="13" spans="2:5" ht="15">
      <c r="B13" s="38" t="s">
        <v>19</v>
      </c>
      <c r="C13">
        <v>23.5</v>
      </c>
      <c r="D13">
        <v>10.8</v>
      </c>
      <c r="E13" s="4">
        <f t="shared" si="0"/>
        <v>2.1759259259259256</v>
      </c>
    </row>
    <row r="14" spans="2:5" ht="15">
      <c r="B14" s="37" t="s">
        <v>32</v>
      </c>
      <c r="C14">
        <v>35.700000000000003</v>
      </c>
      <c r="D14">
        <v>14.5</v>
      </c>
      <c r="E14" s="4">
        <f t="shared" si="0"/>
        <v>2.4620689655172416</v>
      </c>
    </row>
    <row r="15" spans="2:5" ht="15">
      <c r="B15" s="37" t="s">
        <v>27</v>
      </c>
      <c r="C15">
        <v>24.1</v>
      </c>
      <c r="D15">
        <v>8.6999999999999993</v>
      </c>
      <c r="E15" s="4">
        <f t="shared" si="0"/>
        <v>2.7701149425287359</v>
      </c>
    </row>
    <row r="16" spans="2:5" ht="15">
      <c r="B16" s="37" t="s">
        <v>36</v>
      </c>
      <c r="C16">
        <v>7.6</v>
      </c>
      <c r="D16">
        <v>3.9</v>
      </c>
      <c r="E16" s="4">
        <f t="shared" si="0"/>
        <v>1.9487179487179487</v>
      </c>
    </row>
    <row r="17" spans="2:5" ht="15">
      <c r="B17" s="37" t="s">
        <v>34</v>
      </c>
      <c r="C17">
        <v>16.2</v>
      </c>
      <c r="D17">
        <v>6.8</v>
      </c>
      <c r="E17" s="4">
        <f t="shared" si="0"/>
        <v>2.3823529411764706</v>
      </c>
    </row>
    <row r="18" spans="2:5" ht="15">
      <c r="B18" s="37" t="s">
        <v>16</v>
      </c>
      <c r="C18">
        <v>19.399999999999999</v>
      </c>
      <c r="D18">
        <v>5</v>
      </c>
      <c r="E18" s="4">
        <f t="shared" si="0"/>
        <v>3.88</v>
      </c>
    </row>
    <row r="19" spans="2:5" ht="15">
      <c r="B19" s="37" t="s">
        <v>37</v>
      </c>
      <c r="C19">
        <v>8.5</v>
      </c>
      <c r="D19">
        <v>2.4</v>
      </c>
      <c r="E19" s="4">
        <f t="shared" si="0"/>
        <v>3.541666666666667</v>
      </c>
    </row>
    <row r="20" spans="2:5" ht="15">
      <c r="B20" s="37" t="s">
        <v>28</v>
      </c>
      <c r="C20">
        <v>43.5</v>
      </c>
      <c r="D20">
        <v>10.7</v>
      </c>
      <c r="E20" s="4">
        <f t="shared" si="0"/>
        <v>4.0654205607476639</v>
      </c>
    </row>
    <row r="21" spans="2:5" ht="15">
      <c r="B21" s="37" t="s">
        <v>35</v>
      </c>
      <c r="C21">
        <v>20.5</v>
      </c>
      <c r="D21">
        <v>5.8</v>
      </c>
      <c r="E21" s="4">
        <f t="shared" si="0"/>
        <v>3.5344827586206899</v>
      </c>
    </row>
    <row r="23" spans="2:5">
      <c r="C23" s="3">
        <v>0</v>
      </c>
      <c r="D23" s="3">
        <v>60</v>
      </c>
    </row>
    <row r="24" spans="2:5">
      <c r="C24" s="3">
        <v>0</v>
      </c>
      <c r="D24" s="3">
        <v>120</v>
      </c>
    </row>
    <row r="26" spans="2:5">
      <c r="C26" s="3">
        <v>0</v>
      </c>
      <c r="D26" s="3">
        <v>60</v>
      </c>
    </row>
    <row r="27" spans="2:5">
      <c r="C27" s="3">
        <v>0</v>
      </c>
      <c r="D27" s="3">
        <v>60</v>
      </c>
    </row>
    <row r="29" spans="2:5">
      <c r="C29" s="3">
        <v>0</v>
      </c>
      <c r="D29" s="3">
        <v>60</v>
      </c>
    </row>
    <row r="30" spans="2:5">
      <c r="C30" s="3">
        <v>0</v>
      </c>
      <c r="D30" s="3">
        <v>180</v>
      </c>
    </row>
  </sheetData>
  <conditionalFormatting sqref="E5:E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1"/>
  <sheetViews>
    <sheetView topLeftCell="A6" workbookViewId="0">
      <selection activeCell="G57" sqref="G57"/>
    </sheetView>
  </sheetViews>
  <sheetFormatPr defaultRowHeight="12.75"/>
  <cols>
    <col min="1" max="16384" width="9.140625" style="6"/>
  </cols>
  <sheetData>
    <row r="2" spans="2:7">
      <c r="B2" s="6" t="s">
        <v>170</v>
      </c>
    </row>
    <row r="3" spans="2:7">
      <c r="B3" s="6" t="s">
        <v>171</v>
      </c>
    </row>
    <row r="5" spans="2:7">
      <c r="C5" s="6" t="s">
        <v>54</v>
      </c>
      <c r="D5" s="6" t="s">
        <v>26</v>
      </c>
      <c r="E5" s="6" t="s">
        <v>16</v>
      </c>
      <c r="F5" s="6" t="s">
        <v>65</v>
      </c>
      <c r="G5" s="6" t="s">
        <v>66</v>
      </c>
    </row>
    <row r="6" spans="2:7" ht="15">
      <c r="B6" s="6" t="s">
        <v>67</v>
      </c>
      <c r="C6" s="7">
        <f t="shared" ref="C6:G15" si="0">C33/C59</f>
        <v>0.90378722361415209</v>
      </c>
      <c r="D6" s="7">
        <f t="shared" si="0"/>
        <v>2.4364677994488266</v>
      </c>
      <c r="E6" s="7">
        <f t="shared" si="0"/>
        <v>1.6903607454181993</v>
      </c>
      <c r="F6" s="7">
        <f t="shared" si="0"/>
        <v>2.5137573226549375</v>
      </c>
      <c r="G6" s="7">
        <f t="shared" si="0"/>
        <v>2.4759562086434097</v>
      </c>
    </row>
    <row r="7" spans="2:7" ht="15">
      <c r="B7" s="6" t="s">
        <v>68</v>
      </c>
      <c r="C7" s="7">
        <f t="shared" si="0"/>
        <v>0.95995144955423217</v>
      </c>
      <c r="D7" s="7">
        <f t="shared" si="0"/>
        <v>2.2334550209282726</v>
      </c>
      <c r="E7" s="7">
        <f t="shared" si="0"/>
        <v>1.8975847468910609</v>
      </c>
      <c r="F7" s="7">
        <f t="shared" si="0"/>
        <v>2.4045367132885369</v>
      </c>
      <c r="G7" s="7">
        <f t="shared" si="0"/>
        <v>2.4094758336581328</v>
      </c>
    </row>
    <row r="8" spans="2:7" ht="15">
      <c r="B8" s="6" t="s">
        <v>69</v>
      </c>
      <c r="C8" s="7">
        <f t="shared" si="0"/>
        <v>0.92150361276778281</v>
      </c>
      <c r="D8" s="7">
        <f t="shared" si="0"/>
        <v>2.1775484112848678</v>
      </c>
      <c r="E8" s="7">
        <f t="shared" si="0"/>
        <v>1.8269359915017971</v>
      </c>
      <c r="F8" s="7">
        <f t="shared" si="0"/>
        <v>2.3053549205810877</v>
      </c>
      <c r="G8" s="7">
        <f t="shared" si="0"/>
        <v>2.27151449637425</v>
      </c>
    </row>
    <row r="9" spans="2:7" ht="15">
      <c r="B9" s="6" t="s">
        <v>70</v>
      </c>
      <c r="C9" s="7">
        <f t="shared" si="0"/>
        <v>0.94798826109601531</v>
      </c>
      <c r="D9" s="7">
        <f t="shared" si="0"/>
        <v>2.2299455752939474</v>
      </c>
      <c r="E9" s="7">
        <f t="shared" si="0"/>
        <v>1.9466113427486251</v>
      </c>
      <c r="F9" s="7">
        <f t="shared" si="0"/>
        <v>2.3028781628588311</v>
      </c>
      <c r="G9" s="7">
        <f t="shared" si="0"/>
        <v>2.2149154337854342</v>
      </c>
    </row>
    <row r="10" spans="2:7" ht="15">
      <c r="B10" s="6" t="s">
        <v>71</v>
      </c>
      <c r="C10" s="7">
        <f t="shared" si="0"/>
        <v>0.97007848525045814</v>
      </c>
      <c r="D10" s="7">
        <f t="shared" si="0"/>
        <v>2.1544098552127102</v>
      </c>
      <c r="E10" s="7">
        <f t="shared" si="0"/>
        <v>1.928679837068439</v>
      </c>
      <c r="F10" s="7">
        <f t="shared" si="0"/>
        <v>2.2193056463274257</v>
      </c>
      <c r="G10" s="7">
        <f t="shared" si="0"/>
        <v>2.2122041172812734</v>
      </c>
    </row>
    <row r="11" spans="2:7" ht="15">
      <c r="B11" s="6" t="s">
        <v>72</v>
      </c>
      <c r="C11" s="7">
        <f t="shared" si="0"/>
        <v>0.99910419856318466</v>
      </c>
      <c r="D11" s="7">
        <f t="shared" si="0"/>
        <v>2.1116266362013421</v>
      </c>
      <c r="E11" s="7">
        <f t="shared" si="0"/>
        <v>2.063193629241979</v>
      </c>
      <c r="F11" s="7">
        <f t="shared" si="0"/>
        <v>2.2777690946183409</v>
      </c>
      <c r="G11" s="7">
        <f t="shared" si="0"/>
        <v>2.3011791138598374</v>
      </c>
    </row>
    <row r="12" spans="2:7" ht="15">
      <c r="B12" s="6" t="s">
        <v>73</v>
      </c>
      <c r="C12" s="7">
        <f t="shared" si="0"/>
        <v>1.053583731831788</v>
      </c>
      <c r="D12" s="7">
        <f t="shared" si="0"/>
        <v>2.1485827467135032</v>
      </c>
      <c r="E12" s="7">
        <f t="shared" si="0"/>
        <v>2.1194031364752193</v>
      </c>
      <c r="F12" s="7">
        <f t="shared" si="0"/>
        <v>2.2182212825966858</v>
      </c>
      <c r="G12" s="7">
        <f t="shared" si="0"/>
        <v>2.3019908220261964</v>
      </c>
    </row>
    <row r="13" spans="2:7" ht="15">
      <c r="B13" s="6" t="s">
        <v>74</v>
      </c>
      <c r="C13" s="7">
        <f t="shared" si="0"/>
        <v>1.0360388499695088</v>
      </c>
      <c r="D13" s="7">
        <f t="shared" si="0"/>
        <v>2.1190499285470232</v>
      </c>
      <c r="E13" s="7">
        <f t="shared" si="0"/>
        <v>2.2778904698765774</v>
      </c>
      <c r="F13" s="7">
        <f t="shared" si="0"/>
        <v>2.1910644260411893</v>
      </c>
      <c r="G13" s="7">
        <f t="shared" si="0"/>
        <v>2.2995726562557182</v>
      </c>
    </row>
    <row r="14" spans="2:7" ht="15">
      <c r="B14" s="6" t="s">
        <v>75</v>
      </c>
      <c r="C14" s="7">
        <f t="shared" si="0"/>
        <v>0.96918385363391024</v>
      </c>
      <c r="D14" s="7">
        <f t="shared" si="0"/>
        <v>2.1318294146690793</v>
      </c>
      <c r="E14" s="7">
        <f t="shared" si="0"/>
        <v>2.4303442647671942</v>
      </c>
      <c r="F14" s="7">
        <f t="shared" si="0"/>
        <v>2.1642191800903952</v>
      </c>
      <c r="G14" s="7">
        <f t="shared" si="0"/>
        <v>2.2610424127046436</v>
      </c>
    </row>
    <row r="15" spans="2:7" ht="15">
      <c r="B15" s="6" t="s">
        <v>76</v>
      </c>
      <c r="C15" s="7">
        <f t="shared" si="0"/>
        <v>1.0218053416802875</v>
      </c>
      <c r="D15" s="7">
        <f t="shared" si="0"/>
        <v>2.0904595039547424</v>
      </c>
      <c r="E15" s="7">
        <f t="shared" si="0"/>
        <v>2.4796236788713513</v>
      </c>
      <c r="F15" s="7">
        <f t="shared" si="0"/>
        <v>2.2403475215653814</v>
      </c>
      <c r="G15" s="7">
        <f t="shared" si="0"/>
        <v>2.3145921737577395</v>
      </c>
    </row>
    <row r="16" spans="2:7" ht="15">
      <c r="B16" s="6" t="s">
        <v>77</v>
      </c>
      <c r="C16" s="7">
        <f t="shared" ref="C16:G25" si="1">C43/C69</f>
        <v>1.0839437060213517</v>
      </c>
      <c r="D16" s="7">
        <f t="shared" si="1"/>
        <v>2.1021892674841975</v>
      </c>
      <c r="E16" s="7">
        <f t="shared" si="1"/>
        <v>2.6450698528607983</v>
      </c>
      <c r="F16" s="7">
        <f t="shared" si="1"/>
        <v>2.2301085337908337</v>
      </c>
      <c r="G16" s="7">
        <f t="shared" si="1"/>
        <v>2.3083915054769037</v>
      </c>
    </row>
    <row r="17" spans="2:7" ht="15">
      <c r="B17" s="6" t="s">
        <v>78</v>
      </c>
      <c r="C17" s="7">
        <f t="shared" si="1"/>
        <v>1.0518389534397246</v>
      </c>
      <c r="D17" s="7">
        <f t="shared" si="1"/>
        <v>2.3241405884088384</v>
      </c>
      <c r="E17" s="7">
        <f t="shared" si="1"/>
        <v>2.7708963499152937</v>
      </c>
      <c r="F17" s="7">
        <f t="shared" si="1"/>
        <v>2.3157318615780311</v>
      </c>
      <c r="G17" s="7">
        <f t="shared" si="1"/>
        <v>2.2848922931617888</v>
      </c>
    </row>
    <row r="18" spans="2:7" ht="15">
      <c r="B18" s="6" t="s">
        <v>79</v>
      </c>
      <c r="C18" s="7">
        <f t="shared" si="1"/>
        <v>1.1544915562304054</v>
      </c>
      <c r="D18" s="7">
        <f t="shared" si="1"/>
        <v>2.2584768712918772</v>
      </c>
      <c r="E18" s="7">
        <f t="shared" si="1"/>
        <v>2.7344100080126617</v>
      </c>
      <c r="F18" s="7">
        <f t="shared" si="1"/>
        <v>2.297410678891461</v>
      </c>
      <c r="G18" s="7">
        <f t="shared" si="1"/>
        <v>2.2295645635611931</v>
      </c>
    </row>
    <row r="19" spans="2:7" ht="15">
      <c r="B19" s="6" t="s">
        <v>42</v>
      </c>
      <c r="C19" s="7">
        <f t="shared" si="1"/>
        <v>1.1477628040478105</v>
      </c>
      <c r="D19" s="7">
        <f t="shared" si="1"/>
        <v>2.3194229109377655</v>
      </c>
      <c r="E19" s="7">
        <f t="shared" si="1"/>
        <v>3.1194970844374827</v>
      </c>
      <c r="F19" s="7">
        <f t="shared" si="1"/>
        <v>2.3422754263052461</v>
      </c>
      <c r="G19" s="7">
        <f t="shared" si="1"/>
        <v>2.2684537828345843</v>
      </c>
    </row>
    <row r="20" spans="2:7" ht="15">
      <c r="B20" s="6" t="s">
        <v>43</v>
      </c>
      <c r="C20" s="7">
        <f t="shared" si="1"/>
        <v>1.2465155144956115</v>
      </c>
      <c r="D20" s="7">
        <f t="shared" si="1"/>
        <v>2.3148993063573178</v>
      </c>
      <c r="E20" s="7">
        <f t="shared" si="1"/>
        <v>3.0916862873442308</v>
      </c>
      <c r="F20" s="7">
        <f t="shared" si="1"/>
        <v>2.2825756894802196</v>
      </c>
      <c r="G20" s="7">
        <f t="shared" si="1"/>
        <v>2.2922443780666888</v>
      </c>
    </row>
    <row r="21" spans="2:7" ht="15">
      <c r="B21" s="6" t="s">
        <v>44</v>
      </c>
      <c r="C21" s="7">
        <f t="shared" si="1"/>
        <v>1.4141159967686256</v>
      </c>
      <c r="D21" s="7">
        <f t="shared" si="1"/>
        <v>2.5287762864691032</v>
      </c>
      <c r="E21" s="7">
        <f t="shared" si="1"/>
        <v>3.696293279982402</v>
      </c>
      <c r="F21" s="7">
        <f t="shared" si="1"/>
        <v>2.3477032709568606</v>
      </c>
      <c r="G21" s="7">
        <f t="shared" si="1"/>
        <v>2.3773619004398485</v>
      </c>
    </row>
    <row r="22" spans="2:7" ht="15">
      <c r="B22" s="6" t="s">
        <v>45</v>
      </c>
      <c r="C22" s="7">
        <f t="shared" si="1"/>
        <v>1.3566548511241647</v>
      </c>
      <c r="D22" s="7">
        <f t="shared" si="1"/>
        <v>2.44201085034415</v>
      </c>
      <c r="E22" s="7">
        <f t="shared" si="1"/>
        <v>3.5521122565820473</v>
      </c>
      <c r="F22" s="7">
        <f t="shared" si="1"/>
        <v>2.3934733544883326</v>
      </c>
      <c r="G22" s="7">
        <f t="shared" si="1"/>
        <v>2.4233259962632658</v>
      </c>
    </row>
    <row r="23" spans="2:7" ht="15">
      <c r="B23" s="6" t="s">
        <v>46</v>
      </c>
      <c r="C23" s="7">
        <f t="shared" si="1"/>
        <v>1.4011834178316116</v>
      </c>
      <c r="D23" s="7">
        <f t="shared" si="1"/>
        <v>2.5676579844793519</v>
      </c>
      <c r="E23" s="7">
        <f t="shared" si="1"/>
        <v>3.8851779082587448</v>
      </c>
      <c r="F23" s="7">
        <f t="shared" si="1"/>
        <v>2.5042020740944735</v>
      </c>
      <c r="G23" s="7">
        <f t="shared" si="1"/>
        <v>2.5220475887875069</v>
      </c>
    </row>
    <row r="24" spans="2:7" ht="15">
      <c r="B24" s="6" t="s">
        <v>47</v>
      </c>
      <c r="C24" s="7">
        <f t="shared" si="1"/>
        <v>1.433434582401959</v>
      </c>
      <c r="D24" s="7">
        <f t="shared" si="1"/>
        <v>2.5051739920594418</v>
      </c>
      <c r="E24" s="7">
        <f t="shared" si="1"/>
        <v>3.7883185568263604</v>
      </c>
      <c r="F24" s="7">
        <f t="shared" si="1"/>
        <v>2.5536075847499475</v>
      </c>
      <c r="G24" s="7">
        <f t="shared" si="1"/>
        <v>2.5524405841478806</v>
      </c>
    </row>
    <row r="25" spans="2:7" ht="15">
      <c r="B25" s="6" t="s">
        <v>48</v>
      </c>
      <c r="C25" s="7">
        <f t="shared" si="1"/>
        <v>1.4836644155867913</v>
      </c>
      <c r="D25" s="7">
        <f t="shared" si="1"/>
        <v>2.3667943459992649</v>
      </c>
      <c r="E25" s="7">
        <f t="shared" si="1"/>
        <v>3.2661357135720839</v>
      </c>
      <c r="F25" s="7">
        <f t="shared" si="1"/>
        <v>2.5241734246395482</v>
      </c>
      <c r="G25" s="7">
        <f t="shared" si="1"/>
        <v>2.3542591366250925</v>
      </c>
    </row>
    <row r="26" spans="2:7" ht="15">
      <c r="B26" s="6" t="s">
        <v>49</v>
      </c>
      <c r="C26" s="7">
        <f t="shared" ref="C26:G28" si="2">C53/C79</f>
        <v>1.4187356401925062</v>
      </c>
      <c r="D26" s="7">
        <f t="shared" si="2"/>
        <v>2.3012006922730874</v>
      </c>
      <c r="E26" s="7">
        <f t="shared" si="2"/>
        <v>3.2686097664340759</v>
      </c>
      <c r="F26" s="7">
        <f t="shared" si="2"/>
        <v>2.41231226715826</v>
      </c>
      <c r="G26" s="7">
        <f t="shared" si="2"/>
        <v>2.3597004835403035</v>
      </c>
    </row>
    <row r="27" spans="2:7" ht="15">
      <c r="B27" s="6" t="s">
        <v>50</v>
      </c>
      <c r="C27" s="7">
        <f t="shared" si="2"/>
        <v>1.5022548361726229</v>
      </c>
      <c r="D27" s="7">
        <f t="shared" si="2"/>
        <v>2.3789140238126674</v>
      </c>
      <c r="E27" s="7">
        <f t="shared" si="2"/>
        <v>3.3868730354549998</v>
      </c>
      <c r="F27" s="7">
        <f t="shared" si="2"/>
        <v>2.4261930908550537</v>
      </c>
      <c r="G27" s="7">
        <f t="shared" si="2"/>
        <v>2.4249958972316135</v>
      </c>
    </row>
    <row r="28" spans="2:7" ht="15">
      <c r="B28" s="6" t="s">
        <v>51</v>
      </c>
      <c r="C28" s="7">
        <f t="shared" si="2"/>
        <v>1.5558245127228889</v>
      </c>
      <c r="D28" s="7">
        <f t="shared" si="2"/>
        <v>2.3290690947292068</v>
      </c>
      <c r="E28" s="7">
        <f t="shared" si="2"/>
        <v>3.6161526437883698</v>
      </c>
      <c r="F28" s="7">
        <f t="shared" si="2"/>
        <v>2.3901179061927675</v>
      </c>
      <c r="G28" s="7">
        <f t="shared" si="2"/>
        <v>2.5243333685723797</v>
      </c>
    </row>
    <row r="31" spans="2:7">
      <c r="B31" s="64" t="s">
        <v>169</v>
      </c>
    </row>
    <row r="32" spans="2:7">
      <c r="B32" s="6" t="s">
        <v>64</v>
      </c>
      <c r="C32" s="6" t="s">
        <v>54</v>
      </c>
      <c r="D32" s="6" t="s">
        <v>26</v>
      </c>
      <c r="E32" s="6" t="s">
        <v>16</v>
      </c>
      <c r="F32" s="6" t="s">
        <v>167</v>
      </c>
      <c r="G32" s="6" t="s">
        <v>66</v>
      </c>
    </row>
    <row r="33" spans="2:7">
      <c r="B33" s="6" t="s">
        <v>67</v>
      </c>
      <c r="C33" s="63">
        <v>4.4868843671183889</v>
      </c>
      <c r="D33" s="63">
        <v>30.248153527612089</v>
      </c>
      <c r="E33" s="63">
        <v>10.11705402753814</v>
      </c>
      <c r="F33" s="63">
        <v>16.169366971313849</v>
      </c>
      <c r="G33" s="63">
        <v>11.59609063081952</v>
      </c>
    </row>
    <row r="34" spans="2:7">
      <c r="B34" s="6" t="s">
        <v>68</v>
      </c>
      <c r="C34" s="63">
        <v>5.4111147221319467</v>
      </c>
      <c r="D34" s="63">
        <v>29.011875277830701</v>
      </c>
      <c r="E34" s="63">
        <v>13.539651837524181</v>
      </c>
      <c r="F34" s="63">
        <v>16.078989734390831</v>
      </c>
      <c r="G34" s="63">
        <v>12.895358076000431</v>
      </c>
    </row>
    <row r="35" spans="2:7">
      <c r="B35" s="6" t="s">
        <v>69</v>
      </c>
      <c r="C35" s="63">
        <v>6.2166350955743068</v>
      </c>
      <c r="D35" s="63">
        <v>32.374077112387198</v>
      </c>
      <c r="E35" s="63">
        <v>15.41714725105729</v>
      </c>
      <c r="F35" s="63">
        <v>18.33830489751055</v>
      </c>
      <c r="G35" s="63">
        <v>13.76187286005309</v>
      </c>
    </row>
    <row r="36" spans="2:7">
      <c r="B36" s="6" t="s">
        <v>70</v>
      </c>
      <c r="C36" s="63">
        <v>7.5696480938416428</v>
      </c>
      <c r="D36" s="63">
        <v>41.010018954779312</v>
      </c>
      <c r="E36" s="63">
        <v>17.284957195271101</v>
      </c>
      <c r="F36" s="63">
        <v>20.17335426640663</v>
      </c>
      <c r="G36" s="63">
        <v>13.62019036839475</v>
      </c>
    </row>
    <row r="37" spans="2:7">
      <c r="B37" s="6" t="s">
        <v>71</v>
      </c>
      <c r="C37" s="63">
        <v>8.2433200682205801</v>
      </c>
      <c r="D37" s="63">
        <v>42.855672225653699</v>
      </c>
      <c r="E37" s="63">
        <v>16.126956894702982</v>
      </c>
      <c r="F37" s="63">
        <v>20.27049721350075</v>
      </c>
      <c r="G37" s="63">
        <v>13.3913911479285</v>
      </c>
    </row>
    <row r="38" spans="2:7">
      <c r="B38" s="6" t="s">
        <v>72</v>
      </c>
      <c r="C38" s="63">
        <v>8.1821929101401487</v>
      </c>
      <c r="D38" s="63">
        <v>40.447957839262187</v>
      </c>
      <c r="E38" s="63">
        <v>15.26700642588079</v>
      </c>
      <c r="F38" s="63">
        <v>19.76467865619826</v>
      </c>
      <c r="G38" s="63">
        <v>13.179044992948191</v>
      </c>
    </row>
    <row r="39" spans="2:7">
      <c r="B39" s="6" t="s">
        <v>73</v>
      </c>
      <c r="C39" s="63">
        <v>9.352364720920324</v>
      </c>
      <c r="D39" s="63">
        <v>39.920240011707889</v>
      </c>
      <c r="E39" s="63">
        <v>14.661905824592729</v>
      </c>
      <c r="F39" s="63">
        <v>19.25366808279589</v>
      </c>
      <c r="G39" s="63">
        <v>13.366919118861659</v>
      </c>
    </row>
    <row r="40" spans="2:7">
      <c r="B40" s="6" t="s">
        <v>74</v>
      </c>
      <c r="C40" s="63">
        <v>10.20629750271444</v>
      </c>
      <c r="D40" s="63">
        <v>37.199100112485937</v>
      </c>
      <c r="E40" s="63">
        <v>13.427401001365499</v>
      </c>
      <c r="F40" s="63">
        <v>18.781701277280771</v>
      </c>
      <c r="G40" s="63">
        <v>13.051951511244059</v>
      </c>
    </row>
    <row r="41" spans="2:7">
      <c r="B41" s="6" t="s">
        <v>75</v>
      </c>
      <c r="C41" s="63">
        <v>9.0319792566983583</v>
      </c>
      <c r="D41" s="63">
        <v>33.93000881597608</v>
      </c>
      <c r="E41" s="63">
        <v>12.263489838822711</v>
      </c>
      <c r="F41" s="63">
        <v>17.642588987622521</v>
      </c>
      <c r="G41" s="63">
        <v>12.415701709484971</v>
      </c>
    </row>
    <row r="42" spans="2:7">
      <c r="B42" s="6" t="s">
        <v>76</v>
      </c>
      <c r="C42" s="63">
        <v>8.6381665932128691</v>
      </c>
      <c r="D42" s="63">
        <v>28.25175900649775</v>
      </c>
      <c r="E42" s="63">
        <v>12.165963431786221</v>
      </c>
      <c r="F42" s="63">
        <v>17.711193900857509</v>
      </c>
      <c r="G42" s="63">
        <v>12.29674996721675</v>
      </c>
    </row>
    <row r="43" spans="2:7">
      <c r="B43" s="6" t="s">
        <v>77</v>
      </c>
      <c r="C43" s="63">
        <v>8.3917616126205097</v>
      </c>
      <c r="D43" s="63">
        <v>25.29404868899223</v>
      </c>
      <c r="E43" s="63">
        <v>11.70336037079954</v>
      </c>
      <c r="F43" s="63">
        <v>16.645032222449629</v>
      </c>
      <c r="G43" s="63">
        <v>11.418490502589711</v>
      </c>
    </row>
    <row r="44" spans="2:7">
      <c r="B44" s="6" t="s">
        <v>78</v>
      </c>
      <c r="C44" s="63">
        <v>8.2677165354330722</v>
      </c>
      <c r="D44" s="63">
        <v>20.75771514593961</v>
      </c>
      <c r="E44" s="63">
        <v>10.44186046511628</v>
      </c>
      <c r="F44" s="63">
        <v>16.420862428258079</v>
      </c>
      <c r="G44" s="63">
        <v>11.62029005067166</v>
      </c>
    </row>
    <row r="45" spans="2:7">
      <c r="B45" s="6" t="s">
        <v>79</v>
      </c>
      <c r="C45" s="63">
        <v>9.8148561231318308</v>
      </c>
      <c r="D45" s="63">
        <v>22.240512909374459</v>
      </c>
      <c r="E45" s="63">
        <v>11.0079275198188</v>
      </c>
      <c r="F45" s="63">
        <v>17.498502619991122</v>
      </c>
      <c r="G45" s="63">
        <v>12.629921052639579</v>
      </c>
    </row>
    <row r="46" spans="2:7">
      <c r="B46" s="6" t="s">
        <v>42</v>
      </c>
      <c r="C46" s="63">
        <v>10.57401812688822</v>
      </c>
      <c r="D46" s="63">
        <v>22.747336038164882</v>
      </c>
      <c r="E46" s="63">
        <v>11.4880144730891</v>
      </c>
      <c r="F46" s="63">
        <v>18.098760398581451</v>
      </c>
      <c r="G46" s="63">
        <v>12.966367806021591</v>
      </c>
    </row>
    <row r="47" spans="2:7">
      <c r="B47" s="6" t="s">
        <v>43</v>
      </c>
      <c r="C47" s="63">
        <v>12.601260126012599</v>
      </c>
      <c r="D47" s="63">
        <v>22.036046593775581</v>
      </c>
      <c r="E47" s="63">
        <v>10.915571396747611</v>
      </c>
      <c r="F47" s="63">
        <v>18.14190028590782</v>
      </c>
      <c r="G47" s="63">
        <v>12.649830777811379</v>
      </c>
    </row>
    <row r="48" spans="2:7">
      <c r="B48" s="6" t="s">
        <v>44</v>
      </c>
      <c r="C48" s="63">
        <v>15.19038892282631</v>
      </c>
      <c r="D48" s="63">
        <v>19.659363300384008</v>
      </c>
      <c r="E48" s="63">
        <v>12.218166201417221</v>
      </c>
      <c r="F48" s="63">
        <v>18.305696847861871</v>
      </c>
      <c r="G48" s="63">
        <v>12.65972228585172</v>
      </c>
    </row>
    <row r="49" spans="2:7">
      <c r="B49" s="6" t="s">
        <v>45</v>
      </c>
      <c r="C49" s="63">
        <v>13.550739315373709</v>
      </c>
      <c r="D49" s="63">
        <v>17.91982279852224</v>
      </c>
      <c r="E49" s="63">
        <v>13.82731686721554</v>
      </c>
      <c r="F49" s="63">
        <v>17.148328211578121</v>
      </c>
      <c r="G49" s="63">
        <v>12.078189997965501</v>
      </c>
    </row>
    <row r="50" spans="2:7">
      <c r="B50" s="6" t="s">
        <v>46</v>
      </c>
      <c r="C50" s="63">
        <v>11.68494516450648</v>
      </c>
      <c r="D50" s="63">
        <v>18.18917597564533</v>
      </c>
      <c r="E50" s="63">
        <v>14.240639461506101</v>
      </c>
      <c r="F50" s="63">
        <v>15.78103392516209</v>
      </c>
      <c r="G50" s="63">
        <v>11.653602318990981</v>
      </c>
    </row>
    <row r="51" spans="2:7">
      <c r="B51" s="6" t="s">
        <v>47</v>
      </c>
      <c r="C51" s="63">
        <v>10.368294635708571</v>
      </c>
      <c r="D51" s="63">
        <v>24.62540905995116</v>
      </c>
      <c r="E51" s="63">
        <v>14.12181894034209</v>
      </c>
      <c r="F51" s="63">
        <v>15.82950461237369</v>
      </c>
      <c r="G51" s="63">
        <v>12.602586664950641</v>
      </c>
    </row>
    <row r="52" spans="2:7">
      <c r="B52" s="6" t="s">
        <v>48</v>
      </c>
      <c r="C52" s="63">
        <v>10.992835209826</v>
      </c>
      <c r="D52" s="63">
        <v>37.850006972026428</v>
      </c>
      <c r="E52" s="63">
        <v>18.967356518028591</v>
      </c>
      <c r="F52" s="63">
        <v>20.225819843097199</v>
      </c>
      <c r="G52" s="63">
        <v>16.443090029875169</v>
      </c>
    </row>
    <row r="53" spans="2:7">
      <c r="B53" s="6" t="s">
        <v>49</v>
      </c>
      <c r="C53" s="63">
        <v>9.6917229729729737</v>
      </c>
      <c r="D53" s="63">
        <v>41.611560964650948</v>
      </c>
      <c r="E53" s="63">
        <v>19.258295380611582</v>
      </c>
      <c r="F53" s="63">
        <v>20.27244019278529</v>
      </c>
      <c r="G53" s="63">
        <v>16.811156948023161</v>
      </c>
    </row>
    <row r="54" spans="2:7">
      <c r="B54" s="6" t="s">
        <v>50</v>
      </c>
      <c r="C54" s="63">
        <v>8.5373509102322664</v>
      </c>
      <c r="D54" s="63">
        <v>46.44566353187043</v>
      </c>
      <c r="E54" s="63">
        <v>19.973833406018318</v>
      </c>
      <c r="F54" s="63">
        <v>19.97473491392028</v>
      </c>
      <c r="G54" s="63">
        <v>16.068718563791609</v>
      </c>
    </row>
    <row r="55" spans="2:7">
      <c r="B55" s="6" t="s">
        <v>51</v>
      </c>
      <c r="C55" s="63">
        <v>8.1336557485161567</v>
      </c>
      <c r="D55" s="63">
        <v>53.156731153277107</v>
      </c>
      <c r="E55" s="63">
        <v>21.01887416370743</v>
      </c>
      <c r="F55" s="63">
        <v>21.35654165390649</v>
      </c>
      <c r="G55" s="63">
        <v>16.017910818085859</v>
      </c>
    </row>
    <row r="57" spans="2:7">
      <c r="B57" s="6" t="s">
        <v>168</v>
      </c>
    </row>
    <row r="58" spans="2:7">
      <c r="C58" s="6" t="s">
        <v>54</v>
      </c>
      <c r="D58" s="6" t="s">
        <v>26</v>
      </c>
      <c r="E58" s="6" t="s">
        <v>16</v>
      </c>
      <c r="F58" s="6" t="s">
        <v>167</v>
      </c>
      <c r="G58" s="6" t="s">
        <v>66</v>
      </c>
    </row>
    <row r="59" spans="2:7">
      <c r="B59" s="6" t="s">
        <v>67</v>
      </c>
      <c r="C59" s="63">
        <v>4.9645361760877744</v>
      </c>
      <c r="D59" s="63">
        <v>12.414756121322339</v>
      </c>
      <c r="E59" s="63">
        <v>5.9851449194859034</v>
      </c>
      <c r="F59" s="63">
        <v>6.4323500226491079</v>
      </c>
      <c r="G59" s="63">
        <v>4.683479695779063</v>
      </c>
    </row>
    <row r="60" spans="2:7">
      <c r="B60" s="6" t="s">
        <v>68</v>
      </c>
      <c r="C60" s="63">
        <v>5.6368629107697883</v>
      </c>
      <c r="D60" s="63">
        <v>12.98968414674979</v>
      </c>
      <c r="E60" s="63">
        <v>7.1352027147704948</v>
      </c>
      <c r="F60" s="63">
        <v>6.6869387543684393</v>
      </c>
      <c r="G60" s="63">
        <v>5.3519350125302321</v>
      </c>
    </row>
    <row r="61" spans="2:7">
      <c r="B61" s="6" t="s">
        <v>69</v>
      </c>
      <c r="C61" s="63">
        <v>6.7461863517846972</v>
      </c>
      <c r="D61" s="63">
        <v>14.867213488624481</v>
      </c>
      <c r="E61" s="63">
        <v>8.4387998937959097</v>
      </c>
      <c r="F61" s="63">
        <v>7.9546558032323276</v>
      </c>
      <c r="G61" s="63">
        <v>6.058456981903281</v>
      </c>
    </row>
    <row r="62" spans="2:7">
      <c r="B62" s="6" t="s">
        <v>70</v>
      </c>
      <c r="C62" s="63">
        <v>7.9849597347228798</v>
      </c>
      <c r="D62" s="63">
        <v>18.390591864276079</v>
      </c>
      <c r="E62" s="63">
        <v>8.8795111873049368</v>
      </c>
      <c r="F62" s="63">
        <v>8.7600614708001281</v>
      </c>
      <c r="G62" s="63">
        <v>6.1493049173064636</v>
      </c>
    </row>
    <row r="63" spans="2:7">
      <c r="B63" s="6" t="s">
        <v>71</v>
      </c>
      <c r="C63" s="63">
        <v>8.4975805499822954</v>
      </c>
      <c r="D63" s="63">
        <v>19.892070267856461</v>
      </c>
      <c r="E63" s="63">
        <v>8.3616557734204786</v>
      </c>
      <c r="F63" s="63">
        <v>9.1337113691595313</v>
      </c>
      <c r="G63" s="63">
        <v>6.053415705774059</v>
      </c>
    </row>
    <row r="64" spans="2:7">
      <c r="B64" s="6" t="s">
        <v>72</v>
      </c>
      <c r="C64" s="63">
        <v>8.1895291020766301</v>
      </c>
      <c r="D64" s="63">
        <v>19.15488142924027</v>
      </c>
      <c r="E64" s="63">
        <v>7.3996963782259808</v>
      </c>
      <c r="F64" s="63">
        <v>8.6772090739557584</v>
      </c>
      <c r="G64" s="63">
        <v>5.7270835258201949</v>
      </c>
    </row>
    <row r="65" spans="2:7">
      <c r="B65" s="6" t="s">
        <v>73</v>
      </c>
      <c r="C65" s="63">
        <v>8.8767170926795345</v>
      </c>
      <c r="D65" s="63">
        <v>18.579801067829639</v>
      </c>
      <c r="E65" s="63">
        <v>6.9179409864311872</v>
      </c>
      <c r="F65" s="63">
        <v>8.6797779075752235</v>
      </c>
      <c r="G65" s="63">
        <v>5.8066778507379926</v>
      </c>
    </row>
    <row r="66" spans="2:7">
      <c r="B66" s="6" t="s">
        <v>74</v>
      </c>
      <c r="C66" s="63">
        <v>9.8512690938325491</v>
      </c>
      <c r="D66" s="63">
        <v>17.554612381404521</v>
      </c>
      <c r="E66" s="63">
        <v>5.8946649011148606</v>
      </c>
      <c r="F66" s="63">
        <v>8.5719529987602918</v>
      </c>
      <c r="G66" s="63">
        <v>5.675816102499633</v>
      </c>
    </row>
    <row r="67" spans="2:7">
      <c r="B67" s="6" t="s">
        <v>75</v>
      </c>
      <c r="C67" s="63">
        <v>9.3191598506654518</v>
      </c>
      <c r="D67" s="63">
        <v>15.915911743455791</v>
      </c>
      <c r="E67" s="63">
        <v>5.0459887583035261</v>
      </c>
      <c r="F67" s="63">
        <v>8.1519418873672596</v>
      </c>
      <c r="G67" s="63">
        <v>5.4911405640699122</v>
      </c>
    </row>
    <row r="68" spans="2:7">
      <c r="B68" s="6" t="s">
        <v>76</v>
      </c>
      <c r="C68" s="63">
        <v>8.453827985483036</v>
      </c>
      <c r="D68" s="63">
        <v>13.51461674002817</v>
      </c>
      <c r="E68" s="63">
        <v>4.9063749211024614</v>
      </c>
      <c r="F68" s="63">
        <v>7.9055564953076116</v>
      </c>
      <c r="G68" s="63">
        <v>5.312706966969901</v>
      </c>
    </row>
    <row r="69" spans="2:7">
      <c r="B69" s="6" t="s">
        <v>77</v>
      </c>
      <c r="C69" s="63">
        <v>7.741879551496937</v>
      </c>
      <c r="D69" s="63">
        <v>12.032241378181411</v>
      </c>
      <c r="E69" s="63">
        <v>4.424594064365321</v>
      </c>
      <c r="F69" s="63">
        <v>7.4637767490874944</v>
      </c>
      <c r="G69" s="63">
        <v>4.9465138281344956</v>
      </c>
    </row>
    <row r="70" spans="2:7">
      <c r="B70" s="6" t="s">
        <v>78</v>
      </c>
      <c r="C70" s="63">
        <v>7.8602494311472109</v>
      </c>
      <c r="D70" s="63">
        <v>8.9313509042716017</v>
      </c>
      <c r="E70" s="63">
        <v>3.7684052907412031</v>
      </c>
      <c r="F70" s="63">
        <v>7.0910033673191579</v>
      </c>
      <c r="G70" s="63">
        <v>5.0857058275564189</v>
      </c>
    </row>
    <row r="71" spans="2:7">
      <c r="B71" s="6" t="s">
        <v>79</v>
      </c>
      <c r="C71" s="63">
        <v>8.5014533628802482</v>
      </c>
      <c r="D71" s="63">
        <v>9.8475716940384714</v>
      </c>
      <c r="E71" s="63">
        <v>4.025704809286899</v>
      </c>
      <c r="F71" s="63">
        <v>7.6166193448854527</v>
      </c>
      <c r="G71" s="63">
        <v>5.6647478431691241</v>
      </c>
    </row>
    <row r="72" spans="2:7">
      <c r="B72" s="6" t="s">
        <v>42</v>
      </c>
      <c r="C72" s="63">
        <v>9.2127206854908277</v>
      </c>
      <c r="D72" s="63">
        <v>9.8073257493899249</v>
      </c>
      <c r="E72" s="63">
        <v>3.6826495304003961</v>
      </c>
      <c r="F72" s="63">
        <v>7.7269992227732214</v>
      </c>
      <c r="G72" s="63">
        <v>5.7159497381600826</v>
      </c>
    </row>
    <row r="73" spans="2:7">
      <c r="B73" s="6" t="s">
        <v>43</v>
      </c>
      <c r="C73" s="63">
        <v>10.109188357043079</v>
      </c>
      <c r="D73" s="63">
        <v>9.5192246735133761</v>
      </c>
      <c r="E73" s="63">
        <v>3.5306206329634189</v>
      </c>
      <c r="F73" s="63">
        <v>7.9479950520453642</v>
      </c>
      <c r="G73" s="63">
        <v>5.5185349777061834</v>
      </c>
    </row>
    <row r="74" spans="2:7">
      <c r="B74" s="6" t="s">
        <v>44</v>
      </c>
      <c r="C74" s="63">
        <v>10.741968097056841</v>
      </c>
      <c r="D74" s="63">
        <v>7.7742595917150563</v>
      </c>
      <c r="E74" s="63">
        <v>3.3055186036199462</v>
      </c>
      <c r="F74" s="63">
        <v>7.7972787593386794</v>
      </c>
      <c r="G74" s="63">
        <v>5.3251136410949789</v>
      </c>
    </row>
    <row r="75" spans="2:7">
      <c r="B75" s="6" t="s">
        <v>45</v>
      </c>
      <c r="C75" s="63">
        <v>9.9883469285833186</v>
      </c>
      <c r="D75" s="63">
        <v>7.338142169186848</v>
      </c>
      <c r="E75" s="63">
        <v>3.8927026705289469</v>
      </c>
      <c r="F75" s="63">
        <v>7.1646204790293249</v>
      </c>
      <c r="G75" s="63">
        <v>4.9841375104257111</v>
      </c>
    </row>
    <row r="76" spans="2:7">
      <c r="B76" s="6" t="s">
        <v>46</v>
      </c>
      <c r="C76" s="63">
        <v>8.3393401718879954</v>
      </c>
      <c r="D76" s="63">
        <v>7.0839559184256302</v>
      </c>
      <c r="E76" s="63">
        <v>3.665376412038865</v>
      </c>
      <c r="F76" s="63">
        <v>6.3018212820818604</v>
      </c>
      <c r="G76" s="63">
        <v>4.6206908905289676</v>
      </c>
    </row>
    <row r="77" spans="2:7">
      <c r="B77" s="6" t="s">
        <v>47</v>
      </c>
      <c r="C77" s="63">
        <v>7.2331829879078002</v>
      </c>
      <c r="D77" s="63">
        <v>9.8298198600198692</v>
      </c>
      <c r="E77" s="63">
        <v>3.7277274148171302</v>
      </c>
      <c r="F77" s="63">
        <v>6.1988790708905004</v>
      </c>
      <c r="G77" s="63">
        <v>4.9374652413928573</v>
      </c>
    </row>
    <row r="78" spans="2:7">
      <c r="B78" s="6" t="s">
        <v>48</v>
      </c>
      <c r="C78" s="63">
        <v>7.4092463864062674</v>
      </c>
      <c r="D78" s="63">
        <v>15.99209793449379</v>
      </c>
      <c r="E78" s="63">
        <v>5.8072775234696259</v>
      </c>
      <c r="F78" s="63">
        <v>8.0128487391810026</v>
      </c>
      <c r="G78" s="63">
        <v>6.9844010687144991</v>
      </c>
    </row>
    <row r="79" spans="2:7">
      <c r="B79" s="6" t="s">
        <v>49</v>
      </c>
      <c r="C79" s="63">
        <v>6.8312395194765934</v>
      </c>
      <c r="D79" s="63">
        <v>18.082543215102088</v>
      </c>
      <c r="E79" s="63">
        <v>5.8918918918918921</v>
      </c>
      <c r="F79" s="63">
        <v>8.4037379690758396</v>
      </c>
      <c r="G79" s="63">
        <v>7.1242757567269983</v>
      </c>
    </row>
    <row r="80" spans="2:7">
      <c r="B80" s="6" t="s">
        <v>50</v>
      </c>
      <c r="C80" s="63">
        <v>5.6830244141422392</v>
      </c>
      <c r="D80" s="63">
        <v>19.523893283638859</v>
      </c>
      <c r="E80" s="63">
        <v>5.8974260909473362</v>
      </c>
      <c r="F80" s="63">
        <v>8.2329535061369175</v>
      </c>
      <c r="G80" s="63">
        <v>6.6262869071802273</v>
      </c>
    </row>
    <row r="81" spans="2:7">
      <c r="B81" s="6" t="s">
        <v>51</v>
      </c>
      <c r="C81" s="63">
        <v>5.2278747905065686</v>
      </c>
      <c r="D81" s="63">
        <v>22.823166248512461</v>
      </c>
      <c r="E81" s="63">
        <v>5.8124963833627179</v>
      </c>
      <c r="F81" s="63">
        <v>8.9353506781284473</v>
      </c>
      <c r="G81" s="63">
        <v>6.3454023218592104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25"/>
  <sheetViews>
    <sheetView workbookViewId="0">
      <selection activeCell="P1" sqref="P1"/>
    </sheetView>
  </sheetViews>
  <sheetFormatPr defaultRowHeight="15"/>
  <cols>
    <col min="3" max="3" width="42.7109375" customWidth="1"/>
    <col min="4" max="5" width="10.5703125" bestFit="1" customWidth="1"/>
    <col min="6" max="6" width="13.7109375" bestFit="1" customWidth="1"/>
    <col min="7" max="7" width="14.85546875" customWidth="1"/>
  </cols>
  <sheetData>
    <row r="1" spans="3:22">
      <c r="C1" s="65" t="s">
        <v>172</v>
      </c>
      <c r="J1" t="s">
        <v>144</v>
      </c>
      <c r="P1" t="s">
        <v>145</v>
      </c>
      <c r="V1" t="s">
        <v>146</v>
      </c>
    </row>
    <row r="3" spans="3:22" ht="48.75" customHeight="1">
      <c r="D3" s="78" t="s">
        <v>144</v>
      </c>
      <c r="E3" s="78"/>
    </row>
    <row r="4" spans="3:22" ht="47.25" customHeight="1">
      <c r="C4" s="71" t="s">
        <v>173</v>
      </c>
      <c r="D4" s="72" t="s">
        <v>53</v>
      </c>
      <c r="E4" s="72" t="s">
        <v>147</v>
      </c>
      <c r="F4" s="73" t="s">
        <v>175</v>
      </c>
      <c r="G4" s="73" t="s">
        <v>176</v>
      </c>
    </row>
    <row r="5" spans="3:22">
      <c r="C5" s="68" t="s">
        <v>143</v>
      </c>
      <c r="D5" s="70">
        <v>0.10023585336901022</v>
      </c>
      <c r="E5" s="70">
        <v>0.23735548678455815</v>
      </c>
      <c r="F5" s="69">
        <v>-74.745000000000005</v>
      </c>
      <c r="G5" s="67">
        <v>-67.398673000000144</v>
      </c>
    </row>
    <row r="6" spans="3:22">
      <c r="C6" s="68" t="s">
        <v>142</v>
      </c>
      <c r="D6" s="70">
        <v>6.4103063193480733E-2</v>
      </c>
      <c r="E6" s="70">
        <v>3.6260093379507592E-2</v>
      </c>
      <c r="F6" s="69">
        <v>-212.85300000000001</v>
      </c>
      <c r="G6" s="67">
        <v>-214.21582699999999</v>
      </c>
    </row>
    <row r="7" spans="3:22">
      <c r="C7" s="68" t="s">
        <v>141</v>
      </c>
      <c r="D7" s="70">
        <v>7.2993658845510137E-2</v>
      </c>
      <c r="E7" s="70">
        <v>0.20818361740466132</v>
      </c>
      <c r="F7" s="69">
        <v>-60.488</v>
      </c>
      <c r="G7" s="67">
        <v>-64.20301900000004</v>
      </c>
    </row>
    <row r="8" spans="3:22">
      <c r="C8" s="68" t="s">
        <v>140</v>
      </c>
      <c r="D8" s="70">
        <v>9.225560578467204E-2</v>
      </c>
      <c r="E8" s="70">
        <v>0.1178604381226097</v>
      </c>
      <c r="F8" s="69">
        <v>396.53199999999998</v>
      </c>
      <c r="G8" s="67">
        <v>649.2018579999999</v>
      </c>
    </row>
    <row r="9" spans="3:22">
      <c r="C9" s="68" t="s">
        <v>139</v>
      </c>
      <c r="D9" s="70">
        <v>0.10668277933537178</v>
      </c>
      <c r="E9" s="70">
        <v>0.10471954001817547</v>
      </c>
      <c r="F9" s="69">
        <v>-206.38200000000001</v>
      </c>
      <c r="G9" s="67">
        <v>-306.11200099999996</v>
      </c>
    </row>
    <row r="10" spans="3:22">
      <c r="C10" s="68" t="s">
        <v>138</v>
      </c>
      <c r="D10" s="70">
        <v>0.10968183258923404</v>
      </c>
      <c r="E10" s="70">
        <v>0.10621521074681017</v>
      </c>
      <c r="F10" s="69">
        <v>-272.66899999999998</v>
      </c>
      <c r="G10" s="67">
        <v>-486.10591199999999</v>
      </c>
    </row>
    <row r="11" spans="3:22">
      <c r="C11" s="68" t="s">
        <v>137</v>
      </c>
      <c r="D11" s="70">
        <v>0.143571182996724</v>
      </c>
      <c r="E11" s="70">
        <v>0.10077244001313639</v>
      </c>
      <c r="F11" s="69">
        <v>288.62099999999998</v>
      </c>
      <c r="G11" s="67">
        <v>582.83976900000016</v>
      </c>
    </row>
    <row r="12" spans="3:22">
      <c r="C12" s="68" t="s">
        <v>136</v>
      </c>
      <c r="D12" s="70">
        <v>0.20539937131588887</v>
      </c>
      <c r="E12" s="70">
        <v>6.5654447168640884E-2</v>
      </c>
      <c r="F12" s="69">
        <v>440.71600000000001</v>
      </c>
      <c r="G12" s="67">
        <v>1174.7362219999986</v>
      </c>
    </row>
    <row r="13" spans="3:22">
      <c r="C13" s="68" t="s">
        <v>135</v>
      </c>
      <c r="D13" s="70">
        <v>0.10507665257010816</v>
      </c>
      <c r="E13" s="70">
        <v>2.2978726361900327E-2</v>
      </c>
      <c r="F13" s="69">
        <v>392.79700000000003</v>
      </c>
      <c r="G13" s="67">
        <v>586.06858099999999</v>
      </c>
    </row>
    <row r="14" spans="3:22" ht="60" customHeight="1">
      <c r="D14" s="79" t="s">
        <v>174</v>
      </c>
      <c r="E14" s="79"/>
      <c r="F14" s="74" t="s">
        <v>177</v>
      </c>
      <c r="G14" s="74" t="s">
        <v>178</v>
      </c>
    </row>
    <row r="15" spans="3:22">
      <c r="C15" s="66"/>
    </row>
    <row r="16" spans="3:22">
      <c r="C16" s="66"/>
    </row>
    <row r="17" spans="3:3">
      <c r="C17" s="66"/>
    </row>
    <row r="18" spans="3:3">
      <c r="C18" s="66"/>
    </row>
    <row r="19" spans="3:3">
      <c r="C19" s="66"/>
    </row>
    <row r="20" spans="3:3">
      <c r="C20" s="66"/>
    </row>
    <row r="21" spans="3:3">
      <c r="C21" s="66"/>
    </row>
    <row r="22" spans="3:3">
      <c r="C22" s="66"/>
    </row>
    <row r="23" spans="3:3">
      <c r="C23" s="66"/>
    </row>
    <row r="25" spans="3:3">
      <c r="C25" s="65"/>
    </row>
  </sheetData>
  <sortState ref="B29:H37">
    <sortCondition descending="1" ref="B29:B37"/>
  </sortState>
  <mergeCells count="2">
    <mergeCell ref="D3:E3"/>
    <mergeCell ref="D14:E1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3"/>
  <sheetViews>
    <sheetView workbookViewId="0">
      <selection activeCell="B14" sqref="B14"/>
    </sheetView>
  </sheetViews>
  <sheetFormatPr defaultRowHeight="14.25"/>
  <cols>
    <col min="1" max="1" width="9.140625" style="14"/>
    <col min="2" max="2" width="41.28515625" style="14" bestFit="1" customWidth="1"/>
    <col min="3" max="3" width="9.140625" style="14" bestFit="1" customWidth="1"/>
    <col min="4" max="4" width="9.140625" style="14"/>
    <col min="5" max="5" width="35.28515625" style="14" bestFit="1" customWidth="1"/>
    <col min="6" max="16384" width="9.140625" style="14"/>
  </cols>
  <sheetData>
    <row r="5" spans="1:6">
      <c r="C5" s="15" t="s">
        <v>90</v>
      </c>
      <c r="D5" s="15" t="s">
        <v>91</v>
      </c>
      <c r="E5" s="15" t="s">
        <v>92</v>
      </c>
    </row>
    <row r="6" spans="1:6">
      <c r="A6" s="14" t="s">
        <v>52</v>
      </c>
      <c r="B6" s="15" t="s">
        <v>16</v>
      </c>
      <c r="C6" s="17">
        <v>2.2101579077906691E-2</v>
      </c>
      <c r="D6" s="17">
        <v>9.3091189682255354E-2</v>
      </c>
      <c r="E6" s="17">
        <v>9.3173863918207631E-2</v>
      </c>
      <c r="F6" s="16">
        <f>SUM(C6:E6)</f>
        <v>0.20836663267836969</v>
      </c>
    </row>
    <row r="7" spans="1:6">
      <c r="B7" s="15" t="s">
        <v>19</v>
      </c>
      <c r="C7" s="17">
        <v>9.2826259595870462E-3</v>
      </c>
      <c r="D7" s="17">
        <v>6.316068119650578E-2</v>
      </c>
      <c r="E7" s="17">
        <v>0.1573281567104915</v>
      </c>
      <c r="F7" s="16">
        <f t="shared" ref="F7:F9" si="0">SUM(C7:E7)</f>
        <v>0.22977146386658431</v>
      </c>
    </row>
    <row r="8" spans="1:6">
      <c r="A8" s="14" t="s">
        <v>53</v>
      </c>
      <c r="B8" s="15" t="s">
        <v>16</v>
      </c>
      <c r="C8" s="17">
        <v>0.11469061282266788</v>
      </c>
      <c r="D8" s="17">
        <v>0.26212756716760027</v>
      </c>
      <c r="E8" s="17">
        <v>0.13462474212708458</v>
      </c>
      <c r="F8" s="16">
        <f t="shared" si="0"/>
        <v>0.51144292211735265</v>
      </c>
    </row>
    <row r="9" spans="1:6">
      <c r="B9" s="15" t="s">
        <v>19</v>
      </c>
      <c r="C9" s="17">
        <v>5.6433371977073182E-2</v>
      </c>
      <c r="D9" s="17">
        <v>0.17899456015046736</v>
      </c>
      <c r="E9" s="17">
        <v>0.17856407429326546</v>
      </c>
      <c r="F9" s="16">
        <f t="shared" si="0"/>
        <v>0.41399200642080602</v>
      </c>
    </row>
    <row r="11" spans="1:6">
      <c r="B11" s="75" t="s">
        <v>166</v>
      </c>
      <c r="C11" s="18"/>
      <c r="D11" s="18"/>
      <c r="E11" s="18"/>
      <c r="F11" s="18"/>
    </row>
    <row r="12" spans="1:6">
      <c r="C12" s="18"/>
      <c r="D12" s="18"/>
      <c r="E12" s="18"/>
      <c r="F12" s="18"/>
    </row>
    <row r="13" spans="1:6">
      <c r="C13" s="18"/>
      <c r="D13" s="18"/>
      <c r="E13" s="18"/>
      <c r="F13" s="1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7" workbookViewId="0">
      <pane xSplit="1" topLeftCell="B1" activePane="topRight" state="frozen"/>
      <selection pane="topRight" activeCell="D49" sqref="D49"/>
    </sheetView>
  </sheetViews>
  <sheetFormatPr defaultRowHeight="15"/>
  <cols>
    <col min="1" max="1" width="30.7109375" style="25" customWidth="1"/>
    <col min="2" max="2" width="28.85546875" bestFit="1" customWidth="1"/>
    <col min="3" max="3" width="53.7109375" bestFit="1" customWidth="1"/>
    <col min="4" max="4" width="54.7109375" bestFit="1" customWidth="1"/>
    <col min="5" max="5" width="36.28515625" bestFit="1" customWidth="1"/>
  </cols>
  <sheetData>
    <row r="1" spans="1:5" s="12" customFormat="1" ht="12.75">
      <c r="A1" s="19" t="s">
        <v>93</v>
      </c>
    </row>
    <row r="2" spans="1:5" s="21" customFormat="1">
      <c r="A2" s="20" t="s">
        <v>94</v>
      </c>
    </row>
    <row r="3" spans="1:5" s="12" customFormat="1" ht="12.75">
      <c r="A3" s="8"/>
    </row>
    <row r="4" spans="1:5" s="12" customFormat="1" ht="12.75">
      <c r="A4" s="8" t="s">
        <v>95</v>
      </c>
    </row>
    <row r="5" spans="1:5" s="12" customFormat="1" ht="12.75">
      <c r="A5" s="8"/>
    </row>
    <row r="6" spans="1:5" s="11" customFormat="1" ht="12.75">
      <c r="A6" s="10" t="s">
        <v>96</v>
      </c>
    </row>
    <row r="7" spans="1:5" s="12" customFormat="1" ht="12.75">
      <c r="A7" s="8" t="s">
        <v>97</v>
      </c>
    </row>
    <row r="8" spans="1:5" s="12" customFormat="1" ht="12.75">
      <c r="A8" s="8"/>
      <c r="B8" s="22" t="s">
        <v>98</v>
      </c>
      <c r="C8" s="22" t="s">
        <v>99</v>
      </c>
      <c r="D8" s="22" t="s">
        <v>100</v>
      </c>
      <c r="E8" s="23" t="s">
        <v>101</v>
      </c>
    </row>
    <row r="9" spans="1:5" s="12" customFormat="1" ht="12.75">
      <c r="A9" s="8" t="s">
        <v>102</v>
      </c>
      <c r="B9" s="9">
        <v>10060</v>
      </c>
      <c r="C9" s="9">
        <v>14471</v>
      </c>
      <c r="D9" s="9">
        <v>15435</v>
      </c>
      <c r="E9" s="9">
        <v>17770</v>
      </c>
    </row>
    <row r="10" spans="1:5" s="12" customFormat="1" ht="12.75">
      <c r="A10" s="8" t="s">
        <v>14</v>
      </c>
      <c r="B10" s="9">
        <v>122710</v>
      </c>
      <c r="C10" s="9">
        <v>168069</v>
      </c>
      <c r="D10" s="9">
        <v>183516</v>
      </c>
      <c r="E10" s="9">
        <v>216893</v>
      </c>
    </row>
    <row r="11" spans="1:5" s="12" customFormat="1" ht="12.75">
      <c r="A11" s="8" t="s">
        <v>85</v>
      </c>
      <c r="B11" s="9">
        <v>12956</v>
      </c>
      <c r="C11" s="9">
        <v>17041</v>
      </c>
      <c r="D11" s="9">
        <v>24330</v>
      </c>
      <c r="E11" s="9">
        <v>51277</v>
      </c>
    </row>
    <row r="12" spans="1:5" s="12" customFormat="1" ht="12.75">
      <c r="A12" s="8"/>
      <c r="B12" s="24">
        <v>0.11</v>
      </c>
      <c r="C12" s="24">
        <v>0.1</v>
      </c>
      <c r="D12" s="24">
        <v>0.13</v>
      </c>
      <c r="E12" s="24">
        <v>0.24</v>
      </c>
    </row>
    <row r="13" spans="1:5" s="12" customFormat="1" ht="12.75">
      <c r="A13" s="8" t="s">
        <v>86</v>
      </c>
      <c r="B13" s="9">
        <v>58918</v>
      </c>
      <c r="C13" s="9">
        <v>94087</v>
      </c>
      <c r="D13" s="9">
        <v>111484</v>
      </c>
      <c r="E13" s="9">
        <v>129534</v>
      </c>
    </row>
    <row r="14" spans="1:5" s="12" customFormat="1" ht="12.75">
      <c r="A14" s="8"/>
      <c r="B14" s="24">
        <v>0.48</v>
      </c>
      <c r="C14" s="24">
        <v>0.56000000000000005</v>
      </c>
      <c r="D14" s="24">
        <v>0.61</v>
      </c>
      <c r="E14" s="24">
        <v>0.6</v>
      </c>
    </row>
    <row r="15" spans="1:5" s="12" customFormat="1" ht="12.75">
      <c r="A15" s="8" t="s">
        <v>87</v>
      </c>
      <c r="B15" s="9">
        <v>35315</v>
      </c>
      <c r="C15" s="9">
        <v>40579</v>
      </c>
      <c r="D15" s="9">
        <v>33022</v>
      </c>
      <c r="E15" s="9">
        <v>23198</v>
      </c>
    </row>
    <row r="16" spans="1:5" s="12" customFormat="1" ht="12.75">
      <c r="A16" s="8"/>
      <c r="B16" s="24">
        <v>0.28999999999999998</v>
      </c>
      <c r="C16" s="24">
        <v>0.24</v>
      </c>
      <c r="D16" s="24">
        <v>0.18</v>
      </c>
      <c r="E16" s="24">
        <v>0.11</v>
      </c>
    </row>
    <row r="17" spans="1:5" s="12" customFormat="1" ht="12.75">
      <c r="A17" s="8" t="s">
        <v>88</v>
      </c>
      <c r="B17" s="9">
        <v>8991</v>
      </c>
      <c r="C17" s="9">
        <v>8417</v>
      </c>
      <c r="D17" s="9">
        <v>6769</v>
      </c>
      <c r="E17" s="9">
        <v>4205</v>
      </c>
    </row>
    <row r="18" spans="1:5" s="12" customFormat="1" ht="12.75">
      <c r="A18" s="8"/>
      <c r="B18" s="24">
        <v>7.0000000000000007E-2</v>
      </c>
      <c r="C18" s="24">
        <v>0.05</v>
      </c>
      <c r="D18" s="24">
        <v>0.04</v>
      </c>
      <c r="E18" s="24">
        <v>0.02</v>
      </c>
    </row>
    <row r="19" spans="1:5" s="12" customFormat="1" ht="12.75">
      <c r="A19" s="8" t="s">
        <v>84</v>
      </c>
      <c r="B19" s="9">
        <v>2063</v>
      </c>
      <c r="C19" s="9">
        <v>2460</v>
      </c>
      <c r="D19" s="9">
        <v>2994</v>
      </c>
      <c r="E19" s="9">
        <v>3964</v>
      </c>
    </row>
    <row r="20" spans="1:5" s="12" customFormat="1" ht="12.75">
      <c r="A20" s="8"/>
      <c r="B20" s="24">
        <v>0.02</v>
      </c>
      <c r="C20" s="24">
        <v>0.01</v>
      </c>
      <c r="D20" s="24">
        <v>0.02</v>
      </c>
      <c r="E20" s="24">
        <v>0.02</v>
      </c>
    </row>
    <row r="21" spans="1:5" s="12" customFormat="1" ht="12.75">
      <c r="A21" s="8" t="s">
        <v>89</v>
      </c>
      <c r="B21" s="9">
        <v>4467</v>
      </c>
      <c r="C21" s="9">
        <v>5485</v>
      </c>
      <c r="D21" s="9">
        <v>4917</v>
      </c>
      <c r="E21" s="9">
        <v>4716</v>
      </c>
    </row>
    <row r="22" spans="1:5" s="12" customFormat="1" ht="12.75">
      <c r="A22" s="8"/>
      <c r="B22" s="24">
        <v>0.04</v>
      </c>
      <c r="C22" s="24">
        <v>0.03</v>
      </c>
      <c r="D22" s="24">
        <v>0.03</v>
      </c>
      <c r="E22" s="24">
        <v>0.02</v>
      </c>
    </row>
    <row r="23" spans="1:5" s="12" customFormat="1" ht="12.75">
      <c r="A23" s="8" t="s">
        <v>103</v>
      </c>
      <c r="B23" s="9">
        <v>71874</v>
      </c>
      <c r="C23" s="9">
        <v>111128</v>
      </c>
      <c r="D23" s="9">
        <v>135814</v>
      </c>
      <c r="E23" s="9">
        <v>180811</v>
      </c>
    </row>
    <row r="24" spans="1:5" s="12" customFormat="1" ht="12.75">
      <c r="A24" s="8"/>
      <c r="B24" s="24">
        <v>0.59</v>
      </c>
      <c r="C24" s="24">
        <v>0.66</v>
      </c>
      <c r="D24" s="24">
        <v>0.74</v>
      </c>
      <c r="E24" s="24">
        <v>0.83</v>
      </c>
    </row>
    <row r="25" spans="1:5" s="12" customFormat="1" ht="12.75">
      <c r="A25" s="8" t="s">
        <v>104</v>
      </c>
      <c r="B25" s="9">
        <v>44307</v>
      </c>
      <c r="C25" s="9">
        <v>48996</v>
      </c>
      <c r="D25" s="9">
        <v>39792</v>
      </c>
      <c r="E25" s="9">
        <v>27403</v>
      </c>
    </row>
    <row r="26" spans="1:5" s="12" customFormat="1" ht="12.75">
      <c r="A26" s="8"/>
      <c r="B26" s="24">
        <v>0.36</v>
      </c>
      <c r="C26" s="24">
        <v>0.28999999999999998</v>
      </c>
      <c r="D26" s="24">
        <v>0.22</v>
      </c>
      <c r="E26" s="24">
        <v>0.13</v>
      </c>
    </row>
    <row r="27" spans="1:5" s="12" customFormat="1" ht="12.75">
      <c r="A27" s="8" t="s">
        <v>105</v>
      </c>
    </row>
    <row r="30" spans="1:5">
      <c r="A30"/>
      <c r="B30" s="22" t="s">
        <v>98</v>
      </c>
      <c r="C30" s="22" t="s">
        <v>99</v>
      </c>
      <c r="D30" s="22" t="s">
        <v>100</v>
      </c>
      <c r="E30" s="23" t="s">
        <v>101</v>
      </c>
    </row>
    <row r="31" spans="1:5">
      <c r="A31" s="8" t="s">
        <v>85</v>
      </c>
      <c r="B31" s="24">
        <v>0.11</v>
      </c>
      <c r="C31" s="24">
        <v>0.1</v>
      </c>
      <c r="D31" s="24">
        <v>0.13</v>
      </c>
      <c r="E31" s="24">
        <v>0.24</v>
      </c>
    </row>
    <row r="32" spans="1:5">
      <c r="A32" s="8" t="s">
        <v>86</v>
      </c>
      <c r="B32" s="24">
        <v>0.48</v>
      </c>
      <c r="C32" s="24">
        <v>0.56000000000000005</v>
      </c>
      <c r="D32" s="24">
        <v>0.61</v>
      </c>
      <c r="E32" s="24">
        <v>0.6</v>
      </c>
    </row>
    <row r="33" spans="1:5">
      <c r="A33" s="8" t="s">
        <v>87</v>
      </c>
      <c r="B33" s="24">
        <v>0.28999999999999998</v>
      </c>
      <c r="C33" s="24">
        <v>0.24</v>
      </c>
      <c r="D33" s="24">
        <v>0.18</v>
      </c>
      <c r="E33" s="24">
        <v>0.11</v>
      </c>
    </row>
    <row r="34" spans="1:5">
      <c r="A34" s="8" t="s">
        <v>88</v>
      </c>
      <c r="B34" s="24">
        <v>7.0000000000000007E-2</v>
      </c>
      <c r="C34" s="24">
        <v>0.05</v>
      </c>
      <c r="D34" s="24">
        <v>0.04</v>
      </c>
      <c r="E34" s="24">
        <v>0.02</v>
      </c>
    </row>
    <row r="35" spans="1:5">
      <c r="A35" s="8" t="s">
        <v>84</v>
      </c>
      <c r="B35" s="24">
        <v>0.02</v>
      </c>
      <c r="C35" s="24">
        <v>0.01</v>
      </c>
      <c r="D35" s="24">
        <v>0.02</v>
      </c>
      <c r="E35" s="24">
        <v>0.02</v>
      </c>
    </row>
    <row r="36" spans="1:5">
      <c r="A36" s="8" t="s">
        <v>89</v>
      </c>
      <c r="B36" s="24">
        <v>0.04</v>
      </c>
      <c r="C36" s="24">
        <v>0.03</v>
      </c>
      <c r="D36" s="24">
        <v>0.03</v>
      </c>
      <c r="E36" s="24">
        <v>0.02</v>
      </c>
    </row>
    <row r="39" spans="1:5">
      <c r="A39"/>
      <c r="B39" s="22" t="s">
        <v>98</v>
      </c>
      <c r="C39" s="22" t="s">
        <v>106</v>
      </c>
      <c r="D39" s="22" t="s">
        <v>107</v>
      </c>
      <c r="E39" s="23" t="s">
        <v>101</v>
      </c>
    </row>
    <row r="40" spans="1:5">
      <c r="A40" s="8" t="s">
        <v>85</v>
      </c>
      <c r="B40" s="24">
        <v>0.11</v>
      </c>
      <c r="C40" s="24">
        <v>0.1</v>
      </c>
      <c r="D40" s="24">
        <v>0.13</v>
      </c>
      <c r="E40" s="24">
        <v>0.24</v>
      </c>
    </row>
    <row r="41" spans="1:5">
      <c r="A41" s="8" t="s">
        <v>86</v>
      </c>
      <c r="B41" s="24">
        <v>0.48</v>
      </c>
      <c r="C41" s="24">
        <v>0.56000000000000005</v>
      </c>
      <c r="D41" s="24">
        <v>0.61</v>
      </c>
      <c r="E41" s="24">
        <v>0.6</v>
      </c>
    </row>
    <row r="42" spans="1:5">
      <c r="A42" s="8" t="s">
        <v>87</v>
      </c>
      <c r="B42" s="24">
        <v>-0.28999999999999998</v>
      </c>
      <c r="C42" s="24">
        <v>-0.24</v>
      </c>
      <c r="D42" s="24">
        <v>-0.18</v>
      </c>
      <c r="E42" s="24">
        <v>-0.11</v>
      </c>
    </row>
    <row r="43" spans="1:5">
      <c r="A43" s="8" t="s">
        <v>148</v>
      </c>
      <c r="B43" s="24">
        <v>-7.0000000000000007E-2</v>
      </c>
      <c r="C43" s="24">
        <v>-0.05</v>
      </c>
      <c r="D43" s="24">
        <v>-0.04</v>
      </c>
      <c r="E43" s="24">
        <v>-0.02</v>
      </c>
    </row>
    <row r="44" spans="1:5">
      <c r="A44" s="8" t="s">
        <v>84</v>
      </c>
      <c r="B44" s="24">
        <v>0.02</v>
      </c>
      <c r="C44" s="24">
        <v>0.01</v>
      </c>
      <c r="D44" s="24">
        <v>0.02</v>
      </c>
      <c r="E44" s="24">
        <v>0.02</v>
      </c>
    </row>
    <row r="45" spans="1:5">
      <c r="A45" s="8" t="s">
        <v>89</v>
      </c>
      <c r="B45" s="24">
        <v>0.04</v>
      </c>
      <c r="C45" s="24">
        <v>0.03</v>
      </c>
      <c r="D45" s="24">
        <v>0.03</v>
      </c>
      <c r="E45" s="24">
        <v>0.02</v>
      </c>
    </row>
    <row r="46" spans="1:5">
      <c r="B46" s="13">
        <v>0.59</v>
      </c>
      <c r="C46" s="13">
        <v>0.66</v>
      </c>
      <c r="D46" s="13">
        <v>0.74</v>
      </c>
      <c r="E46" s="13">
        <v>0.84</v>
      </c>
    </row>
    <row r="47" spans="1:5">
      <c r="B47" s="13">
        <v>-0.13</v>
      </c>
      <c r="C47" s="13">
        <v>-0.13</v>
      </c>
      <c r="D47" s="13">
        <v>-0.13</v>
      </c>
      <c r="E47" s="13">
        <v>-0.13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Figure 1</vt:lpstr>
      <vt:lpstr>Figure 2 - youth unemployment</vt:lpstr>
      <vt:lpstr>Figure 2 - NEET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</vt:vector>
  </TitlesOfParts>
  <Company>UK Commission for Employment and Skills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Massey</dc:creator>
  <cp:lastModifiedBy>Ken Manson</cp:lastModifiedBy>
  <dcterms:created xsi:type="dcterms:W3CDTF">2014-04-08T12:53:44Z</dcterms:created>
  <dcterms:modified xsi:type="dcterms:W3CDTF">2014-06-24T13:28:15Z</dcterms:modified>
</cp:coreProperties>
</file>