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355" windowWidth="18705" windowHeight="8235" activeTab="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s>
  <definedNames/>
  <calcPr fullCalcOnLoad="1"/>
</workbook>
</file>

<file path=xl/sharedStrings.xml><?xml version="1.0" encoding="utf-8"?>
<sst xmlns="http://schemas.openxmlformats.org/spreadsheetml/2006/main" count="600" uniqueCount="190">
  <si>
    <t>Outturn</t>
  </si>
  <si>
    <t>Plans</t>
  </si>
  <si>
    <t>Resource DEL</t>
  </si>
  <si>
    <t>Policy, Corporate Services and Associated Offices</t>
  </si>
  <si>
    <t>Central Funds</t>
  </si>
  <si>
    <t>National Offender Management Service</t>
  </si>
  <si>
    <t>HM Courts &amp; Tribunals Service</t>
  </si>
  <si>
    <t>Office of the Public Guardian</t>
  </si>
  <si>
    <t>Legal Services Commission/Legal Aid Agency - Administration</t>
  </si>
  <si>
    <t>Youth Justice Board</t>
  </si>
  <si>
    <t>Criminal Injuries Compensation Authority</t>
  </si>
  <si>
    <t>Parole Board</t>
  </si>
  <si>
    <t xml:space="preserve">Criminal Cases Review Commission </t>
  </si>
  <si>
    <t>Judicial Appointments Commission</t>
  </si>
  <si>
    <t>Information Commissioner’s Office</t>
  </si>
  <si>
    <t>Office for Legal Complaints</t>
  </si>
  <si>
    <t xml:space="preserve">- </t>
  </si>
  <si>
    <t>-</t>
  </si>
  <si>
    <t>Legal Services Board</t>
  </si>
  <si>
    <t>Higher Judicial Salaries</t>
  </si>
  <si>
    <t>Total Resource DEL</t>
  </si>
  <si>
    <t>Of which:</t>
  </si>
  <si>
    <t>Staff Costs</t>
  </si>
  <si>
    <t>Purchase of Goods &amp; Services</t>
  </si>
  <si>
    <t>Income from Sales of Goods and Services</t>
  </si>
  <si>
    <t>Current Grants to Persons and Non Profit Bodies</t>
  </si>
  <si>
    <t>Net Public Service Pensions</t>
  </si>
  <si>
    <t>Rentals</t>
  </si>
  <si>
    <t>Depreciation</t>
  </si>
  <si>
    <t>Take up of Provisions</t>
  </si>
  <si>
    <t>Change in Pension scheme Liabilities</t>
  </si>
  <si>
    <t>Unwinding of discount on Pension Schemes</t>
  </si>
  <si>
    <t>Other Resource</t>
  </si>
  <si>
    <t>Resource AME</t>
  </si>
  <si>
    <t>National Offender Management HQ</t>
  </si>
  <si>
    <t>Legal Aid: Criminal</t>
  </si>
  <si>
    <t>Legal Aid: Civil</t>
  </si>
  <si>
    <t>Criminal Injuries Compensation Authority (net)</t>
  </si>
  <si>
    <t>Youth Justice Board (net)</t>
  </si>
  <si>
    <t>Parole Board (net)</t>
  </si>
  <si>
    <t>Criminal Cases Review Commission</t>
  </si>
  <si>
    <t>Judicial Appointments Commission (net)</t>
  </si>
  <si>
    <t>Information Commissioner’s Office (net)</t>
  </si>
  <si>
    <t>Office for Legal Complaints (net)</t>
  </si>
  <si>
    <t>Legal Aid Agency - Administration</t>
  </si>
  <si>
    <t>Total Resource AME</t>
  </si>
  <si>
    <r>
      <t xml:space="preserve">Net public service pensions </t>
    </r>
    <r>
      <rPr>
        <vertAlign val="superscript"/>
        <sz val="8"/>
        <rFont val="Arial"/>
        <family val="2"/>
      </rPr>
      <t>2</t>
    </r>
  </si>
  <si>
    <r>
      <t xml:space="preserve">Depreciation </t>
    </r>
    <r>
      <rPr>
        <vertAlign val="superscript"/>
        <sz val="8"/>
        <rFont val="Arial"/>
        <family val="2"/>
      </rPr>
      <t>1</t>
    </r>
  </si>
  <si>
    <t>Take up of provisions</t>
  </si>
  <si>
    <t>Release of provisions</t>
  </si>
  <si>
    <t>Change in pension scheme Liabilities</t>
  </si>
  <si>
    <t>Release of provisions covering payments of pension benefits</t>
  </si>
  <si>
    <t>Other resource</t>
  </si>
  <si>
    <t>Total Resource Budget</t>
  </si>
  <si>
    <t>Capital DEL</t>
  </si>
  <si>
    <t>Legal Aid Fund: Criminal</t>
  </si>
  <si>
    <t>Legal Aid Fund: Civil</t>
  </si>
  <si>
    <t>Total Capital DEL</t>
  </si>
  <si>
    <t>Capital Support for Local Government (net)</t>
  </si>
  <si>
    <t>Capital grants to persons &amp; non-profit bodies (net)</t>
  </si>
  <si>
    <t>Purchase of assets</t>
  </si>
  <si>
    <t>Income from sales of assets</t>
  </si>
  <si>
    <t>Other capital</t>
  </si>
  <si>
    <t>Capital AME</t>
  </si>
  <si>
    <t>Total Capital AME</t>
  </si>
  <si>
    <t>Total Capital Budget</t>
  </si>
  <si>
    <r>
      <t xml:space="preserve">Total Departmental Spending </t>
    </r>
    <r>
      <rPr>
        <b/>
        <vertAlign val="superscript"/>
        <sz val="8"/>
        <rFont val="Arial"/>
        <family val="2"/>
      </rPr>
      <t>3</t>
    </r>
  </si>
  <si>
    <t>Total DEL</t>
  </si>
  <si>
    <t>Total AME</t>
  </si>
  <si>
    <t>Table 1 Total Departmental Spending (£000)</t>
  </si>
  <si>
    <t>Includes amortisation and impairments.</t>
  </si>
  <si>
    <t>Pension schemes report under IAS19 accounting requirements. These figures therefore include cash payments made and contributions received, as well as certain non-cash items.</t>
  </si>
  <si>
    <t>Total Departmental spending is the sum of the resource budget and the capital budget less depreciation. Similarly, total DEL is the sum of the resource budget DEL and capital budget DEL less depreciation in DEL, and total AME is the sum of resource budget AME and capital budget AME less depreciation in AME.</t>
  </si>
  <si>
    <t>Opening Budget</t>
  </si>
  <si>
    <t>Final Budget</t>
  </si>
  <si>
    <t>Office of Public Guardian</t>
  </si>
  <si>
    <r>
      <t xml:space="preserve">Total Departmental Spending </t>
    </r>
    <r>
      <rPr>
        <b/>
        <vertAlign val="superscript"/>
        <sz val="8"/>
        <rFont val="Arial"/>
        <family val="2"/>
      </rPr>
      <t>1</t>
    </r>
  </si>
  <si>
    <t>Table 2 Provisional Outturn v Opening and Final Budget (£000)</t>
  </si>
  <si>
    <t xml:space="preserve">Total Departmental spending is the sum of the resource budget and the capital budget less depreciation. </t>
  </si>
  <si>
    <t xml:space="preserve">Similarly, total DEL is the sum of the resource budget DEL and capital budget DEL less depreciation in DEL, </t>
  </si>
  <si>
    <t>and total AME is the sum of resource budget AME and capital budget AME less depreciation in AME.</t>
  </si>
  <si>
    <t>Table 3 Capital Employed (£000)</t>
  </si>
  <si>
    <t>Assets and liabilities on the Consolidated Statement of Financial Position at end of year:</t>
  </si>
  <si>
    <t>Assets</t>
  </si>
  <si>
    <t>Fixed assets</t>
  </si>
  <si>
    <t xml:space="preserve">Intangible </t>
  </si>
  <si>
    <t>Tangible</t>
  </si>
  <si>
    <t>of which:</t>
  </si>
  <si>
    <t>Land and buildings</t>
  </si>
  <si>
    <t>Plant and machinery</t>
  </si>
  <si>
    <t>Information Technology</t>
  </si>
  <si>
    <t>Other tangible fixed assets</t>
  </si>
  <si>
    <t xml:space="preserve">Investments </t>
  </si>
  <si>
    <t>Other non-current assets</t>
  </si>
  <si>
    <t xml:space="preserve">Current assets </t>
  </si>
  <si>
    <t>Liabilities</t>
  </si>
  <si>
    <t>Payables (&lt;1 year)</t>
  </si>
  <si>
    <t>Payables (&gt;1 year)</t>
  </si>
  <si>
    <t>Other</t>
  </si>
  <si>
    <t xml:space="preserve">Provisions </t>
  </si>
  <si>
    <t>Capital employed within main Department</t>
  </si>
  <si>
    <t>Total Administration Budget</t>
  </si>
  <si>
    <t>Paybill</t>
  </si>
  <si>
    <t>Income</t>
  </si>
  <si>
    <t>Change in pension scheme liabilities</t>
  </si>
  <si>
    <t>Unwinding of discount rate on pension scheme liabilities</t>
  </si>
  <si>
    <t>Table 4 Administration costs (£000)</t>
  </si>
  <si>
    <t>Section headings are based on 2013–14 Main Estimate headings.</t>
  </si>
  <si>
    <t>Actual</t>
  </si>
  <si>
    <t>Permanent</t>
  </si>
  <si>
    <t>Consultants</t>
  </si>
  <si>
    <t>Contingent labour</t>
  </si>
  <si>
    <t>Total</t>
  </si>
  <si>
    <t>Table 5 Ministry of Justice: Staff numbers Full-time equivalents – FTEs</t>
  </si>
  <si>
    <t>North East</t>
  </si>
  <si>
    <t>North West</t>
  </si>
  <si>
    <t>Yorkshire and Humberside</t>
  </si>
  <si>
    <t>East Midlands</t>
  </si>
  <si>
    <t>West Midlands</t>
  </si>
  <si>
    <t>Eastern</t>
  </si>
  <si>
    <t>London</t>
  </si>
  <si>
    <t>South East</t>
  </si>
  <si>
    <t>South West</t>
  </si>
  <si>
    <t>Total England</t>
  </si>
  <si>
    <t>Scotland</t>
  </si>
  <si>
    <t>Wales</t>
  </si>
  <si>
    <t>Northern Ireland</t>
  </si>
  <si>
    <t>Total UK identifiable expenditure</t>
  </si>
  <si>
    <t>Outside UK</t>
  </si>
  <si>
    <t>Total identifiable expenditure</t>
  </si>
  <si>
    <t>Non-identifiable expenditure</t>
  </si>
  <si>
    <t>Total expenditure on services</t>
  </si>
  <si>
    <t>Table 6 Ministry of Justice: Total spending by country and region (£m)</t>
  </si>
  <si>
    <t>Table 7 Ministry of Justice: Total spending per head by country and region (£s per head)</t>
  </si>
  <si>
    <t>General public services</t>
  </si>
  <si>
    <t>Public order and safety</t>
  </si>
  <si>
    <t>Social protection</t>
  </si>
  <si>
    <t>Executive and legislative organs, financial and fiscal affairs, external affairs</t>
  </si>
  <si>
    <t>Total general public services</t>
  </si>
  <si>
    <t>Law courts</t>
  </si>
  <si>
    <t>Prisons</t>
  </si>
  <si>
    <t>Total public order and safety</t>
  </si>
  <si>
    <t>Total social protection</t>
  </si>
  <si>
    <t>Total Ministry of Justice</t>
  </si>
  <si>
    <t>Yorkshire and The Humberside</t>
  </si>
  <si>
    <t>England</t>
  </si>
  <si>
    <t>UK Identifiable expenditure</t>
  </si>
  <si>
    <t>Total Identifiable expenditure</t>
  </si>
  <si>
    <t>Not Identifiable</t>
  </si>
  <si>
    <t>Totals</t>
  </si>
  <si>
    <t>2009-10</t>
  </si>
  <si>
    <t>2010-11</t>
  </si>
  <si>
    <t>2011-12</t>
  </si>
  <si>
    <t>2012-13</t>
  </si>
  <si>
    <t>2013-14</t>
  </si>
  <si>
    <t>2014-15</t>
  </si>
  <si>
    <t>2015-16</t>
  </si>
  <si>
    <t>Legal Aid Fund: Criminal/Legal Aid Agency - Fund: Criminal</t>
  </si>
  <si>
    <t>Legal Aid Fund: Civil/Legal Aid Agency - Fund: Civil</t>
  </si>
  <si>
    <t>Legal Aid Agency: Central Funds</t>
  </si>
  <si>
    <t>OLC/LSB Levy</t>
  </si>
  <si>
    <t>Legal Services Commission / Legal Aid Agency - Administration</t>
  </si>
  <si>
    <t>Legal Aid Agency - Fund Criminal</t>
  </si>
  <si>
    <t>Legal Aid Agency - Fund Civil</t>
  </si>
  <si>
    <t>Legal Aid Agency - Fund Central Funds</t>
  </si>
  <si>
    <t>Section headings are based on 2013-14 Supplementary Estimate headings.</t>
  </si>
  <si>
    <t>Legal Aid Agency: Administration</t>
  </si>
  <si>
    <t>Legal Aid Agency - Fund: Criminal</t>
  </si>
  <si>
    <t>Legal Aid Agency - Fund: Civil</t>
  </si>
  <si>
    <t>Legal Aid Agency - Central Funds</t>
  </si>
  <si>
    <t>Levy income - Legal Services Board and Office for Legal Complaints (CFER)</t>
  </si>
  <si>
    <t>Legal AidAgency - Fund: Civil</t>
  </si>
  <si>
    <t>Legal AidAgency - Central Funds</t>
  </si>
  <si>
    <r>
      <t>Of which:</t>
    </r>
    <r>
      <rPr>
        <sz val="8"/>
        <rFont val="Arial"/>
        <family val="2"/>
      </rPr>
      <t xml:space="preserve"> Depreciation</t>
    </r>
  </si>
  <si>
    <t>2013-14 Outturn</t>
  </si>
  <si>
    <t>2015-16 Plans</t>
  </si>
  <si>
    <t>Legal Services Commission Administration / Legal Aid Agency - Administration</t>
  </si>
  <si>
    <t xml:space="preserve"> </t>
  </si>
  <si>
    <t>The split of expenditure between Paybill, Other expenditure and Income has not been finalised for 2014-15 and 2015-16.</t>
  </si>
  <si>
    <t>The figures for 2014-15 and 2015-16 are projected plans based on the Department’s latest CSR13 settlement. Values for both years headed ‘Plans’ are provisional and subject to revision.</t>
  </si>
  <si>
    <t>The 2015-16 allocations process has not been completed and therefore the breakdown of numbers presented in the table above are likely to change.</t>
  </si>
  <si>
    <t>UK identifiable expenditure</t>
  </si>
  <si>
    <r>
      <t xml:space="preserve">Old age
</t>
    </r>
    <r>
      <rPr>
        <i/>
        <sz val="8"/>
        <rFont val="Arial"/>
        <family val="2"/>
      </rPr>
      <t>of which pensions</t>
    </r>
  </si>
  <si>
    <r>
      <t xml:space="preserve">Old age
</t>
    </r>
    <r>
      <rPr>
        <i/>
        <sz val="8"/>
        <rFont val="Arial"/>
        <family val="2"/>
      </rPr>
      <t>of which personal social services</t>
    </r>
  </si>
  <si>
    <t>Table 8 Total identifiable expenditure on services by function, country and region, for 2012-13 (£m)</t>
  </si>
  <si>
    <t>2009-10 Outturn</t>
  </si>
  <si>
    <t>2010-11 Outturn</t>
  </si>
  <si>
    <t>2011-12 Outturn</t>
  </si>
  <si>
    <t>2012-13 Outturn</t>
  </si>
  <si>
    <t>2014-15 Plans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</si>
</sst>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_)"/>
    <numFmt numFmtId="169" formatCode="_-* #,##0.0_-;\-* #,##0.0_-;_-* &quot;-&quot;??_-;_-@_-"/>
  </numFmts>
  <fonts count="40">
    <font>
      <sz val="10"/>
      <name val="Arial"/>
      <family val="0"/>
    </font>
    <font>
      <sz val="8"/>
      <name val="Arial"/>
      <family val="2"/>
    </font>
    <font>
      <b/>
      <sz val="8"/>
      <name val="Arial"/>
      <family val="2"/>
    </font>
    <font>
      <b/>
      <sz val="1"/>
      <name val="Arial"/>
      <family val="2"/>
    </font>
    <font>
      <sz val="1"/>
      <name val="Arial"/>
      <family val="2"/>
    </font>
    <font>
      <sz val="8"/>
      <color indexed="8"/>
      <name val="Univers (W1)"/>
      <family val="0"/>
    </font>
    <font>
      <b/>
      <sz val="11"/>
      <name val="Arial"/>
      <family val="2"/>
    </font>
    <font>
      <b/>
      <sz val="8"/>
      <color indexed="8"/>
      <name val="Arial"/>
      <family val="2"/>
    </font>
    <font>
      <i/>
      <sz val="8"/>
      <name val="Arial"/>
      <family val="2"/>
    </font>
    <font>
      <i/>
      <sz val="1"/>
      <name val="Arial"/>
      <family val="2"/>
    </font>
    <font>
      <b/>
      <sz val="8"/>
      <color indexed="8"/>
      <name val="Univers (W1)"/>
      <family val="0"/>
    </font>
    <font>
      <vertAlign val="superscript"/>
      <sz val="8"/>
      <name val="Arial"/>
      <family val="2"/>
    </font>
    <font>
      <b/>
      <sz val="8"/>
      <name val="Arial Bold"/>
      <family val="0"/>
    </font>
    <font>
      <b/>
      <i/>
      <sz val="8"/>
      <name val="Arial"/>
      <family val="2"/>
    </font>
    <font>
      <b/>
      <vertAlign val="superscript"/>
      <sz val="8"/>
      <name val="Arial"/>
      <family val="2"/>
    </font>
    <font>
      <sz val="8"/>
      <color indexed="8"/>
      <name val="Arial"/>
      <family val="2"/>
    </font>
    <font>
      <b/>
      <sz val="10"/>
      <name val="Arial"/>
      <family val="2"/>
    </font>
    <font>
      <sz val="10"/>
      <color indexed="8"/>
      <name val="MS Sans Serif"/>
      <family val="0"/>
    </font>
    <font>
      <i/>
      <sz val="8"/>
      <color indexed="8"/>
      <name val="Arial"/>
      <family val="2"/>
    </font>
    <font>
      <sz val="8"/>
      <color indexed="8"/>
      <name val="Humnst777 Lt BT"/>
      <family val="0"/>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family val="1"/>
    </font>
    <font>
      <b/>
      <sz val="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thick">
        <color indexed="9"/>
      </right>
      <top>
        <color indexed="63"/>
      </top>
      <bottom>
        <color indexed="63"/>
      </bottom>
    </border>
    <border>
      <left style="thick">
        <color indexed="9"/>
      </left>
      <right style="thick">
        <color indexed="9"/>
      </right>
      <top style="medium"/>
      <bottom>
        <color indexed="63"/>
      </bottom>
    </border>
    <border>
      <left>
        <color indexed="63"/>
      </left>
      <right style="thick">
        <color indexed="9"/>
      </right>
      <top style="medium"/>
      <bottom>
        <color indexed="63"/>
      </bottom>
    </border>
    <border>
      <left style="thick">
        <color indexed="9"/>
      </left>
      <right style="thick">
        <color indexed="9"/>
      </right>
      <top>
        <color indexed="63"/>
      </top>
      <bottom>
        <color indexed="63"/>
      </bottom>
    </border>
    <border>
      <left style="thick">
        <color indexed="9"/>
      </left>
      <right style="thick">
        <color indexed="9"/>
      </right>
      <top style="thin"/>
      <bottom style="thin"/>
    </border>
    <border>
      <left>
        <color indexed="63"/>
      </left>
      <right style="thick">
        <color indexed="9"/>
      </right>
      <top style="thin"/>
      <bottom style="thin"/>
    </border>
    <border>
      <left style="thick">
        <color indexed="9"/>
      </left>
      <right style="thick">
        <color indexed="9"/>
      </right>
      <top style="thin"/>
      <bottom style="medium"/>
    </border>
    <border>
      <left>
        <color indexed="63"/>
      </left>
      <right style="thick">
        <color indexed="9"/>
      </right>
      <top>
        <color indexed="63"/>
      </top>
      <bottom style="medium"/>
    </border>
    <border>
      <left>
        <color indexed="63"/>
      </left>
      <right>
        <color indexed="63"/>
      </right>
      <top>
        <color indexed="63"/>
      </top>
      <bottom style="medium"/>
    </border>
    <border>
      <left style="thick">
        <color indexed="9"/>
      </left>
      <right style="thick">
        <color indexed="9"/>
      </right>
      <top style="thin"/>
      <bottom>
        <color indexed="63"/>
      </bottom>
    </border>
    <border>
      <left>
        <color indexed="63"/>
      </left>
      <right style="thick">
        <color indexed="9"/>
      </right>
      <top style="thin"/>
      <bottom>
        <color indexed="63"/>
      </bottom>
    </border>
    <border>
      <left style="thick">
        <color indexed="9"/>
      </left>
      <right style="thick">
        <color indexed="9"/>
      </right>
      <top style="medium"/>
      <bottom style="mediu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color indexed="63"/>
      </left>
      <right>
        <color indexed="63"/>
      </right>
      <top>
        <color indexed="63"/>
      </top>
      <bottom style="thin">
        <color indexed="9"/>
      </bottom>
    </border>
    <border>
      <left>
        <color indexed="63"/>
      </left>
      <right style="thick">
        <color indexed="9"/>
      </right>
      <top>
        <color indexed="63"/>
      </top>
      <bottom style="thin">
        <color indexed="9"/>
      </bottom>
    </border>
    <border>
      <left>
        <color indexed="63"/>
      </left>
      <right style="thick">
        <color indexed="9"/>
      </right>
      <top style="thin">
        <color indexed="9"/>
      </top>
      <bottom style="medium"/>
    </border>
    <border>
      <left>
        <color indexed="63"/>
      </left>
      <right>
        <color indexed="63"/>
      </right>
      <top style="thin">
        <color indexed="9"/>
      </top>
      <bottom style="medium"/>
    </border>
    <border>
      <left>
        <color indexed="63"/>
      </left>
      <right style="thin">
        <color indexed="9"/>
      </right>
      <top style="medium"/>
      <bottom style="thin">
        <color indexed="9"/>
      </bottom>
    </border>
    <border>
      <left style="thin">
        <color indexed="9"/>
      </left>
      <right style="thin">
        <color indexed="9"/>
      </right>
      <top style="medium"/>
      <bottom style="thin">
        <color indexed="9"/>
      </bottom>
    </border>
    <border>
      <left style="thick">
        <color indexed="9"/>
      </left>
      <right>
        <color indexed="63"/>
      </right>
      <top>
        <color indexed="63"/>
      </top>
      <bottom style="medium"/>
    </border>
    <border>
      <left style="thick">
        <color indexed="9"/>
      </left>
      <right style="thick">
        <color indexed="9"/>
      </right>
      <top style="medium">
        <color indexed="8"/>
      </top>
      <bottom>
        <color indexed="63"/>
      </bottom>
    </border>
    <border>
      <left>
        <color indexed="63"/>
      </left>
      <right style="thick">
        <color indexed="9"/>
      </right>
      <top style="medium">
        <color indexed="8"/>
      </top>
      <bottom>
        <color indexed="63"/>
      </bottom>
    </border>
    <border>
      <left style="thick">
        <color indexed="9"/>
      </left>
      <right style="thick">
        <color indexed="9"/>
      </right>
      <top style="double"/>
      <bottom>
        <color indexed="63"/>
      </bottom>
    </border>
    <border>
      <left>
        <color indexed="63"/>
      </left>
      <right style="thick">
        <color indexed="9"/>
      </right>
      <top style="double"/>
      <bottom>
        <color indexed="63"/>
      </bottom>
    </border>
    <border>
      <left style="thick">
        <color indexed="9"/>
      </left>
      <right style="thick">
        <color indexed="9"/>
      </right>
      <top style="thick"/>
      <bottom>
        <color indexed="63"/>
      </bottom>
    </border>
    <border>
      <left>
        <color indexed="63"/>
      </left>
      <right style="thick">
        <color indexed="9"/>
      </right>
      <top style="thick"/>
      <bottom>
        <color indexed="63"/>
      </bottom>
    </border>
    <border>
      <left>
        <color indexed="63"/>
      </left>
      <right style="thick">
        <color indexed="9"/>
      </right>
      <top style="thick">
        <color indexed="8"/>
      </top>
      <bottom>
        <color indexed="63"/>
      </bottom>
    </border>
    <border>
      <left style="thick">
        <color indexed="9"/>
      </left>
      <right style="thick">
        <color indexed="9"/>
      </right>
      <top>
        <color indexed="63"/>
      </top>
      <bottom style="thin"/>
    </border>
    <border>
      <left>
        <color indexed="63"/>
      </left>
      <right style="thick">
        <color indexed="9"/>
      </right>
      <top>
        <color indexed="63"/>
      </top>
      <bottom style="thin"/>
    </border>
    <border>
      <left>
        <color indexed="63"/>
      </left>
      <right style="thick">
        <color indexed="9"/>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1"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26" fillId="17" borderId="0" applyNumberFormat="0" applyBorder="0" applyAlignment="0" applyProtection="0"/>
    <xf numFmtId="0" fontId="30" fillId="9" borderId="1" applyNumberFormat="0" applyAlignment="0" applyProtection="0"/>
    <xf numFmtId="0" fontId="32"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3" borderId="1" applyNumberFormat="0" applyAlignment="0" applyProtection="0"/>
    <xf numFmtId="0" fontId="31" fillId="0" borderId="6" applyNumberFormat="0" applyFill="0" applyAlignment="0" applyProtection="0"/>
    <xf numFmtId="0" fontId="27" fillId="10" borderId="0" applyNumberFormat="0" applyBorder="0" applyAlignment="0" applyProtection="0"/>
    <xf numFmtId="0" fontId="0" fillId="5" borderId="7" applyNumberFormat="0" applyFont="0" applyAlignment="0" applyProtection="0"/>
    <xf numFmtId="0" fontId="29" fillId="9" borderId="8" applyNumberFormat="0" applyAlignment="0" applyProtection="0"/>
    <xf numFmtId="9" fontId="0" fillId="0" borderId="0" applyFont="0" applyFill="0" applyBorder="0" applyAlignment="0" applyProtection="0"/>
    <xf numFmtId="0" fontId="17" fillId="0" borderId="0">
      <alignment/>
      <protection/>
    </xf>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51">
    <xf numFmtId="0" fontId="0" fillId="0" borderId="0" xfId="0" applyAlignment="1">
      <alignment/>
    </xf>
    <xf numFmtId="0" fontId="1" fillId="0" borderId="0" xfId="0" applyFont="1" applyAlignment="1">
      <alignment vertical="top" wrapText="1"/>
    </xf>
    <xf numFmtId="0" fontId="2" fillId="0" borderId="10" xfId="0" applyFont="1" applyBorder="1" applyAlignment="1">
      <alignment horizontal="right" vertical="top" wrapText="1"/>
    </xf>
    <xf numFmtId="0" fontId="2" fillId="0" borderId="10" xfId="0" applyFont="1" applyBorder="1" applyAlignment="1">
      <alignment horizontal="right" wrapText="1"/>
    </xf>
    <xf numFmtId="0" fontId="3" fillId="0" borderId="0" xfId="0" applyFont="1" applyAlignment="1">
      <alignment vertical="top" wrapText="1"/>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0" xfId="0" applyFont="1" applyAlignment="1">
      <alignment vertical="top" wrapText="1"/>
    </xf>
    <xf numFmtId="0" fontId="1" fillId="0" borderId="13" xfId="0" applyFont="1" applyBorder="1" applyAlignment="1">
      <alignment horizontal="right" vertical="top" wrapText="1"/>
    </xf>
    <xf numFmtId="0" fontId="1" fillId="0" borderId="10" xfId="0" applyFont="1" applyBorder="1" applyAlignment="1">
      <alignment horizontal="right" vertical="top" wrapText="1"/>
    </xf>
    <xf numFmtId="0" fontId="2" fillId="0" borderId="0" xfId="0" applyFont="1" applyAlignment="1">
      <alignment wrapText="1"/>
    </xf>
    <xf numFmtId="0" fontId="8" fillId="0" borderId="0" xfId="0" applyFont="1" applyAlignment="1">
      <alignment wrapText="1"/>
    </xf>
    <xf numFmtId="0" fontId="9" fillId="0" borderId="0" xfId="0" applyFont="1" applyAlignment="1">
      <alignment vertical="top" wrapText="1"/>
    </xf>
    <xf numFmtId="0" fontId="4" fillId="0" borderId="0" xfId="0" applyFont="1" applyAlignment="1">
      <alignment horizontal="right" vertical="top" wrapText="1"/>
    </xf>
    <xf numFmtId="0" fontId="8" fillId="0" borderId="0" xfId="0" applyFont="1" applyAlignment="1">
      <alignment vertical="top" wrapText="1"/>
    </xf>
    <xf numFmtId="0" fontId="12" fillId="0" borderId="0" xfId="0" applyFont="1" applyAlignment="1">
      <alignment vertical="top" wrapText="1"/>
    </xf>
    <xf numFmtId="0" fontId="4" fillId="0" borderId="0" xfId="0" applyFont="1" applyAlignment="1">
      <alignment vertical="top" wrapText="1"/>
    </xf>
    <xf numFmtId="0" fontId="13" fillId="0" borderId="0" xfId="0" applyFont="1" applyAlignment="1">
      <alignment vertical="top" wrapText="1"/>
    </xf>
    <xf numFmtId="0" fontId="6" fillId="0" borderId="0" xfId="0" applyFont="1" applyAlignment="1">
      <alignment/>
    </xf>
    <xf numFmtId="0" fontId="16" fillId="0" borderId="0" xfId="0" applyFont="1" applyAlignment="1">
      <alignment/>
    </xf>
    <xf numFmtId="0" fontId="0" fillId="0" borderId="0" xfId="0" applyFont="1" applyAlignment="1">
      <alignment/>
    </xf>
    <xf numFmtId="0" fontId="11" fillId="0" borderId="0" xfId="0" applyFont="1" applyAlignment="1">
      <alignment horizontal="left" indent="1"/>
    </xf>
    <xf numFmtId="0" fontId="11" fillId="0" borderId="0" xfId="0" applyFont="1" applyAlignment="1">
      <alignment horizontal="left"/>
    </xf>
    <xf numFmtId="0" fontId="1" fillId="0" borderId="0" xfId="0" applyFont="1" applyAlignment="1">
      <alignment horizontal="left"/>
    </xf>
    <xf numFmtId="0" fontId="0" fillId="0" borderId="0" xfId="0" applyBorder="1" applyAlignment="1">
      <alignment/>
    </xf>
    <xf numFmtId="168" fontId="5" fillId="0" borderId="13" xfId="0" applyNumberFormat="1" applyFont="1" applyBorder="1" applyAlignment="1">
      <alignment horizontal="right" wrapText="1"/>
    </xf>
    <xf numFmtId="168" fontId="5" fillId="0" borderId="10" xfId="0" applyNumberFormat="1" applyFont="1" applyBorder="1" applyAlignment="1">
      <alignment horizontal="right" wrapText="1"/>
    </xf>
    <xf numFmtId="168" fontId="7" fillId="0" borderId="14" xfId="0" applyNumberFormat="1" applyFont="1" applyBorder="1" applyAlignment="1">
      <alignment horizontal="right" wrapText="1"/>
    </xf>
    <xf numFmtId="168" fontId="1" fillId="0" borderId="13" xfId="0" applyNumberFormat="1" applyFont="1" applyBorder="1" applyAlignment="1">
      <alignment horizontal="right" wrapText="1"/>
    </xf>
    <xf numFmtId="168" fontId="1" fillId="0" borderId="10" xfId="0" applyNumberFormat="1" applyFont="1" applyBorder="1" applyAlignment="1">
      <alignment horizontal="right" wrapText="1"/>
    </xf>
    <xf numFmtId="168" fontId="4" fillId="0" borderId="13" xfId="0" applyNumberFormat="1" applyFont="1" applyBorder="1" applyAlignment="1">
      <alignment horizontal="right" wrapText="1"/>
    </xf>
    <xf numFmtId="168" fontId="4" fillId="0" borderId="10" xfId="0" applyNumberFormat="1" applyFont="1" applyBorder="1" applyAlignment="1">
      <alignment horizontal="right" wrapText="1"/>
    </xf>
    <xf numFmtId="168" fontId="10" fillId="0" borderId="14" xfId="0" applyNumberFormat="1" applyFont="1" applyBorder="1" applyAlignment="1">
      <alignment horizontal="right" wrapText="1"/>
    </xf>
    <xf numFmtId="168" fontId="2" fillId="0" borderId="14" xfId="0" applyNumberFormat="1" applyFont="1" applyBorder="1" applyAlignment="1">
      <alignment horizontal="right" wrapText="1"/>
    </xf>
    <xf numFmtId="168" fontId="2" fillId="0" borderId="15" xfId="0" applyNumberFormat="1" applyFont="1" applyBorder="1" applyAlignment="1">
      <alignment horizontal="right" wrapText="1"/>
    </xf>
    <xf numFmtId="168" fontId="3" fillId="0" borderId="13" xfId="0" applyNumberFormat="1" applyFont="1" applyBorder="1" applyAlignment="1">
      <alignment horizontal="right" wrapText="1"/>
    </xf>
    <xf numFmtId="168" fontId="3" fillId="0" borderId="10" xfId="0" applyNumberFormat="1" applyFont="1" applyBorder="1" applyAlignment="1">
      <alignment horizontal="right" wrapText="1"/>
    </xf>
    <xf numFmtId="168" fontId="7" fillId="0" borderId="16" xfId="0" applyNumberFormat="1" applyFont="1" applyBorder="1" applyAlignment="1">
      <alignment horizontal="right" wrapText="1"/>
    </xf>
    <xf numFmtId="0" fontId="2" fillId="0" borderId="0" xfId="0" applyFont="1" applyAlignment="1">
      <alignment horizontal="right" vertical="top" wrapText="1"/>
    </xf>
    <xf numFmtId="0" fontId="2" fillId="0" borderId="17" xfId="0" applyFont="1" applyBorder="1" applyAlignment="1">
      <alignment horizontal="right" vertical="top" wrapText="1"/>
    </xf>
    <xf numFmtId="0" fontId="2" fillId="0" borderId="18" xfId="0" applyFont="1" applyBorder="1" applyAlignment="1">
      <alignment horizontal="right" vertical="top" wrapText="1"/>
    </xf>
    <xf numFmtId="0" fontId="4" fillId="0" borderId="10" xfId="0" applyFont="1" applyBorder="1" applyAlignment="1">
      <alignment horizontal="right" vertical="top" wrapText="1"/>
    </xf>
    <xf numFmtId="0" fontId="2" fillId="0" borderId="10" xfId="0" applyFont="1" applyBorder="1" applyAlignment="1">
      <alignment vertical="top" wrapText="1"/>
    </xf>
    <xf numFmtId="0" fontId="1" fillId="0" borderId="10" xfId="0" applyFont="1" applyBorder="1" applyAlignment="1">
      <alignment vertical="top" wrapText="1"/>
    </xf>
    <xf numFmtId="0" fontId="4" fillId="0" borderId="10" xfId="0" applyFont="1" applyBorder="1" applyAlignment="1">
      <alignment vertical="top" wrapText="1"/>
    </xf>
    <xf numFmtId="0" fontId="1" fillId="0" borderId="10" xfId="0" applyFont="1" applyBorder="1" applyAlignment="1">
      <alignment wrapText="1"/>
    </xf>
    <xf numFmtId="0" fontId="4" fillId="0" borderId="10" xfId="0" applyFont="1" applyBorder="1" applyAlignment="1">
      <alignment wrapText="1"/>
    </xf>
    <xf numFmtId="0" fontId="2" fillId="0" borderId="10" xfId="0" applyFont="1" applyBorder="1" applyAlignment="1">
      <alignment wrapText="1"/>
    </xf>
    <xf numFmtId="0" fontId="8" fillId="0" borderId="10" xfId="0" applyFont="1" applyBorder="1" applyAlignment="1">
      <alignment wrapText="1"/>
    </xf>
    <xf numFmtId="168" fontId="4" fillId="0" borderId="10" xfId="0" applyNumberFormat="1" applyFont="1" applyBorder="1" applyAlignment="1">
      <alignment vertical="top" wrapText="1"/>
    </xf>
    <xf numFmtId="168" fontId="1" fillId="0" borderId="10" xfId="0" applyNumberFormat="1" applyFont="1" applyBorder="1" applyAlignment="1">
      <alignment horizontal="right" vertical="top" wrapText="1"/>
    </xf>
    <xf numFmtId="168" fontId="4" fillId="0" borderId="10" xfId="0" applyNumberFormat="1" applyFont="1" applyBorder="1" applyAlignment="1">
      <alignment horizontal="right" vertical="top" wrapText="1"/>
    </xf>
    <xf numFmtId="168" fontId="15" fillId="0" borderId="10" xfId="0" applyNumberFormat="1" applyFont="1" applyBorder="1" applyAlignment="1">
      <alignment horizontal="right" wrapText="1"/>
    </xf>
    <xf numFmtId="168" fontId="4" fillId="0" borderId="19" xfId="0" applyNumberFormat="1" applyFont="1" applyBorder="1" applyAlignment="1">
      <alignment horizontal="right" wrapText="1"/>
    </xf>
    <xf numFmtId="168" fontId="4" fillId="0" borderId="20" xfId="0" applyNumberFormat="1" applyFont="1" applyBorder="1" applyAlignment="1">
      <alignment horizontal="right" wrapText="1"/>
    </xf>
    <xf numFmtId="168" fontId="10" fillId="0" borderId="16" xfId="0" applyNumberFormat="1" applyFont="1" applyBorder="1" applyAlignment="1">
      <alignment horizontal="right" wrapText="1"/>
    </xf>
    <xf numFmtId="168" fontId="7" fillId="0" borderId="21" xfId="0" applyNumberFormat="1" applyFont="1" applyBorder="1" applyAlignment="1">
      <alignment horizontal="right" wrapText="1"/>
    </xf>
    <xf numFmtId="168" fontId="2" fillId="0" borderId="16" xfId="0" applyNumberFormat="1" applyFont="1" applyBorder="1" applyAlignment="1">
      <alignment horizontal="right" wrapText="1"/>
    </xf>
    <xf numFmtId="168" fontId="2" fillId="0" borderId="21" xfId="0" applyNumberFormat="1" applyFont="1" applyBorder="1" applyAlignment="1">
      <alignment horizontal="right" wrapText="1"/>
    </xf>
    <xf numFmtId="0" fontId="2" fillId="0" borderId="0" xfId="0" applyFont="1" applyAlignment="1">
      <alignment vertical="top"/>
    </xf>
    <xf numFmtId="0" fontId="2" fillId="0" borderId="13" xfId="0" applyFont="1" applyBorder="1" applyAlignment="1">
      <alignment horizontal="right" vertical="top"/>
    </xf>
    <xf numFmtId="0" fontId="2" fillId="0" borderId="10" xfId="0" applyFont="1" applyBorder="1" applyAlignment="1">
      <alignment horizontal="right" vertical="top"/>
    </xf>
    <xf numFmtId="0" fontId="1" fillId="0" borderId="0" xfId="0" applyFont="1" applyAlignment="1">
      <alignment vertical="top"/>
    </xf>
    <xf numFmtId="0" fontId="8" fillId="0" borderId="0" xfId="0" applyFont="1" applyAlignment="1">
      <alignment horizontal="left" vertical="top" indent="1"/>
    </xf>
    <xf numFmtId="0" fontId="1" fillId="0" borderId="0" xfId="0" applyFont="1" applyAlignment="1">
      <alignment horizontal="left" vertical="top" indent="1"/>
    </xf>
    <xf numFmtId="168" fontId="5" fillId="0" borderId="13" xfId="0" applyNumberFormat="1" applyFont="1" applyBorder="1" applyAlignment="1">
      <alignment horizontal="right"/>
    </xf>
    <xf numFmtId="168" fontId="5" fillId="0" borderId="10" xfId="0" applyNumberFormat="1" applyFont="1" applyBorder="1" applyAlignment="1">
      <alignment horizontal="right"/>
    </xf>
    <xf numFmtId="168" fontId="5" fillId="0" borderId="0" xfId="0" applyNumberFormat="1" applyFont="1" applyAlignment="1">
      <alignment horizontal="right" wrapText="1"/>
    </xf>
    <xf numFmtId="168" fontId="10" fillId="0" borderId="14" xfId="0" applyNumberFormat="1" applyFont="1" applyBorder="1" applyAlignment="1">
      <alignment horizontal="right"/>
    </xf>
    <xf numFmtId="0" fontId="2" fillId="0" borderId="17" xfId="0" applyFont="1" applyBorder="1" applyAlignment="1">
      <alignment horizontal="right"/>
    </xf>
    <xf numFmtId="0" fontId="7" fillId="0" borderId="0" xfId="0" applyFont="1" applyAlignment="1">
      <alignment wrapText="1"/>
    </xf>
    <xf numFmtId="0" fontId="15" fillId="0" borderId="0" xfId="0" applyFont="1" applyAlignment="1">
      <alignment wrapText="1"/>
    </xf>
    <xf numFmtId="0" fontId="1" fillId="0" borderId="0" xfId="0" applyFont="1" applyAlignment="1">
      <alignment wrapText="1"/>
    </xf>
    <xf numFmtId="0" fontId="18" fillId="0" borderId="0" xfId="0" applyFont="1" applyAlignment="1">
      <alignment vertical="top" wrapText="1"/>
    </xf>
    <xf numFmtId="0" fontId="15" fillId="0" borderId="13" xfId="0" applyFont="1" applyBorder="1" applyAlignment="1">
      <alignment horizontal="right" vertical="top" wrapText="1"/>
    </xf>
    <xf numFmtId="0" fontId="15" fillId="0" borderId="10" xfId="0" applyFont="1" applyBorder="1" applyAlignment="1">
      <alignment horizontal="right" vertical="top" wrapText="1"/>
    </xf>
    <xf numFmtId="0" fontId="15" fillId="0" borderId="10" xfId="0" applyFont="1" applyBorder="1" applyAlignment="1">
      <alignment horizontal="right" wrapText="1"/>
    </xf>
    <xf numFmtId="0" fontId="15" fillId="0" borderId="0" xfId="0" applyFont="1" applyAlignment="1">
      <alignment vertical="top" wrapText="1"/>
    </xf>
    <xf numFmtId="0" fontId="7" fillId="0" borderId="17" xfId="0" applyFont="1" applyBorder="1" applyAlignment="1">
      <alignment horizontal="right" wrapText="1"/>
    </xf>
    <xf numFmtId="0" fontId="7" fillId="0" borderId="18" xfId="0" applyFont="1" applyBorder="1" applyAlignment="1">
      <alignment horizontal="right" wrapText="1"/>
    </xf>
    <xf numFmtId="0" fontId="15" fillId="0" borderId="0" xfId="0" applyFont="1" applyFill="1" applyBorder="1" applyAlignment="1">
      <alignment vertical="top"/>
    </xf>
    <xf numFmtId="0" fontId="2" fillId="0" borderId="0" xfId="0" applyFont="1" applyAlignment="1">
      <alignment horizontal="justify" vertical="top"/>
    </xf>
    <xf numFmtId="0" fontId="1" fillId="0" borderId="22" xfId="0" applyFont="1" applyBorder="1" applyAlignment="1">
      <alignment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2" fillId="0" borderId="25" xfId="0" applyFont="1" applyBorder="1" applyAlignment="1">
      <alignment horizontal="right" vertical="top" wrapText="1"/>
    </xf>
    <xf numFmtId="0" fontId="2" fillId="0" borderId="25" xfId="0" applyFont="1" applyBorder="1" applyAlignment="1">
      <alignment horizontal="right"/>
    </xf>
    <xf numFmtId="0" fontId="2" fillId="0" borderId="23" xfId="0" applyFont="1" applyBorder="1" applyAlignment="1">
      <alignment horizontal="right"/>
    </xf>
    <xf numFmtId="0" fontId="2" fillId="0" borderId="23" xfId="0" applyFont="1" applyBorder="1" applyAlignment="1">
      <alignment horizontal="right" wrapText="1"/>
    </xf>
    <xf numFmtId="0" fontId="2" fillId="0" borderId="22" xfId="0" applyFont="1" applyBorder="1" applyAlignment="1">
      <alignment horizontal="right" wrapText="1"/>
    </xf>
    <xf numFmtId="0" fontId="2" fillId="0" borderId="26" xfId="0" applyFont="1" applyBorder="1" applyAlignment="1">
      <alignment horizontal="right" vertical="top" wrapText="1"/>
    </xf>
    <xf numFmtId="0" fontId="2" fillId="0" borderId="27" xfId="0" applyFont="1" applyBorder="1" applyAlignment="1">
      <alignment horizontal="right" vertical="top" wrapText="1"/>
    </xf>
    <xf numFmtId="0" fontId="2" fillId="0" borderId="24" xfId="0" applyFont="1" applyBorder="1" applyAlignment="1">
      <alignment horizontal="justify" vertical="top"/>
    </xf>
    <xf numFmtId="0" fontId="15" fillId="0" borderId="13" xfId="0" applyFont="1" applyBorder="1" applyAlignment="1">
      <alignment horizontal="right" wrapText="1"/>
    </xf>
    <xf numFmtId="0" fontId="20" fillId="0" borderId="0" xfId="0" applyFont="1" applyAlignment="1">
      <alignment/>
    </xf>
    <xf numFmtId="0" fontId="7" fillId="0" borderId="14" xfId="0" applyFont="1" applyBorder="1" applyAlignment="1">
      <alignment horizontal="right" vertical="top" wrapText="1"/>
    </xf>
    <xf numFmtId="0" fontId="7" fillId="0" borderId="15" xfId="0" applyFont="1" applyBorder="1" applyAlignment="1">
      <alignment horizontal="right" vertical="top" wrapText="1"/>
    </xf>
    <xf numFmtId="0" fontId="1" fillId="0" borderId="17" xfId="0" applyFont="1" applyBorder="1" applyAlignment="1">
      <alignment horizontal="right" wrapText="1"/>
    </xf>
    <xf numFmtId="0" fontId="1" fillId="0" borderId="10" xfId="0" applyFont="1" applyBorder="1" applyAlignment="1">
      <alignment horizontal="right" vertical="top"/>
    </xf>
    <xf numFmtId="0" fontId="8" fillId="0" borderId="10" xfId="0" applyFont="1" applyBorder="1" applyAlignment="1">
      <alignment horizontal="right" vertical="top"/>
    </xf>
    <xf numFmtId="0" fontId="2" fillId="0" borderId="0" xfId="0" applyFont="1" applyAlignment="1">
      <alignment horizontal="right" vertical="top"/>
    </xf>
    <xf numFmtId="168" fontId="15" fillId="0" borderId="13" xfId="0" applyNumberFormat="1" applyFont="1" applyBorder="1" applyAlignment="1">
      <alignment horizontal="right" vertical="top" wrapText="1"/>
    </xf>
    <xf numFmtId="168" fontId="15" fillId="0" borderId="10" xfId="0" applyNumberFormat="1" applyFont="1" applyBorder="1" applyAlignment="1">
      <alignment horizontal="right" vertical="top" wrapText="1"/>
    </xf>
    <xf numFmtId="168" fontId="15" fillId="0" borderId="0" xfId="0" applyNumberFormat="1" applyFont="1" applyAlignment="1">
      <alignment horizontal="right" wrapText="1"/>
    </xf>
    <xf numFmtId="168" fontId="1" fillId="0" borderId="0" xfId="0" applyNumberFormat="1" applyFont="1" applyAlignment="1">
      <alignment horizontal="right" vertical="top" wrapText="1"/>
    </xf>
    <xf numFmtId="168" fontId="1" fillId="0" borderId="0" xfId="0" applyNumberFormat="1" applyFont="1" applyBorder="1" applyAlignment="1">
      <alignment horizontal="right" vertical="top" wrapText="1"/>
    </xf>
    <xf numFmtId="168" fontId="15" fillId="0" borderId="13" xfId="0" applyNumberFormat="1" applyFont="1" applyBorder="1" applyAlignment="1">
      <alignment horizontal="right" wrapText="1"/>
    </xf>
    <xf numFmtId="168" fontId="7" fillId="0" borderId="14" xfId="0" applyNumberFormat="1" applyFont="1" applyBorder="1" applyAlignment="1">
      <alignment horizontal="right" vertical="top" wrapText="1"/>
    </xf>
    <xf numFmtId="168" fontId="19" fillId="0" borderId="13" xfId="0" applyNumberFormat="1" applyFont="1" applyBorder="1" applyAlignment="1">
      <alignment horizontal="right" wrapText="1"/>
    </xf>
    <xf numFmtId="168" fontId="19" fillId="0" borderId="10" xfId="0" applyNumberFormat="1" applyFont="1" applyBorder="1" applyAlignment="1">
      <alignment horizontal="right" wrapText="1"/>
    </xf>
    <xf numFmtId="168" fontId="19" fillId="0" borderId="13" xfId="0" applyNumberFormat="1" applyFont="1" applyBorder="1" applyAlignment="1">
      <alignment horizontal="right" vertical="top" wrapText="1"/>
    </xf>
    <xf numFmtId="168" fontId="19" fillId="0" borderId="10" xfId="0" applyNumberFormat="1" applyFont="1" applyBorder="1" applyAlignment="1">
      <alignment horizontal="right" vertical="top" wrapText="1"/>
    </xf>
    <xf numFmtId="168" fontId="1" fillId="0" borderId="13" xfId="0" applyNumberFormat="1" applyFont="1" applyBorder="1" applyAlignment="1">
      <alignment horizontal="right" vertical="top" wrapText="1"/>
    </xf>
    <xf numFmtId="0" fontId="2" fillId="0" borderId="28" xfId="0" applyFont="1" applyBorder="1" applyAlignment="1">
      <alignment horizontal="center" vertical="top"/>
    </xf>
    <xf numFmtId="0" fontId="2" fillId="0" borderId="29" xfId="0" applyFont="1" applyBorder="1" applyAlignment="1">
      <alignment horizontal="center" vertical="top"/>
    </xf>
    <xf numFmtId="168" fontId="0" fillId="0" borderId="0" xfId="0" applyNumberFormat="1" applyAlignment="1">
      <alignment/>
    </xf>
    <xf numFmtId="0" fontId="2" fillId="0" borderId="10" xfId="0" applyFont="1" applyBorder="1" applyAlignment="1">
      <alignment vertical="top" wrapText="1"/>
    </xf>
    <xf numFmtId="0" fontId="1" fillId="0" borderId="10" xfId="0" applyFont="1" applyBorder="1" applyAlignment="1">
      <alignment vertical="top" wrapText="1"/>
    </xf>
    <xf numFmtId="0" fontId="7" fillId="0" borderId="10" xfId="0" applyFont="1" applyBorder="1" applyAlignment="1">
      <alignment vertical="top" wrapText="1"/>
    </xf>
    <xf numFmtId="0" fontId="1" fillId="0" borderId="0" xfId="0" applyFont="1" applyAlignment="1">
      <alignment horizontal="center" vertical="top"/>
    </xf>
    <xf numFmtId="0" fontId="2" fillId="0" borderId="18" xfId="0" applyFont="1" applyBorder="1" applyAlignment="1">
      <alignment horizontal="center" vertical="top"/>
    </xf>
    <xf numFmtId="0" fontId="0" fillId="0" borderId="17" xfId="0" applyBorder="1" applyAlignment="1">
      <alignment horizontal="center" vertical="top"/>
    </xf>
    <xf numFmtId="0" fontId="2" fillId="0" borderId="30" xfId="0" applyFont="1" applyBorder="1" applyAlignment="1">
      <alignment horizontal="center" vertical="top"/>
    </xf>
    <xf numFmtId="0" fontId="0" fillId="0" borderId="18" xfId="0" applyBorder="1" applyAlignment="1">
      <alignment horizontal="center" vertical="top"/>
    </xf>
    <xf numFmtId="0" fontId="1" fillId="0" borderId="31" xfId="0" applyFont="1" applyBorder="1" applyAlignment="1">
      <alignment horizontal="right" wrapText="1"/>
    </xf>
    <xf numFmtId="0" fontId="1" fillId="0" borderId="32" xfId="0" applyFont="1" applyBorder="1" applyAlignment="1">
      <alignment horizontal="right" wrapText="1"/>
    </xf>
    <xf numFmtId="0" fontId="1" fillId="0" borderId="33" xfId="0" applyFont="1" applyBorder="1" applyAlignment="1">
      <alignment horizontal="right" wrapText="1"/>
    </xf>
    <xf numFmtId="0" fontId="1" fillId="0" borderId="34" xfId="0" applyFont="1" applyBorder="1" applyAlignment="1">
      <alignment horizontal="right" wrapText="1"/>
    </xf>
    <xf numFmtId="0" fontId="38" fillId="0" borderId="31" xfId="0" applyFont="1" applyBorder="1" applyAlignment="1">
      <alignment horizontal="right" wrapText="1"/>
    </xf>
    <xf numFmtId="0" fontId="38" fillId="0" borderId="32" xfId="0" applyFont="1" applyBorder="1" applyAlignment="1">
      <alignment horizontal="right" wrapText="1"/>
    </xf>
    <xf numFmtId="0" fontId="5" fillId="0" borderId="32" xfId="0" applyFont="1" applyBorder="1" applyAlignment="1">
      <alignment horizontal="right" wrapText="1"/>
    </xf>
    <xf numFmtId="0" fontId="39" fillId="0" borderId="35" xfId="0" applyFont="1" applyBorder="1" applyAlignment="1">
      <alignment horizontal="right" wrapText="1"/>
    </xf>
    <xf numFmtId="0" fontId="39" fillId="0" borderId="36" xfId="0" applyFont="1" applyBorder="1" applyAlignment="1">
      <alignment horizontal="right" wrapText="1"/>
    </xf>
    <xf numFmtId="0" fontId="5" fillId="0" borderId="36" xfId="0" applyFont="1" applyBorder="1" applyAlignment="1">
      <alignment horizontal="right" wrapText="1"/>
    </xf>
    <xf numFmtId="0" fontId="8" fillId="0" borderId="10" xfId="0" applyFont="1" applyBorder="1" applyAlignment="1">
      <alignment vertical="top" wrapText="1"/>
    </xf>
    <xf numFmtId="0" fontId="8" fillId="0" borderId="37" xfId="0" applyFont="1" applyBorder="1" applyAlignment="1">
      <alignment wrapText="1"/>
    </xf>
    <xf numFmtId="0" fontId="0" fillId="0" borderId="10" xfId="0" applyBorder="1" applyAlignment="1">
      <alignment/>
    </xf>
    <xf numFmtId="0" fontId="15" fillId="0" borderId="38" xfId="0" applyFont="1" applyBorder="1" applyAlignment="1">
      <alignment horizontal="right" vertical="top" wrapText="1"/>
    </xf>
    <xf numFmtId="0" fontId="15" fillId="0" borderId="39" xfId="0" applyFont="1" applyBorder="1" applyAlignment="1">
      <alignment horizontal="right" vertical="top" wrapText="1"/>
    </xf>
    <xf numFmtId="169" fontId="1" fillId="0" borderId="10" xfId="42" applyNumberFormat="1" applyFont="1" applyBorder="1" applyAlignment="1">
      <alignment horizontal="right" vertical="top"/>
    </xf>
    <xf numFmtId="169" fontId="8" fillId="0" borderId="10" xfId="42" applyNumberFormat="1" applyFont="1" applyBorder="1" applyAlignment="1">
      <alignment horizontal="right" vertical="top"/>
    </xf>
    <xf numFmtId="169" fontId="2" fillId="0" borderId="0" xfId="42" applyNumberFormat="1" applyFont="1" applyAlignment="1">
      <alignment horizontal="right" vertical="top"/>
    </xf>
    <xf numFmtId="169" fontId="1" fillId="0" borderId="39" xfId="42" applyNumberFormat="1" applyFont="1" applyBorder="1" applyAlignment="1">
      <alignment horizontal="right" vertical="top"/>
    </xf>
    <xf numFmtId="169" fontId="8" fillId="0" borderId="39" xfId="42" applyNumberFormat="1" applyFont="1" applyBorder="1" applyAlignment="1">
      <alignment horizontal="right" vertical="top"/>
    </xf>
    <xf numFmtId="169" fontId="2" fillId="0" borderId="39" xfId="42" applyNumberFormat="1" applyFont="1" applyBorder="1" applyAlignment="1">
      <alignment horizontal="right" vertical="top"/>
    </xf>
    <xf numFmtId="169" fontId="2" fillId="0" borderId="10" xfId="42" applyNumberFormat="1" applyFont="1" applyBorder="1" applyAlignment="1">
      <alignment horizontal="right"/>
    </xf>
    <xf numFmtId="169" fontId="2" fillId="0" borderId="15" xfId="0" applyNumberFormat="1" applyFont="1" applyBorder="1" applyAlignment="1">
      <alignment horizontal="right"/>
    </xf>
    <xf numFmtId="169" fontId="2" fillId="0" borderId="40" xfId="0" applyNumberFormat="1" applyFont="1" applyBorder="1" applyAlignment="1">
      <alignment horizontal="right"/>
    </xf>
    <xf numFmtId="0" fontId="2" fillId="0" borderId="0" xfId="0" applyFont="1" applyBorder="1" applyAlignment="1">
      <alignment horizontal="right" wrapText="1"/>
    </xf>
    <xf numFmtId="0" fontId="0" fillId="0" borderId="0" xfId="0" applyAlignment="1">
      <alignment/>
    </xf>
    <xf numFmtId="0" fontId="0" fillId="0" borderId="1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9"/>
  <sheetViews>
    <sheetView tabSelected="1" zoomScalePageLayoutView="0" workbookViewId="0" topLeftCell="A1">
      <selection activeCell="A2" sqref="A2"/>
    </sheetView>
  </sheetViews>
  <sheetFormatPr defaultColWidth="9.140625" defaultRowHeight="12.75"/>
  <cols>
    <col min="1" max="1" width="2.7109375" style="0" customWidth="1"/>
    <col min="2" max="2" width="45.7109375" style="0" customWidth="1"/>
    <col min="3" max="3" width="10.7109375" style="0" bestFit="1" customWidth="1"/>
  </cols>
  <sheetData>
    <row r="1" ht="15">
      <c r="A1" s="18" t="s">
        <v>69</v>
      </c>
    </row>
    <row r="2" s="20" customFormat="1" ht="12.75">
      <c r="A2" s="19"/>
    </row>
    <row r="3" s="20" customFormat="1" ht="12.75">
      <c r="A3" s="20" t="s">
        <v>165</v>
      </c>
    </row>
    <row r="4" s="20" customFormat="1" ht="12.75"/>
    <row r="5" spans="2:9" ht="13.5" thickBot="1">
      <c r="B5" s="82"/>
      <c r="C5" s="83" t="s">
        <v>150</v>
      </c>
      <c r="D5" s="83" t="s">
        <v>151</v>
      </c>
      <c r="E5" s="83" t="s">
        <v>152</v>
      </c>
      <c r="F5" s="83" t="s">
        <v>153</v>
      </c>
      <c r="G5" s="83" t="s">
        <v>154</v>
      </c>
      <c r="H5" s="83" t="s">
        <v>155</v>
      </c>
      <c r="I5" s="83" t="s">
        <v>156</v>
      </c>
    </row>
    <row r="6" spans="2:9" ht="14.25" thickBot="1" thickTop="1">
      <c r="B6" s="1"/>
      <c r="C6" s="3" t="s">
        <v>0</v>
      </c>
      <c r="D6" s="3" t="s">
        <v>0</v>
      </c>
      <c r="E6" s="3" t="s">
        <v>0</v>
      </c>
      <c r="F6" s="3" t="s">
        <v>0</v>
      </c>
      <c r="G6" s="3" t="s">
        <v>0</v>
      </c>
      <c r="H6" s="3" t="s">
        <v>1</v>
      </c>
      <c r="I6" s="3" t="s">
        <v>1</v>
      </c>
    </row>
    <row r="7" spans="2:9" ht="12.75">
      <c r="B7" s="4"/>
      <c r="C7" s="5"/>
      <c r="D7" s="6"/>
      <c r="E7" s="6"/>
      <c r="F7" s="6"/>
      <c r="G7" s="6"/>
      <c r="H7" s="6"/>
      <c r="I7" s="6"/>
    </row>
    <row r="8" spans="2:9" ht="12.75">
      <c r="B8" s="7" t="s">
        <v>2</v>
      </c>
      <c r="C8" s="8"/>
      <c r="D8" s="9"/>
      <c r="E8" s="9"/>
      <c r="F8" s="9"/>
      <c r="G8" s="9"/>
      <c r="H8" s="9"/>
      <c r="I8" s="9"/>
    </row>
    <row r="9" spans="2:9" ht="12.75">
      <c r="B9" s="1" t="s">
        <v>3</v>
      </c>
      <c r="C9" s="25">
        <v>528224</v>
      </c>
      <c r="D9" s="26">
        <v>489563</v>
      </c>
      <c r="E9" s="26">
        <v>1036308</v>
      </c>
      <c r="F9" s="26">
        <v>880079</v>
      </c>
      <c r="G9" s="26">
        <v>766505</v>
      </c>
      <c r="H9" s="26">
        <v>746737</v>
      </c>
      <c r="I9" s="26">
        <v>677595</v>
      </c>
    </row>
    <row r="10" spans="2:9" ht="12.75">
      <c r="B10" s="1" t="s">
        <v>5</v>
      </c>
      <c r="C10" s="25">
        <v>4173617</v>
      </c>
      <c r="D10" s="26">
        <v>4056421</v>
      </c>
      <c r="E10" s="26">
        <v>3493446</v>
      </c>
      <c r="F10" s="26">
        <v>3533100</v>
      </c>
      <c r="G10" s="26">
        <v>3436304</v>
      </c>
      <c r="H10" s="26">
        <v>3306227</v>
      </c>
      <c r="I10" s="26">
        <v>3259131</v>
      </c>
    </row>
    <row r="11" spans="2:9" ht="12.75">
      <c r="B11" s="1" t="s">
        <v>6</v>
      </c>
      <c r="C11" s="25">
        <v>1071599</v>
      </c>
      <c r="D11" s="26">
        <v>1092170</v>
      </c>
      <c r="E11" s="26">
        <v>1091883</v>
      </c>
      <c r="F11" s="26">
        <v>1203496</v>
      </c>
      <c r="G11" s="26">
        <v>1027975</v>
      </c>
      <c r="H11" s="26">
        <v>865000</v>
      </c>
      <c r="I11" s="26">
        <v>601621</v>
      </c>
    </row>
    <row r="12" spans="2:9" ht="12.75">
      <c r="B12" s="1" t="s">
        <v>7</v>
      </c>
      <c r="C12" s="25">
        <v>3579</v>
      </c>
      <c r="D12" s="26">
        <v>1079</v>
      </c>
      <c r="E12" s="26">
        <v>-5737</v>
      </c>
      <c r="F12" s="26">
        <v>-12830</v>
      </c>
      <c r="G12" s="26">
        <v>-14481</v>
      </c>
      <c r="H12" s="26">
        <v>-6400</v>
      </c>
      <c r="I12" s="26">
        <v>-3023</v>
      </c>
    </row>
    <row r="13" spans="2:9" ht="12.75">
      <c r="B13" s="1" t="s">
        <v>8</v>
      </c>
      <c r="C13" s="25">
        <v>119485</v>
      </c>
      <c r="D13" s="26">
        <v>119471</v>
      </c>
      <c r="E13" s="26">
        <v>103032</v>
      </c>
      <c r="F13" s="26">
        <v>100596</v>
      </c>
      <c r="G13" s="26">
        <v>97377</v>
      </c>
      <c r="H13" s="26">
        <v>94200</v>
      </c>
      <c r="I13" s="26">
        <v>89100</v>
      </c>
    </row>
    <row r="14" spans="2:9" ht="12.75">
      <c r="B14" s="1" t="s">
        <v>157</v>
      </c>
      <c r="C14" s="25">
        <v>1100785</v>
      </c>
      <c r="D14" s="26">
        <v>1175637</v>
      </c>
      <c r="E14" s="26">
        <v>1115359</v>
      </c>
      <c r="F14" s="26">
        <v>995394</v>
      </c>
      <c r="G14" s="26">
        <v>966504</v>
      </c>
      <c r="H14" s="26">
        <v>889000</v>
      </c>
      <c r="I14" s="26">
        <v>862000</v>
      </c>
    </row>
    <row r="15" spans="2:9" ht="12.75">
      <c r="B15" s="1" t="s">
        <v>158</v>
      </c>
      <c r="C15" s="25">
        <v>960548</v>
      </c>
      <c r="D15" s="26">
        <v>1025389</v>
      </c>
      <c r="E15" s="26">
        <v>965594</v>
      </c>
      <c r="F15" s="26">
        <v>945547</v>
      </c>
      <c r="G15" s="26">
        <v>824791</v>
      </c>
      <c r="H15" s="26">
        <v>741000</v>
      </c>
      <c r="I15" s="26">
        <v>703000</v>
      </c>
    </row>
    <row r="16" spans="2:9" ht="12.75">
      <c r="B16" s="1" t="s">
        <v>159</v>
      </c>
      <c r="C16" s="25">
        <v>88439</v>
      </c>
      <c r="D16" s="26">
        <v>78026</v>
      </c>
      <c r="E16" s="26">
        <v>100598</v>
      </c>
      <c r="F16" s="26">
        <v>97765</v>
      </c>
      <c r="G16" s="26">
        <v>81371</v>
      </c>
      <c r="H16" s="26">
        <v>55700</v>
      </c>
      <c r="I16" s="26">
        <v>40000</v>
      </c>
    </row>
    <row r="17" spans="2:9" ht="12.75">
      <c r="B17" s="1" t="s">
        <v>9</v>
      </c>
      <c r="C17" s="25">
        <v>471009</v>
      </c>
      <c r="D17" s="26">
        <v>454457</v>
      </c>
      <c r="E17" s="26">
        <v>377819</v>
      </c>
      <c r="F17" s="26">
        <v>326766</v>
      </c>
      <c r="G17" s="26">
        <v>224345</v>
      </c>
      <c r="H17" s="26">
        <v>261000</v>
      </c>
      <c r="I17" s="26">
        <v>247000</v>
      </c>
    </row>
    <row r="18" spans="2:9" ht="12.75">
      <c r="B18" s="1" t="s">
        <v>10</v>
      </c>
      <c r="C18" s="25">
        <v>272234</v>
      </c>
      <c r="D18" s="26">
        <v>301576</v>
      </c>
      <c r="E18" s="26">
        <v>450036</v>
      </c>
      <c r="F18" s="26">
        <v>345651</v>
      </c>
      <c r="G18" s="26">
        <v>262109</v>
      </c>
      <c r="H18" s="26">
        <v>129000</v>
      </c>
      <c r="I18" s="26">
        <v>124414</v>
      </c>
    </row>
    <row r="19" spans="2:9" ht="12.75">
      <c r="B19" s="1" t="s">
        <v>11</v>
      </c>
      <c r="C19" s="25">
        <v>8882</v>
      </c>
      <c r="D19" s="26">
        <v>14178</v>
      </c>
      <c r="E19" s="26">
        <v>10388</v>
      </c>
      <c r="F19" s="26">
        <v>10766</v>
      </c>
      <c r="G19" s="26">
        <v>11479</v>
      </c>
      <c r="H19" s="26">
        <v>14210</v>
      </c>
      <c r="I19" s="26">
        <v>8813</v>
      </c>
    </row>
    <row r="20" spans="2:9" ht="12.75">
      <c r="B20" s="1" t="s">
        <v>12</v>
      </c>
      <c r="C20" s="25">
        <v>6973</v>
      </c>
      <c r="D20" s="26">
        <v>6185</v>
      </c>
      <c r="E20" s="26">
        <v>5283</v>
      </c>
      <c r="F20" s="26">
        <v>4876</v>
      </c>
      <c r="G20" s="26">
        <v>5173</v>
      </c>
      <c r="H20" s="26">
        <v>5302</v>
      </c>
      <c r="I20" s="26">
        <v>4156</v>
      </c>
    </row>
    <row r="21" spans="2:9" ht="12.75">
      <c r="B21" s="1" t="s">
        <v>13</v>
      </c>
      <c r="C21" s="25">
        <v>7534</v>
      </c>
      <c r="D21" s="26">
        <v>6201</v>
      </c>
      <c r="E21" s="26">
        <v>5013</v>
      </c>
      <c r="F21" s="26">
        <v>4921</v>
      </c>
      <c r="G21" s="26">
        <v>4202</v>
      </c>
      <c r="H21" s="26">
        <v>4900</v>
      </c>
      <c r="I21" s="26">
        <v>4735</v>
      </c>
    </row>
    <row r="22" spans="2:9" ht="12.75">
      <c r="B22" s="1" t="s">
        <v>14</v>
      </c>
      <c r="C22" s="25">
        <v>5509</v>
      </c>
      <c r="D22" s="26">
        <v>4765</v>
      </c>
      <c r="E22" s="26">
        <v>4037</v>
      </c>
      <c r="F22" s="26">
        <v>4682</v>
      </c>
      <c r="G22" s="26">
        <v>5079</v>
      </c>
      <c r="H22" s="26">
        <v>3963</v>
      </c>
      <c r="I22" s="26">
        <v>3770</v>
      </c>
    </row>
    <row r="23" spans="2:9" ht="12.75">
      <c r="B23" s="1" t="s">
        <v>15</v>
      </c>
      <c r="C23" s="25">
        <v>-37</v>
      </c>
      <c r="D23" s="26">
        <v>-80</v>
      </c>
      <c r="E23" s="26">
        <v>-117</v>
      </c>
      <c r="F23" s="26">
        <v>-5</v>
      </c>
      <c r="G23" s="26">
        <v>15028</v>
      </c>
      <c r="H23" s="26">
        <v>13866</v>
      </c>
      <c r="I23" s="26">
        <v>282</v>
      </c>
    </row>
    <row r="24" spans="2:9" ht="12.75">
      <c r="B24" s="1" t="s">
        <v>18</v>
      </c>
      <c r="C24" s="25">
        <v>-785</v>
      </c>
      <c r="D24" s="26" t="s">
        <v>16</v>
      </c>
      <c r="E24" s="26" t="s">
        <v>16</v>
      </c>
      <c r="F24" s="26" t="s">
        <v>17</v>
      </c>
      <c r="G24" s="26">
        <v>4266</v>
      </c>
      <c r="H24" s="26">
        <v>4298</v>
      </c>
      <c r="I24" s="26">
        <v>-69</v>
      </c>
    </row>
    <row r="25" spans="2:9" ht="12.75">
      <c r="B25" s="1" t="s">
        <v>19</v>
      </c>
      <c r="C25" s="25">
        <v>144255</v>
      </c>
      <c r="D25" s="26">
        <v>143281</v>
      </c>
      <c r="E25" s="26">
        <v>142039</v>
      </c>
      <c r="F25" s="26">
        <v>152513</v>
      </c>
      <c r="G25" s="26">
        <v>148610</v>
      </c>
      <c r="H25" s="26">
        <v>141000</v>
      </c>
      <c r="I25" s="26">
        <v>141000</v>
      </c>
    </row>
    <row r="26" spans="2:9" ht="12.75">
      <c r="B26" s="1" t="s">
        <v>160</v>
      </c>
      <c r="C26" s="25" t="s">
        <v>17</v>
      </c>
      <c r="D26" s="26" t="s">
        <v>17</v>
      </c>
      <c r="E26" s="26" t="s">
        <v>17</v>
      </c>
      <c r="F26" s="26" t="s">
        <v>17</v>
      </c>
      <c r="G26" s="26">
        <v>-19687</v>
      </c>
      <c r="H26" s="26">
        <v>-18164</v>
      </c>
      <c r="I26" s="26" t="s">
        <v>17</v>
      </c>
    </row>
    <row r="27" spans="2:9" ht="13.5" thickBot="1">
      <c r="B27" s="10" t="s">
        <v>20</v>
      </c>
      <c r="C27" s="27">
        <f>SUM(C9:C26)</f>
        <v>8961850</v>
      </c>
      <c r="D27" s="27">
        <f aca="true" t="shared" si="0" ref="D27:I27">SUM(D9:D26)</f>
        <v>8968319</v>
      </c>
      <c r="E27" s="27">
        <f t="shared" si="0"/>
        <v>8894981</v>
      </c>
      <c r="F27" s="27">
        <f t="shared" si="0"/>
        <v>8593317</v>
      </c>
      <c r="G27" s="27">
        <f t="shared" si="0"/>
        <v>7846950</v>
      </c>
      <c r="H27" s="27">
        <f t="shared" si="0"/>
        <v>7250839</v>
      </c>
      <c r="I27" s="27">
        <f t="shared" si="0"/>
        <v>6763525</v>
      </c>
    </row>
    <row r="28" spans="2:9" ht="12.75">
      <c r="B28" s="11" t="s">
        <v>21</v>
      </c>
      <c r="C28" s="124"/>
      <c r="D28" s="125"/>
      <c r="E28" s="125"/>
      <c r="F28" s="125"/>
      <c r="G28" s="125"/>
      <c r="H28" s="125"/>
      <c r="I28" s="125"/>
    </row>
    <row r="29" spans="2:9" ht="12.75">
      <c r="B29" s="1" t="s">
        <v>22</v>
      </c>
      <c r="C29" s="25">
        <v>4033588</v>
      </c>
      <c r="D29" s="26">
        <v>3963856</v>
      </c>
      <c r="E29" s="26">
        <v>3728616</v>
      </c>
      <c r="F29" s="26">
        <v>3552063</v>
      </c>
      <c r="G29" s="26">
        <v>3397061</v>
      </c>
      <c r="H29" s="26">
        <v>3210624</v>
      </c>
      <c r="I29" s="26">
        <v>3102926</v>
      </c>
    </row>
    <row r="30" spans="2:9" ht="12.75">
      <c r="B30" s="1" t="s">
        <v>23</v>
      </c>
      <c r="C30" s="25">
        <v>5727465</v>
      </c>
      <c r="D30" s="26">
        <v>5681749</v>
      </c>
      <c r="E30" s="26">
        <v>6009981</v>
      </c>
      <c r="F30" s="26">
        <v>5844799</v>
      </c>
      <c r="G30" s="26">
        <v>5345358</v>
      </c>
      <c r="H30" s="26">
        <v>4762235</v>
      </c>
      <c r="I30" s="26">
        <v>4478511</v>
      </c>
    </row>
    <row r="31" spans="2:9" ht="12.75">
      <c r="B31" s="1" t="s">
        <v>24</v>
      </c>
      <c r="C31" s="25">
        <v>-1278598</v>
      </c>
      <c r="D31" s="26">
        <v>-1158638</v>
      </c>
      <c r="E31" s="26">
        <v>-1481423</v>
      </c>
      <c r="F31" s="26">
        <v>-1506803</v>
      </c>
      <c r="G31" s="26">
        <v>-1491438</v>
      </c>
      <c r="H31" s="26">
        <v>-1510000</v>
      </c>
      <c r="I31" s="26">
        <v>-1586449</v>
      </c>
    </row>
    <row r="32" spans="2:9" ht="12.75">
      <c r="B32" s="1" t="s">
        <v>25</v>
      </c>
      <c r="C32" s="25">
        <v>29934</v>
      </c>
      <c r="D32" s="26">
        <v>93075</v>
      </c>
      <c r="E32" s="26">
        <v>68080</v>
      </c>
      <c r="F32" s="26">
        <v>176784</v>
      </c>
      <c r="G32" s="26">
        <v>164835</v>
      </c>
      <c r="H32" s="26">
        <v>213970</v>
      </c>
      <c r="I32" s="26">
        <v>168537</v>
      </c>
    </row>
    <row r="33" spans="2:9" ht="12.75">
      <c r="B33" s="1" t="s">
        <v>26</v>
      </c>
      <c r="C33" s="25">
        <v>6517</v>
      </c>
      <c r="D33" s="26" t="s">
        <v>17</v>
      </c>
      <c r="E33" s="26" t="s">
        <v>17</v>
      </c>
      <c r="F33" s="26" t="s">
        <v>17</v>
      </c>
      <c r="G33" s="26" t="s">
        <v>17</v>
      </c>
      <c r="H33" s="26" t="s">
        <v>17</v>
      </c>
      <c r="I33" s="26" t="s">
        <v>17</v>
      </c>
    </row>
    <row r="34" spans="2:9" ht="12.75">
      <c r="B34" s="1" t="s">
        <v>27</v>
      </c>
      <c r="C34" s="25">
        <v>52</v>
      </c>
      <c r="D34" s="26">
        <v>51</v>
      </c>
      <c r="E34" s="26" t="s">
        <v>17</v>
      </c>
      <c r="F34" s="26" t="s">
        <v>17</v>
      </c>
      <c r="G34" s="26" t="s">
        <v>17</v>
      </c>
      <c r="H34" s="26" t="s">
        <v>17</v>
      </c>
      <c r="I34" s="26" t="s">
        <v>17</v>
      </c>
    </row>
    <row r="35" spans="2:9" ht="12.75">
      <c r="B35" s="1" t="s">
        <v>28</v>
      </c>
      <c r="C35" s="25">
        <v>432961</v>
      </c>
      <c r="D35" s="26">
        <v>354158</v>
      </c>
      <c r="E35" s="26">
        <v>442061</v>
      </c>
      <c r="F35" s="26">
        <v>526474</v>
      </c>
      <c r="G35" s="26">
        <v>450821</v>
      </c>
      <c r="H35" s="26">
        <v>592174</v>
      </c>
      <c r="I35" s="26">
        <v>600000</v>
      </c>
    </row>
    <row r="36" spans="2:9" ht="12.75">
      <c r="B36" s="1" t="s">
        <v>29</v>
      </c>
      <c r="C36" s="25">
        <v>11</v>
      </c>
      <c r="D36" s="26" t="s">
        <v>17</v>
      </c>
      <c r="E36" s="26" t="s">
        <v>17</v>
      </c>
      <c r="F36" s="26" t="s">
        <v>17</v>
      </c>
      <c r="G36" s="26" t="s">
        <v>17</v>
      </c>
      <c r="H36" s="26" t="s">
        <v>17</v>
      </c>
      <c r="I36" s="26" t="s">
        <v>17</v>
      </c>
    </row>
    <row r="37" spans="2:9" ht="12.75">
      <c r="B37" s="1" t="s">
        <v>30</v>
      </c>
      <c r="C37" s="25">
        <v>2530</v>
      </c>
      <c r="D37" s="26" t="s">
        <v>17</v>
      </c>
      <c r="E37" s="26" t="s">
        <v>17</v>
      </c>
      <c r="F37" s="26" t="s">
        <v>17</v>
      </c>
      <c r="G37" s="26" t="s">
        <v>17</v>
      </c>
      <c r="H37" s="26" t="s">
        <v>17</v>
      </c>
      <c r="I37" s="26" t="s">
        <v>17</v>
      </c>
    </row>
    <row r="38" spans="2:9" ht="12.75">
      <c r="B38" s="1" t="s">
        <v>31</v>
      </c>
      <c r="C38" s="25">
        <v>353</v>
      </c>
      <c r="D38" s="26" t="s">
        <v>17</v>
      </c>
      <c r="E38" s="26" t="s">
        <v>17</v>
      </c>
      <c r="F38" s="26" t="s">
        <v>17</v>
      </c>
      <c r="G38" s="26" t="s">
        <v>17</v>
      </c>
      <c r="H38" s="26" t="s">
        <v>17</v>
      </c>
      <c r="I38" s="26" t="s">
        <v>17</v>
      </c>
    </row>
    <row r="39" spans="2:9" ht="12.75">
      <c r="B39" s="1" t="s">
        <v>32</v>
      </c>
      <c r="C39" s="25">
        <v>7037</v>
      </c>
      <c r="D39" s="26">
        <v>34068</v>
      </c>
      <c r="E39" s="26">
        <v>127666</v>
      </c>
      <c r="F39" s="26" t="s">
        <v>17</v>
      </c>
      <c r="G39" s="26">
        <v>-19687</v>
      </c>
      <c r="H39" s="26">
        <v>-18164</v>
      </c>
      <c r="I39" s="26" t="s">
        <v>17</v>
      </c>
    </row>
    <row r="40" spans="2:9" ht="12.75">
      <c r="B40" s="12"/>
      <c r="C40" s="30"/>
      <c r="D40" s="31"/>
      <c r="E40" s="31"/>
      <c r="F40" s="31"/>
      <c r="G40" s="31"/>
      <c r="H40" s="31"/>
      <c r="I40" s="31"/>
    </row>
    <row r="41" spans="2:9" ht="12.75">
      <c r="B41" s="7" t="s">
        <v>33</v>
      </c>
      <c r="C41" s="28"/>
      <c r="D41" s="29"/>
      <c r="E41" s="29"/>
      <c r="F41" s="29"/>
      <c r="G41" s="29"/>
      <c r="H41" s="29"/>
      <c r="I41" s="29"/>
    </row>
    <row r="42" spans="2:9" ht="12.75">
      <c r="B42" s="1" t="s">
        <v>3</v>
      </c>
      <c r="C42" s="25">
        <v>74964</v>
      </c>
      <c r="D42" s="26">
        <v>56916</v>
      </c>
      <c r="E42" s="26">
        <v>58044</v>
      </c>
      <c r="F42" s="26">
        <v>133956</v>
      </c>
      <c r="G42" s="26">
        <v>135959</v>
      </c>
      <c r="H42" s="26">
        <v>4894</v>
      </c>
      <c r="I42" s="26">
        <v>46500</v>
      </c>
    </row>
    <row r="43" spans="2:9" ht="12.75">
      <c r="B43" s="1" t="s">
        <v>34</v>
      </c>
      <c r="C43" s="25">
        <v>547465</v>
      </c>
      <c r="D43" s="26">
        <v>120108</v>
      </c>
      <c r="E43" s="26">
        <v>-12755</v>
      </c>
      <c r="F43" s="26">
        <v>58780</v>
      </c>
      <c r="G43" s="26">
        <v>135896</v>
      </c>
      <c r="H43" s="26">
        <v>110500</v>
      </c>
      <c r="I43" s="26">
        <v>60000</v>
      </c>
    </row>
    <row r="44" spans="2:9" ht="12.75">
      <c r="B44" s="1" t="s">
        <v>161</v>
      </c>
      <c r="C44" s="25">
        <v>-3551</v>
      </c>
      <c r="D44" s="26">
        <v>-21548</v>
      </c>
      <c r="E44" s="26">
        <v>-22080</v>
      </c>
      <c r="F44" s="26">
        <v>3721</v>
      </c>
      <c r="G44" s="26" t="s">
        <v>17</v>
      </c>
      <c r="H44" s="26" t="s">
        <v>17</v>
      </c>
      <c r="I44" s="26" t="s">
        <v>17</v>
      </c>
    </row>
    <row r="45" spans="2:9" ht="12.75">
      <c r="B45" s="1" t="s">
        <v>35</v>
      </c>
      <c r="C45" s="25" t="s">
        <v>17</v>
      </c>
      <c r="D45" s="26">
        <v>-45836</v>
      </c>
      <c r="E45" s="26">
        <v>-14294</v>
      </c>
      <c r="F45" s="26">
        <v>-20368</v>
      </c>
      <c r="G45" s="26" t="s">
        <v>17</v>
      </c>
      <c r="H45" s="26" t="s">
        <v>17</v>
      </c>
      <c r="I45" s="26" t="s">
        <v>17</v>
      </c>
    </row>
    <row r="46" spans="2:9" ht="12.75">
      <c r="B46" s="1" t="s">
        <v>36</v>
      </c>
      <c r="C46" s="25" t="s">
        <v>17</v>
      </c>
      <c r="D46" s="26">
        <v>-40019</v>
      </c>
      <c r="E46" s="26">
        <v>58329</v>
      </c>
      <c r="F46" s="26">
        <v>-3856</v>
      </c>
      <c r="G46" s="26" t="s">
        <v>17</v>
      </c>
      <c r="H46" s="26" t="s">
        <v>17</v>
      </c>
      <c r="I46" s="26" t="s">
        <v>17</v>
      </c>
    </row>
    <row r="47" spans="2:9" ht="12.75">
      <c r="B47" s="1" t="s">
        <v>37</v>
      </c>
      <c r="C47" s="25">
        <v>-173664</v>
      </c>
      <c r="D47" s="26">
        <v>60558</v>
      </c>
      <c r="E47" s="26">
        <v>-248440</v>
      </c>
      <c r="F47" s="26">
        <v>-154326</v>
      </c>
      <c r="G47" s="26">
        <v>-103392</v>
      </c>
      <c r="H47" s="26" t="s">
        <v>17</v>
      </c>
      <c r="I47" s="26">
        <v>-25000</v>
      </c>
    </row>
    <row r="48" spans="2:9" ht="12.75">
      <c r="B48" s="1" t="s">
        <v>7</v>
      </c>
      <c r="C48" s="25">
        <v>2111</v>
      </c>
      <c r="D48" s="26" t="s">
        <v>17</v>
      </c>
      <c r="E48" s="26">
        <v>-3968</v>
      </c>
      <c r="F48" s="26">
        <v>156</v>
      </c>
      <c r="G48" s="26">
        <v>-187</v>
      </c>
      <c r="H48" s="26" t="s">
        <v>17</v>
      </c>
      <c r="I48" s="26" t="s">
        <v>17</v>
      </c>
    </row>
    <row r="49" spans="2:9" ht="12.75">
      <c r="B49" s="1" t="s">
        <v>6</v>
      </c>
      <c r="C49" s="25">
        <v>27735</v>
      </c>
      <c r="D49" s="26">
        <v>190089</v>
      </c>
      <c r="E49" s="26">
        <v>22</v>
      </c>
      <c r="F49" s="26">
        <v>-202256</v>
      </c>
      <c r="G49" s="26">
        <v>-16508</v>
      </c>
      <c r="H49" s="26">
        <v>6300</v>
      </c>
      <c r="I49" s="26">
        <v>-10000</v>
      </c>
    </row>
    <row r="50" spans="2:9" ht="12.75">
      <c r="B50" s="1" t="s">
        <v>38</v>
      </c>
      <c r="C50" s="25" t="s">
        <v>16</v>
      </c>
      <c r="D50" s="26" t="s">
        <v>16</v>
      </c>
      <c r="E50" s="26">
        <v>39</v>
      </c>
      <c r="F50" s="26">
        <v>22</v>
      </c>
      <c r="G50" s="26" t="s">
        <v>17</v>
      </c>
      <c r="H50" s="26" t="s">
        <v>17</v>
      </c>
      <c r="I50" s="26" t="s">
        <v>17</v>
      </c>
    </row>
    <row r="51" spans="2:9" ht="12.75">
      <c r="B51" s="1" t="s">
        <v>39</v>
      </c>
      <c r="C51" s="25" t="s">
        <v>16</v>
      </c>
      <c r="D51" s="26">
        <v>-21</v>
      </c>
      <c r="E51" s="26">
        <v>36</v>
      </c>
      <c r="F51" s="26">
        <v>-107</v>
      </c>
      <c r="G51" s="26">
        <v>27</v>
      </c>
      <c r="H51" s="26" t="s">
        <v>17</v>
      </c>
      <c r="I51" s="26" t="s">
        <v>17</v>
      </c>
    </row>
    <row r="52" spans="2:9" ht="12.75">
      <c r="B52" s="1" t="s">
        <v>40</v>
      </c>
      <c r="C52" s="25">
        <v>-140</v>
      </c>
      <c r="D52" s="26">
        <v>-16</v>
      </c>
      <c r="E52" s="26">
        <v>271</v>
      </c>
      <c r="F52" s="26">
        <v>568</v>
      </c>
      <c r="G52" s="26">
        <v>438</v>
      </c>
      <c r="H52" s="26">
        <v>-79</v>
      </c>
      <c r="I52" s="26" t="s">
        <v>17</v>
      </c>
    </row>
    <row r="53" spans="2:9" ht="12.75">
      <c r="B53" s="1" t="s">
        <v>41</v>
      </c>
      <c r="C53" s="25">
        <v>115</v>
      </c>
      <c r="D53" s="26">
        <v>-27</v>
      </c>
      <c r="E53" s="26">
        <v>-24</v>
      </c>
      <c r="F53" s="26">
        <v>-29</v>
      </c>
      <c r="G53" s="26">
        <v>-29</v>
      </c>
      <c r="H53" s="26">
        <v>-7</v>
      </c>
      <c r="I53" s="26" t="s">
        <v>17</v>
      </c>
    </row>
    <row r="54" spans="2:9" ht="12.75">
      <c r="B54" s="1" t="s">
        <v>42</v>
      </c>
      <c r="C54" s="25" t="s">
        <v>16</v>
      </c>
      <c r="D54" s="26">
        <v>93</v>
      </c>
      <c r="E54" s="26">
        <v>-9</v>
      </c>
      <c r="F54" s="26">
        <v>-6</v>
      </c>
      <c r="G54" s="26">
        <v>502</v>
      </c>
      <c r="H54" s="26">
        <v>-8</v>
      </c>
      <c r="I54" s="26" t="s">
        <v>17</v>
      </c>
    </row>
    <row r="55" spans="2:9" ht="12.75">
      <c r="B55" s="1" t="s">
        <v>43</v>
      </c>
      <c r="C55" s="25" t="s">
        <v>16</v>
      </c>
      <c r="D55" s="26">
        <v>80</v>
      </c>
      <c r="E55" s="26">
        <v>117</v>
      </c>
      <c r="F55" s="26">
        <v>5</v>
      </c>
      <c r="G55" s="26">
        <v>393</v>
      </c>
      <c r="H55" s="26" t="s">
        <v>17</v>
      </c>
      <c r="I55" s="26"/>
    </row>
    <row r="56" spans="2:9" ht="12.75">
      <c r="B56" s="1" t="s">
        <v>44</v>
      </c>
      <c r="C56" s="25" t="s">
        <v>17</v>
      </c>
      <c r="D56" s="26" t="s">
        <v>17</v>
      </c>
      <c r="E56" s="26" t="s">
        <v>17</v>
      </c>
      <c r="F56" s="26" t="s">
        <v>17</v>
      </c>
      <c r="G56" s="26">
        <v>-698</v>
      </c>
      <c r="H56" s="26">
        <v>-500</v>
      </c>
      <c r="I56" s="26">
        <v>-500</v>
      </c>
    </row>
    <row r="57" spans="2:9" ht="12.75">
      <c r="B57" s="1" t="s">
        <v>162</v>
      </c>
      <c r="C57" s="25" t="s">
        <v>17</v>
      </c>
      <c r="D57" s="26" t="s">
        <v>17</v>
      </c>
      <c r="E57" s="26" t="s">
        <v>17</v>
      </c>
      <c r="F57" s="26" t="s">
        <v>17</v>
      </c>
      <c r="G57" s="26">
        <v>-45523</v>
      </c>
      <c r="H57" s="26" t="s">
        <v>17</v>
      </c>
      <c r="I57" s="26" t="s">
        <v>17</v>
      </c>
    </row>
    <row r="58" spans="2:9" ht="12.75">
      <c r="B58" s="1" t="s">
        <v>163</v>
      </c>
      <c r="C58" s="25" t="s">
        <v>17</v>
      </c>
      <c r="D58" s="26" t="s">
        <v>17</v>
      </c>
      <c r="E58" s="26" t="s">
        <v>17</v>
      </c>
      <c r="F58" s="26" t="s">
        <v>17</v>
      </c>
      <c r="G58" s="26">
        <v>-1488</v>
      </c>
      <c r="H58" s="26" t="s">
        <v>17</v>
      </c>
      <c r="I58" s="26"/>
    </row>
    <row r="59" spans="2:9" ht="12.75">
      <c r="B59" s="1" t="s">
        <v>164</v>
      </c>
      <c r="C59" s="25" t="s">
        <v>17</v>
      </c>
      <c r="D59" s="26" t="s">
        <v>17</v>
      </c>
      <c r="E59" s="26" t="s">
        <v>17</v>
      </c>
      <c r="F59" s="26">
        <v>-37777</v>
      </c>
      <c r="G59" s="26">
        <v>7699</v>
      </c>
      <c r="H59" s="26" t="s">
        <v>17</v>
      </c>
      <c r="I59" s="26" t="s">
        <v>17</v>
      </c>
    </row>
    <row r="60" spans="2:9" ht="13.5" thickBot="1">
      <c r="B60" s="7" t="s">
        <v>45</v>
      </c>
      <c r="C60" s="32">
        <f>SUM(C42:C59)</f>
        <v>475035</v>
      </c>
      <c r="D60" s="32">
        <f aca="true" t="shared" si="1" ref="D60:I60">SUM(D42:D59)</f>
        <v>320377</v>
      </c>
      <c r="E60" s="32">
        <f t="shared" si="1"/>
        <v>-184712</v>
      </c>
      <c r="F60" s="32">
        <f t="shared" si="1"/>
        <v>-221517</v>
      </c>
      <c r="G60" s="32">
        <f t="shared" si="1"/>
        <v>113089</v>
      </c>
      <c r="H60" s="32">
        <f t="shared" si="1"/>
        <v>121100</v>
      </c>
      <c r="I60" s="32">
        <f t="shared" si="1"/>
        <v>71000</v>
      </c>
    </row>
    <row r="61" spans="2:9" ht="12.75">
      <c r="B61" s="14" t="s">
        <v>21</v>
      </c>
      <c r="C61" s="124"/>
      <c r="D61" s="125"/>
      <c r="E61" s="125"/>
      <c r="F61" s="125"/>
      <c r="G61" s="125"/>
      <c r="H61" s="125"/>
      <c r="I61" s="125"/>
    </row>
    <row r="62" spans="2:9" ht="12.75">
      <c r="B62" s="1" t="s">
        <v>46</v>
      </c>
      <c r="C62" s="25">
        <v>78</v>
      </c>
      <c r="D62" s="26">
        <v>92</v>
      </c>
      <c r="E62" s="26" t="s">
        <v>17</v>
      </c>
      <c r="F62" s="26" t="s">
        <v>17</v>
      </c>
      <c r="G62" s="26" t="s">
        <v>17</v>
      </c>
      <c r="H62" s="26" t="s">
        <v>17</v>
      </c>
      <c r="I62" s="26" t="s">
        <v>17</v>
      </c>
    </row>
    <row r="63" spans="2:9" ht="12.75">
      <c r="B63" s="1" t="s">
        <v>47</v>
      </c>
      <c r="C63" s="25">
        <v>751750</v>
      </c>
      <c r="D63" s="26">
        <v>46570</v>
      </c>
      <c r="E63" s="26">
        <v>61207</v>
      </c>
      <c r="F63" s="26">
        <v>-27693</v>
      </c>
      <c r="G63" s="26">
        <v>26141</v>
      </c>
      <c r="H63" s="26" t="s">
        <v>17</v>
      </c>
      <c r="I63" s="26" t="s">
        <v>17</v>
      </c>
    </row>
    <row r="64" spans="2:9" ht="12.75">
      <c r="B64" s="1" t="s">
        <v>48</v>
      </c>
      <c r="C64" s="25">
        <v>2179677</v>
      </c>
      <c r="D64" s="26">
        <v>2858466</v>
      </c>
      <c r="E64" s="26">
        <v>2579593</v>
      </c>
      <c r="F64" s="26">
        <v>2692164</v>
      </c>
      <c r="G64" s="26">
        <v>425382</v>
      </c>
      <c r="H64" s="26">
        <v>2086146</v>
      </c>
      <c r="I64" s="26">
        <v>1942426</v>
      </c>
    </row>
    <row r="65" spans="2:9" ht="12.75">
      <c r="B65" s="1" t="s">
        <v>49</v>
      </c>
      <c r="C65" s="25">
        <v>-2457333</v>
      </c>
      <c r="D65" s="26">
        <v>-2584659</v>
      </c>
      <c r="E65" s="26">
        <v>-2825512</v>
      </c>
      <c r="F65" s="26">
        <v>-2885988</v>
      </c>
      <c r="G65" s="26">
        <v>-338434</v>
      </c>
      <c r="H65" s="26">
        <v>-1965046</v>
      </c>
      <c r="I65" s="26">
        <v>-1871426</v>
      </c>
    </row>
    <row r="66" spans="2:9" ht="12.75">
      <c r="B66" s="1" t="s">
        <v>50</v>
      </c>
      <c r="C66" s="25">
        <v>7416</v>
      </c>
      <c r="D66" s="26" t="s">
        <v>16</v>
      </c>
      <c r="E66" s="26" t="s">
        <v>17</v>
      </c>
      <c r="F66" s="26" t="s">
        <v>17</v>
      </c>
      <c r="G66" s="26" t="s">
        <v>17</v>
      </c>
      <c r="H66" s="26" t="s">
        <v>17</v>
      </c>
      <c r="I66" s="26" t="s">
        <v>17</v>
      </c>
    </row>
    <row r="67" spans="2:9" ht="12.75">
      <c r="B67" s="1" t="s">
        <v>51</v>
      </c>
      <c r="C67" s="25">
        <v>-6595</v>
      </c>
      <c r="D67" s="26">
        <v>-92</v>
      </c>
      <c r="E67" s="26" t="s">
        <v>17</v>
      </c>
      <c r="F67" s="26" t="s">
        <v>17</v>
      </c>
      <c r="G67" s="26" t="s">
        <v>17</v>
      </c>
      <c r="H67" s="26" t="s">
        <v>17</v>
      </c>
      <c r="I67" s="26" t="s">
        <v>17</v>
      </c>
    </row>
    <row r="68" spans="2:9" ht="12.75">
      <c r="B68" s="1" t="s">
        <v>52</v>
      </c>
      <c r="C68" s="25">
        <v>42</v>
      </c>
      <c r="D68" s="26" t="s">
        <v>17</v>
      </c>
      <c r="E68" s="26" t="s">
        <v>17</v>
      </c>
      <c r="F68" s="26" t="s">
        <v>17</v>
      </c>
      <c r="G68" s="26" t="s">
        <v>17</v>
      </c>
      <c r="H68" s="26" t="s">
        <v>17</v>
      </c>
      <c r="I68" s="26" t="s">
        <v>17</v>
      </c>
    </row>
    <row r="69" spans="2:9" ht="12.75">
      <c r="B69" s="1"/>
      <c r="C69" s="25"/>
      <c r="D69" s="26"/>
      <c r="E69" s="26"/>
      <c r="F69" s="26"/>
      <c r="G69" s="26"/>
      <c r="H69" s="26"/>
      <c r="I69" s="26"/>
    </row>
    <row r="70" spans="2:9" ht="13.5" thickBot="1">
      <c r="B70" s="15" t="s">
        <v>53</v>
      </c>
      <c r="C70" s="55">
        <f>C27+C60</f>
        <v>9436885</v>
      </c>
      <c r="D70" s="55">
        <f aca="true" t="shared" si="2" ref="D70:I70">D27+D60</f>
        <v>9288696</v>
      </c>
      <c r="E70" s="55">
        <f t="shared" si="2"/>
        <v>8710269</v>
      </c>
      <c r="F70" s="55">
        <f t="shared" si="2"/>
        <v>8371800</v>
      </c>
      <c r="G70" s="55">
        <f t="shared" si="2"/>
        <v>7960039</v>
      </c>
      <c r="H70" s="55">
        <f t="shared" si="2"/>
        <v>7371939</v>
      </c>
      <c r="I70" s="55">
        <f t="shared" si="2"/>
        <v>6834525</v>
      </c>
    </row>
    <row r="71" spans="2:9" ht="13.5" thickTop="1">
      <c r="B71" s="14" t="s">
        <v>21</v>
      </c>
      <c r="C71" s="126"/>
      <c r="D71" s="127"/>
      <c r="E71" s="127"/>
      <c r="F71" s="127"/>
      <c r="G71" s="127"/>
      <c r="H71" s="127"/>
      <c r="I71" s="127"/>
    </row>
    <row r="72" spans="2:9" ht="12.75">
      <c r="B72" s="1" t="s">
        <v>47</v>
      </c>
      <c r="C72" s="25">
        <v>1184711</v>
      </c>
      <c r="D72" s="26">
        <v>400728</v>
      </c>
      <c r="E72" s="26">
        <v>503268</v>
      </c>
      <c r="F72" s="26">
        <v>498781</v>
      </c>
      <c r="G72" s="26">
        <v>476962</v>
      </c>
      <c r="H72" s="26">
        <v>592174</v>
      </c>
      <c r="I72" s="26">
        <v>600000</v>
      </c>
    </row>
    <row r="73" spans="2:9" ht="12.75">
      <c r="B73" s="16"/>
      <c r="C73" s="30"/>
      <c r="D73" s="31"/>
      <c r="E73" s="31"/>
      <c r="F73" s="31"/>
      <c r="G73" s="31"/>
      <c r="H73" s="31"/>
      <c r="I73" s="31"/>
    </row>
    <row r="74" spans="2:9" ht="12.75">
      <c r="B74" s="17" t="s">
        <v>54</v>
      </c>
      <c r="C74" s="28"/>
      <c r="D74" s="29"/>
      <c r="E74" s="29"/>
      <c r="F74" s="29"/>
      <c r="G74" s="29"/>
      <c r="H74" s="29"/>
      <c r="I74" s="29"/>
    </row>
    <row r="75" spans="2:9" ht="12.75">
      <c r="B75" s="1" t="s">
        <v>3</v>
      </c>
      <c r="C75" s="25">
        <v>25658</v>
      </c>
      <c r="D75" s="26">
        <v>300893</v>
      </c>
      <c r="E75" s="26">
        <v>248513</v>
      </c>
      <c r="F75" s="26">
        <v>184028</v>
      </c>
      <c r="G75" s="26">
        <v>228964</v>
      </c>
      <c r="H75" s="26">
        <v>241908</v>
      </c>
      <c r="I75" s="26">
        <v>283700</v>
      </c>
    </row>
    <row r="76" spans="2:9" ht="12.75">
      <c r="B76" s="1" t="s">
        <v>5</v>
      </c>
      <c r="C76" s="25">
        <v>615519</v>
      </c>
      <c r="D76" s="26">
        <v>55249</v>
      </c>
      <c r="E76" s="26">
        <v>49573</v>
      </c>
      <c r="F76" s="26">
        <v>26836</v>
      </c>
      <c r="G76" s="26">
        <v>26816</v>
      </c>
      <c r="H76" s="26">
        <v>31000</v>
      </c>
      <c r="I76" s="26">
        <v>40000</v>
      </c>
    </row>
    <row r="77" spans="2:9" ht="12.75">
      <c r="B77" s="1" t="s">
        <v>6</v>
      </c>
      <c r="C77" s="25">
        <v>176629</v>
      </c>
      <c r="D77" s="26">
        <v>146134</v>
      </c>
      <c r="E77" s="26">
        <v>26865</v>
      </c>
      <c r="F77" s="26">
        <v>50087</v>
      </c>
      <c r="G77" s="26" t="s">
        <v>17</v>
      </c>
      <c r="H77" s="26" t="s">
        <v>16</v>
      </c>
      <c r="I77" s="26"/>
    </row>
    <row r="78" spans="2:9" ht="12.75">
      <c r="B78" s="1" t="s">
        <v>7</v>
      </c>
      <c r="C78" s="25">
        <v>809</v>
      </c>
      <c r="D78" s="26">
        <v>411</v>
      </c>
      <c r="E78" s="26">
        <v>861</v>
      </c>
      <c r="F78" s="26">
        <v>1067</v>
      </c>
      <c r="G78" s="26">
        <v>4288</v>
      </c>
      <c r="H78" s="26">
        <v>3430</v>
      </c>
      <c r="I78" s="26">
        <v>6000</v>
      </c>
    </row>
    <row r="79" spans="2:9" ht="12.75">
      <c r="B79" s="1" t="s">
        <v>8</v>
      </c>
      <c r="C79" s="25">
        <v>12915</v>
      </c>
      <c r="D79" s="26">
        <v>15706</v>
      </c>
      <c r="E79" s="26">
        <v>15636</v>
      </c>
      <c r="F79" s="26">
        <v>16180</v>
      </c>
      <c r="G79" s="26" t="s">
        <v>17</v>
      </c>
      <c r="H79" s="26" t="s">
        <v>17</v>
      </c>
      <c r="I79" s="26" t="s">
        <v>17</v>
      </c>
    </row>
    <row r="80" spans="2:9" ht="12.75">
      <c r="B80" s="1" t="s">
        <v>55</v>
      </c>
      <c r="C80" s="25" t="s">
        <v>16</v>
      </c>
      <c r="D80" s="26">
        <v>-62</v>
      </c>
      <c r="E80" s="26" t="s">
        <v>16</v>
      </c>
      <c r="F80" s="26" t="s">
        <v>17</v>
      </c>
      <c r="G80" s="26" t="s">
        <v>17</v>
      </c>
      <c r="H80" s="26" t="s">
        <v>17</v>
      </c>
      <c r="I80" s="26" t="s">
        <v>17</v>
      </c>
    </row>
    <row r="81" spans="2:9" ht="12.75">
      <c r="B81" s="1" t="s">
        <v>56</v>
      </c>
      <c r="C81" s="25" t="s">
        <v>16</v>
      </c>
      <c r="D81" s="26">
        <v>-2</v>
      </c>
      <c r="E81" s="26" t="s">
        <v>16</v>
      </c>
      <c r="F81" s="26" t="s">
        <v>17</v>
      </c>
      <c r="G81" s="26" t="s">
        <v>17</v>
      </c>
      <c r="H81" s="26" t="s">
        <v>17</v>
      </c>
      <c r="I81" s="26" t="s">
        <v>17</v>
      </c>
    </row>
    <row r="82" spans="2:9" ht="12.75">
      <c r="B82" s="1" t="s">
        <v>9</v>
      </c>
      <c r="C82" s="25">
        <v>12825</v>
      </c>
      <c r="D82" s="26">
        <v>748</v>
      </c>
      <c r="E82" s="26">
        <v>4</v>
      </c>
      <c r="F82" s="26">
        <v>1654</v>
      </c>
      <c r="G82" s="26">
        <v>924</v>
      </c>
      <c r="H82" s="26">
        <v>4000</v>
      </c>
      <c r="I82" s="26" t="s">
        <v>17</v>
      </c>
    </row>
    <row r="83" spans="2:9" ht="12.75">
      <c r="B83" s="1" t="s">
        <v>10</v>
      </c>
      <c r="C83" s="25">
        <v>1713</v>
      </c>
      <c r="D83" s="26">
        <v>1642</v>
      </c>
      <c r="E83" s="26">
        <v>633</v>
      </c>
      <c r="F83" s="26">
        <v>608</v>
      </c>
      <c r="G83" s="26">
        <v>853</v>
      </c>
      <c r="H83" s="26">
        <v>1730</v>
      </c>
      <c r="I83" s="26" t="s">
        <v>17</v>
      </c>
    </row>
    <row r="84" spans="2:9" ht="12.75">
      <c r="B84" s="1" t="s">
        <v>11</v>
      </c>
      <c r="C84" s="25">
        <v>117</v>
      </c>
      <c r="D84" s="26">
        <v>1140</v>
      </c>
      <c r="E84" s="26">
        <v>197</v>
      </c>
      <c r="F84" s="26">
        <v>406</v>
      </c>
      <c r="G84" s="26">
        <v>53</v>
      </c>
      <c r="H84" s="26" t="s">
        <v>17</v>
      </c>
      <c r="I84" s="26" t="s">
        <v>17</v>
      </c>
    </row>
    <row r="85" spans="2:9" ht="12.75">
      <c r="B85" s="1" t="s">
        <v>12</v>
      </c>
      <c r="C85" s="25">
        <v>241</v>
      </c>
      <c r="D85" s="26">
        <v>205</v>
      </c>
      <c r="E85" s="26">
        <v>91</v>
      </c>
      <c r="F85" s="26">
        <v>44</v>
      </c>
      <c r="G85" s="26">
        <v>182</v>
      </c>
      <c r="H85" s="26">
        <v>132</v>
      </c>
      <c r="I85" s="26" t="s">
        <v>17</v>
      </c>
    </row>
    <row r="86" spans="2:9" ht="12.75">
      <c r="B86" s="1" t="s">
        <v>13</v>
      </c>
      <c r="C86" s="25" t="s">
        <v>16</v>
      </c>
      <c r="D86" s="26" t="s">
        <v>16</v>
      </c>
      <c r="E86" s="26" t="s">
        <v>16</v>
      </c>
      <c r="F86" s="26" t="s">
        <v>17</v>
      </c>
      <c r="G86" s="26">
        <v>134</v>
      </c>
      <c r="H86" s="26">
        <v>200</v>
      </c>
      <c r="I86" s="26" t="s">
        <v>17</v>
      </c>
    </row>
    <row r="87" spans="2:9" ht="12.75">
      <c r="B87" s="1" t="s">
        <v>14</v>
      </c>
      <c r="C87" s="25">
        <v>1208</v>
      </c>
      <c r="D87" s="26">
        <v>2982</v>
      </c>
      <c r="E87" s="26">
        <v>1428</v>
      </c>
      <c r="F87" s="26">
        <v>971</v>
      </c>
      <c r="G87" s="26">
        <v>564</v>
      </c>
      <c r="H87" s="26">
        <v>850</v>
      </c>
      <c r="I87" s="26" t="s">
        <v>17</v>
      </c>
    </row>
    <row r="88" spans="2:9" ht="12.75">
      <c r="B88" s="1" t="s">
        <v>15</v>
      </c>
      <c r="C88" s="25">
        <v>389</v>
      </c>
      <c r="D88" s="26">
        <v>5190</v>
      </c>
      <c r="E88" s="26">
        <v>294</v>
      </c>
      <c r="F88" s="26">
        <v>203</v>
      </c>
      <c r="G88" s="26">
        <v>258</v>
      </c>
      <c r="H88" s="26">
        <v>1800</v>
      </c>
      <c r="I88" s="26" t="s">
        <v>17</v>
      </c>
    </row>
    <row r="89" spans="2:9" ht="12.75">
      <c r="B89" s="1" t="s">
        <v>18</v>
      </c>
      <c r="C89" s="25" t="s">
        <v>16</v>
      </c>
      <c r="D89" s="26">
        <v>51</v>
      </c>
      <c r="E89" s="26" t="s">
        <v>16</v>
      </c>
      <c r="F89" s="26" t="s">
        <v>17</v>
      </c>
      <c r="G89" s="26">
        <v>80</v>
      </c>
      <c r="H89" s="26">
        <v>50</v>
      </c>
      <c r="I89" s="26" t="s">
        <v>17</v>
      </c>
    </row>
    <row r="90" spans="2:9" ht="12.75">
      <c r="B90" s="1" t="s">
        <v>44</v>
      </c>
      <c r="C90" s="25" t="s">
        <v>17</v>
      </c>
      <c r="D90" s="26" t="s">
        <v>17</v>
      </c>
      <c r="E90" s="26" t="s">
        <v>17</v>
      </c>
      <c r="F90" s="26" t="s">
        <v>17</v>
      </c>
      <c r="G90" s="26">
        <v>9745</v>
      </c>
      <c r="H90" s="26">
        <v>16000</v>
      </c>
      <c r="I90" s="26">
        <v>20000</v>
      </c>
    </row>
    <row r="91" spans="2:9" ht="13.5" thickBot="1">
      <c r="B91" s="7" t="s">
        <v>57</v>
      </c>
      <c r="C91" s="32">
        <f>SUM(C75:C90)</f>
        <v>848023</v>
      </c>
      <c r="D91" s="32">
        <f aca="true" t="shared" si="3" ref="D91:I91">SUM(D75:D90)</f>
        <v>530287</v>
      </c>
      <c r="E91" s="32">
        <f t="shared" si="3"/>
        <v>344095</v>
      </c>
      <c r="F91" s="32">
        <f t="shared" si="3"/>
        <v>282084</v>
      </c>
      <c r="G91" s="32">
        <f t="shared" si="3"/>
        <v>272861</v>
      </c>
      <c r="H91" s="32">
        <f t="shared" si="3"/>
        <v>301100</v>
      </c>
      <c r="I91" s="32">
        <f t="shared" si="3"/>
        <v>349700</v>
      </c>
    </row>
    <row r="92" spans="2:9" ht="12.75">
      <c r="B92" s="14" t="s">
        <v>21</v>
      </c>
      <c r="C92" s="128"/>
      <c r="D92" s="129"/>
      <c r="E92" s="129"/>
      <c r="F92" s="129"/>
      <c r="G92" s="130"/>
      <c r="H92" s="130"/>
      <c r="I92" s="130"/>
    </row>
    <row r="93" spans="2:9" ht="12.75">
      <c r="B93" s="1" t="s">
        <v>58</v>
      </c>
      <c r="C93" s="25" t="s">
        <v>16</v>
      </c>
      <c r="D93" s="26">
        <v>1388</v>
      </c>
      <c r="E93" s="26">
        <v>281</v>
      </c>
      <c r="F93" s="26" t="s">
        <v>16</v>
      </c>
      <c r="G93" s="26" t="s">
        <v>17</v>
      </c>
      <c r="H93" s="26" t="s">
        <v>16</v>
      </c>
      <c r="I93" s="26" t="s">
        <v>17</v>
      </c>
    </row>
    <row r="94" spans="2:9" ht="12.75">
      <c r="B94" s="1" t="s">
        <v>59</v>
      </c>
      <c r="C94" s="25" t="s">
        <v>16</v>
      </c>
      <c r="D94" s="26" t="s">
        <v>16</v>
      </c>
      <c r="E94" s="26" t="s">
        <v>16</v>
      </c>
      <c r="F94" s="26">
        <v>6986</v>
      </c>
      <c r="G94" s="26" t="s">
        <v>17</v>
      </c>
      <c r="H94" s="26" t="s">
        <v>16</v>
      </c>
      <c r="I94" s="26"/>
    </row>
    <row r="95" spans="2:9" ht="12.75">
      <c r="B95" s="1" t="s">
        <v>60</v>
      </c>
      <c r="C95" s="25">
        <v>874674</v>
      </c>
      <c r="D95" s="26">
        <v>591460</v>
      </c>
      <c r="E95" s="26">
        <v>419659</v>
      </c>
      <c r="F95" s="26">
        <v>327050</v>
      </c>
      <c r="G95" s="26">
        <v>361762</v>
      </c>
      <c r="H95" s="26">
        <v>330100</v>
      </c>
      <c r="I95" s="26">
        <v>349700</v>
      </c>
    </row>
    <row r="96" spans="2:9" ht="12.75">
      <c r="B96" s="1" t="s">
        <v>61</v>
      </c>
      <c r="C96" s="25">
        <v>-36211</v>
      </c>
      <c r="D96" s="26">
        <v>-62561</v>
      </c>
      <c r="E96" s="26">
        <v>-75845</v>
      </c>
      <c r="F96" s="26">
        <v>-51952</v>
      </c>
      <c r="G96" s="26">
        <v>-88901</v>
      </c>
      <c r="H96" s="26">
        <v>-29000</v>
      </c>
      <c r="I96" s="26" t="s">
        <v>17</v>
      </c>
    </row>
    <row r="97" spans="2:9" ht="12.75">
      <c r="B97" s="1" t="s">
        <v>62</v>
      </c>
      <c r="C97" s="25">
        <v>9560</v>
      </c>
      <c r="D97" s="26" t="s">
        <v>16</v>
      </c>
      <c r="E97" s="26" t="s">
        <v>16</v>
      </c>
      <c r="F97" s="26" t="s">
        <v>16</v>
      </c>
      <c r="G97" s="26" t="s">
        <v>17</v>
      </c>
      <c r="H97" s="26" t="s">
        <v>17</v>
      </c>
      <c r="I97" s="26" t="s">
        <v>17</v>
      </c>
    </row>
    <row r="98" spans="2:9" ht="12.75">
      <c r="B98" s="16"/>
      <c r="C98" s="30"/>
      <c r="D98" s="31"/>
      <c r="E98" s="31"/>
      <c r="F98" s="31"/>
      <c r="G98" s="31"/>
      <c r="H98" s="31"/>
      <c r="I98" s="31"/>
    </row>
    <row r="99" spans="2:9" ht="12.75">
      <c r="B99" s="1" t="s">
        <v>63</v>
      </c>
      <c r="C99" s="28" t="s">
        <v>17</v>
      </c>
      <c r="D99" s="29" t="s">
        <v>17</v>
      </c>
      <c r="E99" s="29" t="s">
        <v>17</v>
      </c>
      <c r="F99" s="29" t="s">
        <v>17</v>
      </c>
      <c r="G99" s="29" t="s">
        <v>17</v>
      </c>
      <c r="H99" s="29" t="s">
        <v>17</v>
      </c>
      <c r="I99" s="29" t="s">
        <v>17</v>
      </c>
    </row>
    <row r="100" spans="2:9" ht="12.75">
      <c r="B100" s="7" t="s">
        <v>64</v>
      </c>
      <c r="C100" s="33">
        <f>SUM(C99)</f>
        <v>0</v>
      </c>
      <c r="D100" s="33">
        <f aca="true" t="shared" si="4" ref="D100:I100">SUM(D99)</f>
        <v>0</v>
      </c>
      <c r="E100" s="33">
        <f t="shared" si="4"/>
        <v>0</v>
      </c>
      <c r="F100" s="33">
        <f t="shared" si="4"/>
        <v>0</v>
      </c>
      <c r="G100" s="33">
        <f t="shared" si="4"/>
        <v>0</v>
      </c>
      <c r="H100" s="33">
        <f t="shared" si="4"/>
        <v>0</v>
      </c>
      <c r="I100" s="33">
        <f t="shared" si="4"/>
        <v>0</v>
      </c>
    </row>
    <row r="101" spans="2:9" ht="12.75">
      <c r="B101" s="4"/>
      <c r="C101" s="35"/>
      <c r="D101" s="36"/>
      <c r="E101" s="36"/>
      <c r="F101" s="36"/>
      <c r="G101" s="36"/>
      <c r="H101" s="36"/>
      <c r="I101" s="36"/>
    </row>
    <row r="102" spans="2:9" ht="13.5" thickBot="1">
      <c r="B102" s="7" t="s">
        <v>65</v>
      </c>
      <c r="C102" s="55">
        <f>C91+C100</f>
        <v>848023</v>
      </c>
      <c r="D102" s="55">
        <f aca="true" t="shared" si="5" ref="D102:I102">D91+D100</f>
        <v>530287</v>
      </c>
      <c r="E102" s="55">
        <f t="shared" si="5"/>
        <v>344095</v>
      </c>
      <c r="F102" s="55">
        <f t="shared" si="5"/>
        <v>282084</v>
      </c>
      <c r="G102" s="55">
        <f t="shared" si="5"/>
        <v>272861</v>
      </c>
      <c r="H102" s="55">
        <f t="shared" si="5"/>
        <v>301100</v>
      </c>
      <c r="I102" s="55">
        <f t="shared" si="5"/>
        <v>349700</v>
      </c>
    </row>
    <row r="103" spans="2:9" ht="13.5" thickBot="1">
      <c r="B103" s="4"/>
      <c r="C103" s="35"/>
      <c r="D103" s="36"/>
      <c r="E103" s="36"/>
      <c r="F103" s="36"/>
      <c r="G103" s="36"/>
      <c r="H103" s="36"/>
      <c r="I103" s="36"/>
    </row>
    <row r="104" spans="2:9" ht="13.5" thickBot="1">
      <c r="B104" s="7" t="s">
        <v>66</v>
      </c>
      <c r="C104" s="56">
        <f>C70+C102-C72</f>
        <v>9100197</v>
      </c>
      <c r="D104" s="56">
        <f aca="true" t="shared" si="6" ref="D104:I104">D70+D102-D72</f>
        <v>9418255</v>
      </c>
      <c r="E104" s="56">
        <f t="shared" si="6"/>
        <v>8551096</v>
      </c>
      <c r="F104" s="56">
        <f t="shared" si="6"/>
        <v>8155103</v>
      </c>
      <c r="G104" s="56">
        <f t="shared" si="6"/>
        <v>7755938</v>
      </c>
      <c r="H104" s="56">
        <f t="shared" si="6"/>
        <v>7080865</v>
      </c>
      <c r="I104" s="56">
        <f t="shared" si="6"/>
        <v>6584225</v>
      </c>
    </row>
    <row r="105" spans="2:9" ht="13.5" thickTop="1">
      <c r="B105" s="14" t="s">
        <v>21</v>
      </c>
      <c r="C105" s="131"/>
      <c r="D105" s="132"/>
      <c r="E105" s="132"/>
      <c r="F105" s="132"/>
      <c r="G105" s="133"/>
      <c r="H105" s="133"/>
      <c r="I105" s="133"/>
    </row>
    <row r="106" spans="1:9" ht="12.75">
      <c r="A106" s="24"/>
      <c r="B106" s="1" t="s">
        <v>67</v>
      </c>
      <c r="C106" s="25">
        <v>9376912</v>
      </c>
      <c r="D106" s="26">
        <v>9144448</v>
      </c>
      <c r="E106" s="26">
        <v>8797015</v>
      </c>
      <c r="F106" s="26">
        <v>8348927</v>
      </c>
      <c r="G106" s="26">
        <v>7642849</v>
      </c>
      <c r="H106" s="26">
        <v>6959765</v>
      </c>
      <c r="I106" s="26">
        <v>6513225</v>
      </c>
    </row>
    <row r="107" spans="1:9" ht="12.75">
      <c r="A107" s="24"/>
      <c r="B107" s="1" t="s">
        <v>68</v>
      </c>
      <c r="C107" s="25">
        <v>-276715</v>
      </c>
      <c r="D107" s="26">
        <v>273807</v>
      </c>
      <c r="E107" s="26">
        <v>-245919</v>
      </c>
      <c r="F107" s="26">
        <v>-193824</v>
      </c>
      <c r="G107" s="26">
        <v>113089</v>
      </c>
      <c r="H107" s="26">
        <v>121100</v>
      </c>
      <c r="I107" s="26">
        <v>71000</v>
      </c>
    </row>
    <row r="109" spans="1:2" ht="12.75">
      <c r="A109" s="22">
        <v>1</v>
      </c>
      <c r="B109" s="23" t="s">
        <v>70</v>
      </c>
    </row>
    <row r="110" spans="1:2" ht="12.75">
      <c r="A110" s="22">
        <v>2</v>
      </c>
      <c r="B110" s="23" t="s">
        <v>71</v>
      </c>
    </row>
    <row r="111" spans="1:2" ht="12.75">
      <c r="A111" s="22">
        <v>3</v>
      </c>
      <c r="B111" s="23" t="s">
        <v>72</v>
      </c>
    </row>
    <row r="112" ht="12.75">
      <c r="A112" s="23" t="s">
        <v>180</v>
      </c>
    </row>
    <row r="117" spans="3:9" ht="12.75">
      <c r="C117" s="115"/>
      <c r="D117" s="115"/>
      <c r="E117" s="115"/>
      <c r="F117" s="115"/>
      <c r="G117" s="115"/>
      <c r="H117" s="115"/>
      <c r="I117" s="115"/>
    </row>
    <row r="118" ht="12.75">
      <c r="C118" s="115"/>
    </row>
    <row r="119" ht="12.75">
      <c r="C119" s="115"/>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77"/>
  <sheetViews>
    <sheetView zoomScalePageLayoutView="0" workbookViewId="0" topLeftCell="A1">
      <selection activeCell="B4" sqref="B4"/>
    </sheetView>
  </sheetViews>
  <sheetFormatPr defaultColWidth="9.140625" defaultRowHeight="12.75"/>
  <cols>
    <col min="1" max="1" width="2.7109375" style="0" customWidth="1"/>
    <col min="2" max="2" width="45.7109375" style="0" customWidth="1"/>
  </cols>
  <sheetData>
    <row r="1" ht="15">
      <c r="A1" s="18" t="s">
        <v>77</v>
      </c>
    </row>
    <row r="2" s="20" customFormat="1" ht="12.75">
      <c r="A2" s="19"/>
    </row>
    <row r="3" ht="12.75">
      <c r="A3" s="20" t="s">
        <v>165</v>
      </c>
    </row>
    <row r="5" spans="2:5" ht="12.75">
      <c r="B5" s="84"/>
      <c r="C5" s="85" t="s">
        <v>154</v>
      </c>
      <c r="D5" s="85" t="s">
        <v>154</v>
      </c>
      <c r="E5" s="85" t="s">
        <v>154</v>
      </c>
    </row>
    <row r="6" spans="2:5" ht="23.25" thickBot="1">
      <c r="B6" s="38"/>
      <c r="C6" s="39" t="s">
        <v>73</v>
      </c>
      <c r="D6" s="39" t="s">
        <v>74</v>
      </c>
      <c r="E6" s="40" t="s">
        <v>0</v>
      </c>
    </row>
    <row r="7" spans="2:5" ht="12.75">
      <c r="B7" s="4"/>
      <c r="C7" s="41"/>
      <c r="D7" s="41"/>
      <c r="E7" s="13"/>
    </row>
    <row r="8" spans="2:5" ht="12.75">
      <c r="B8" s="42" t="s">
        <v>2</v>
      </c>
      <c r="C8" s="9"/>
      <c r="D8" s="9"/>
      <c r="E8" s="9"/>
    </row>
    <row r="9" spans="2:5" ht="12.75">
      <c r="B9" s="43" t="s">
        <v>3</v>
      </c>
      <c r="C9" s="26">
        <v>763900</v>
      </c>
      <c r="D9" s="26">
        <v>948276</v>
      </c>
      <c r="E9" s="26">
        <v>766505</v>
      </c>
    </row>
    <row r="10" spans="2:5" ht="12.75">
      <c r="B10" s="43" t="s">
        <v>4</v>
      </c>
      <c r="C10" s="26">
        <v>50000</v>
      </c>
      <c r="D10" s="26" t="s">
        <v>17</v>
      </c>
      <c r="E10" s="26" t="s">
        <v>17</v>
      </c>
    </row>
    <row r="11" spans="2:5" ht="12.75">
      <c r="B11" s="43" t="s">
        <v>5</v>
      </c>
      <c r="C11" s="26">
        <v>3383523</v>
      </c>
      <c r="D11" s="26">
        <v>3435626</v>
      </c>
      <c r="E11" s="26">
        <v>3436304</v>
      </c>
    </row>
    <row r="12" spans="2:5" ht="12.75">
      <c r="B12" s="43" t="s">
        <v>6</v>
      </c>
      <c r="C12" s="26">
        <v>1015414</v>
      </c>
      <c r="D12" s="26">
        <v>1097463</v>
      </c>
      <c r="E12" s="26">
        <v>1027975</v>
      </c>
    </row>
    <row r="13" spans="2:5" ht="12.75">
      <c r="B13" s="43" t="s">
        <v>7</v>
      </c>
      <c r="C13" s="26">
        <v>-4043</v>
      </c>
      <c r="D13" s="26">
        <v>-9661</v>
      </c>
      <c r="E13" s="26">
        <v>-14481</v>
      </c>
    </row>
    <row r="14" spans="2:5" ht="12.75">
      <c r="B14" s="43" t="s">
        <v>166</v>
      </c>
      <c r="C14" s="26">
        <v>97200</v>
      </c>
      <c r="D14" s="26">
        <v>98325</v>
      </c>
      <c r="E14" s="26">
        <v>97377</v>
      </c>
    </row>
    <row r="15" spans="2:5" ht="12.75">
      <c r="B15" s="43" t="s">
        <v>167</v>
      </c>
      <c r="C15" s="26">
        <v>941000</v>
      </c>
      <c r="D15" s="26">
        <v>953000</v>
      </c>
      <c r="E15" s="26">
        <v>966504</v>
      </c>
    </row>
    <row r="16" spans="2:5" ht="12.75">
      <c r="B16" s="43" t="s">
        <v>168</v>
      </c>
      <c r="C16" s="26">
        <v>887000</v>
      </c>
      <c r="D16" s="26">
        <v>865875</v>
      </c>
      <c r="E16" s="26">
        <v>824791</v>
      </c>
    </row>
    <row r="17" spans="2:5" ht="12.75">
      <c r="B17" s="43" t="s">
        <v>169</v>
      </c>
      <c r="C17" s="26" t="s">
        <v>17</v>
      </c>
      <c r="D17" s="26">
        <v>53000</v>
      </c>
      <c r="E17" s="26">
        <v>81371</v>
      </c>
    </row>
    <row r="18" spans="2:5" ht="12.75">
      <c r="B18" s="43" t="s">
        <v>9</v>
      </c>
      <c r="C18" s="26">
        <v>310500</v>
      </c>
      <c r="D18" s="26">
        <v>228453</v>
      </c>
      <c r="E18" s="26">
        <v>224345</v>
      </c>
    </row>
    <row r="19" spans="2:5" ht="12.75">
      <c r="B19" s="43" t="s">
        <v>10</v>
      </c>
      <c r="C19" s="26">
        <v>172700</v>
      </c>
      <c r="D19" s="26">
        <v>172700</v>
      </c>
      <c r="E19" s="26">
        <v>262109</v>
      </c>
    </row>
    <row r="20" spans="2:5" ht="12.75">
      <c r="B20" s="43" t="s">
        <v>11</v>
      </c>
      <c r="C20" s="26">
        <v>10200</v>
      </c>
      <c r="D20" s="26">
        <v>12562</v>
      </c>
      <c r="E20" s="26">
        <v>11479</v>
      </c>
    </row>
    <row r="21" spans="2:5" ht="12.75">
      <c r="B21" s="43" t="s">
        <v>12</v>
      </c>
      <c r="C21" s="26">
        <v>5340</v>
      </c>
      <c r="D21" s="26">
        <v>5419</v>
      </c>
      <c r="E21" s="26">
        <v>5173</v>
      </c>
    </row>
    <row r="22" spans="2:5" ht="12.75">
      <c r="B22" s="43" t="s">
        <v>13</v>
      </c>
      <c r="C22" s="26">
        <v>4911</v>
      </c>
      <c r="D22" s="26">
        <v>4911</v>
      </c>
      <c r="E22" s="26">
        <v>4202</v>
      </c>
    </row>
    <row r="23" spans="2:5" ht="12.75">
      <c r="B23" s="43" t="s">
        <v>14</v>
      </c>
      <c r="C23" s="26">
        <v>3150</v>
      </c>
      <c r="D23" s="26">
        <v>4213</v>
      </c>
      <c r="E23" s="26">
        <v>5079</v>
      </c>
    </row>
    <row r="24" spans="2:5" ht="12.75">
      <c r="B24" s="43" t="s">
        <v>15</v>
      </c>
      <c r="C24" s="26" t="s">
        <v>17</v>
      </c>
      <c r="D24" s="26" t="s">
        <v>17</v>
      </c>
      <c r="E24" s="26">
        <v>15028</v>
      </c>
    </row>
    <row r="25" spans="2:5" ht="12.75">
      <c r="B25" s="43" t="s">
        <v>18</v>
      </c>
      <c r="C25" s="26" t="s">
        <v>17</v>
      </c>
      <c r="D25" s="26" t="s">
        <v>17</v>
      </c>
      <c r="E25" s="26">
        <v>4266</v>
      </c>
    </row>
    <row r="26" spans="2:5" ht="12.75">
      <c r="B26" s="43" t="s">
        <v>19</v>
      </c>
      <c r="C26" s="26">
        <v>138200</v>
      </c>
      <c r="D26" s="26">
        <v>141000</v>
      </c>
      <c r="E26" s="26">
        <v>148610</v>
      </c>
    </row>
    <row r="27" spans="2:5" ht="22.5">
      <c r="B27" s="43" t="s">
        <v>170</v>
      </c>
      <c r="C27" s="26" t="s">
        <v>17</v>
      </c>
      <c r="D27" s="26" t="s">
        <v>17</v>
      </c>
      <c r="E27" s="26">
        <v>-19687</v>
      </c>
    </row>
    <row r="28" spans="2:5" ht="12.75">
      <c r="B28" s="42" t="s">
        <v>20</v>
      </c>
      <c r="C28" s="32">
        <f>SUM(C9:C27)</f>
        <v>7778995</v>
      </c>
      <c r="D28" s="32">
        <f>SUM(D9:D27)</f>
        <v>8011162</v>
      </c>
      <c r="E28" s="32">
        <f>SUM(E9:E27)</f>
        <v>7846950</v>
      </c>
    </row>
    <row r="29" spans="2:5" ht="12.75">
      <c r="B29" s="44"/>
      <c r="C29" s="49"/>
      <c r="D29" s="49"/>
      <c r="E29" s="49"/>
    </row>
    <row r="30" spans="2:5" ht="12.75">
      <c r="B30" s="42" t="s">
        <v>33</v>
      </c>
      <c r="C30" s="50"/>
      <c r="D30" s="50"/>
      <c r="E30" s="50"/>
    </row>
    <row r="31" spans="2:5" ht="12.75">
      <c r="B31" s="43" t="s">
        <v>3</v>
      </c>
      <c r="C31" s="26">
        <v>48105</v>
      </c>
      <c r="D31" s="26">
        <v>589346</v>
      </c>
      <c r="E31" s="26">
        <v>135959</v>
      </c>
    </row>
    <row r="32" spans="2:5" ht="12.75">
      <c r="B32" s="43" t="s">
        <v>34</v>
      </c>
      <c r="C32" s="26">
        <v>59900</v>
      </c>
      <c r="D32" s="26">
        <v>144900</v>
      </c>
      <c r="E32" s="26">
        <v>135896</v>
      </c>
    </row>
    <row r="33" spans="2:5" ht="12.75">
      <c r="B33" s="43" t="s">
        <v>10</v>
      </c>
      <c r="C33" s="26">
        <v>-26500</v>
      </c>
      <c r="D33" s="26">
        <v>-27223</v>
      </c>
      <c r="E33" s="26">
        <v>-103392</v>
      </c>
    </row>
    <row r="34" spans="2:5" ht="12.75">
      <c r="B34" s="43" t="s">
        <v>6</v>
      </c>
      <c r="C34" s="26">
        <v>-9518</v>
      </c>
      <c r="D34" s="26">
        <v>86482</v>
      </c>
      <c r="E34" s="26">
        <v>-16508</v>
      </c>
    </row>
    <row r="35" spans="2:5" ht="12.75">
      <c r="B35" s="43" t="s">
        <v>40</v>
      </c>
      <c r="C35" s="26">
        <v>-79</v>
      </c>
      <c r="D35" s="26">
        <v>403</v>
      </c>
      <c r="E35" s="26">
        <v>438</v>
      </c>
    </row>
    <row r="36" spans="2:5" ht="12.75">
      <c r="B36" s="43" t="s">
        <v>14</v>
      </c>
      <c r="C36" s="26">
        <v>-8</v>
      </c>
      <c r="D36" s="26">
        <v>-8</v>
      </c>
      <c r="E36" s="26">
        <v>502</v>
      </c>
    </row>
    <row r="37" spans="2:5" ht="12.75">
      <c r="B37" s="43" t="s">
        <v>166</v>
      </c>
      <c r="C37" s="26">
        <v>-500</v>
      </c>
      <c r="D37" s="26">
        <v>-500</v>
      </c>
      <c r="E37" s="26">
        <v>-698</v>
      </c>
    </row>
    <row r="38" spans="2:5" ht="12.75">
      <c r="B38" s="43" t="s">
        <v>75</v>
      </c>
      <c r="C38" s="26" t="s">
        <v>17</v>
      </c>
      <c r="D38" s="26" t="s">
        <v>17</v>
      </c>
      <c r="E38" s="26">
        <v>-187</v>
      </c>
    </row>
    <row r="39" spans="2:5" ht="12.75">
      <c r="B39" s="43" t="s">
        <v>11</v>
      </c>
      <c r="C39" s="26" t="s">
        <v>17</v>
      </c>
      <c r="D39" s="26" t="s">
        <v>17</v>
      </c>
      <c r="E39" s="26">
        <v>27</v>
      </c>
    </row>
    <row r="40" spans="2:5" ht="12.75">
      <c r="B40" s="43" t="s">
        <v>13</v>
      </c>
      <c r="C40" s="26" t="s">
        <v>17</v>
      </c>
      <c r="D40" s="26" t="s">
        <v>17</v>
      </c>
      <c r="E40" s="26">
        <v>-29</v>
      </c>
    </row>
    <row r="41" spans="2:5" ht="12.75">
      <c r="B41" s="43" t="s">
        <v>15</v>
      </c>
      <c r="C41" s="26" t="s">
        <v>17</v>
      </c>
      <c r="D41" s="26" t="s">
        <v>17</v>
      </c>
      <c r="E41" s="26">
        <v>393</v>
      </c>
    </row>
    <row r="42" spans="2:5" ht="12.75">
      <c r="B42" s="43" t="s">
        <v>167</v>
      </c>
      <c r="C42" s="26" t="s">
        <v>17</v>
      </c>
      <c r="D42" s="26" t="s">
        <v>17</v>
      </c>
      <c r="E42" s="26">
        <v>-45523</v>
      </c>
    </row>
    <row r="43" spans="2:5" ht="12.75">
      <c r="B43" s="43" t="s">
        <v>171</v>
      </c>
      <c r="C43" s="26" t="s">
        <v>17</v>
      </c>
      <c r="D43" s="26" t="s">
        <v>17</v>
      </c>
      <c r="E43" s="26">
        <v>-1488</v>
      </c>
    </row>
    <row r="44" spans="2:5" ht="12.75">
      <c r="B44" s="43" t="s">
        <v>172</v>
      </c>
      <c r="C44" s="26" t="s">
        <v>17</v>
      </c>
      <c r="D44" s="26" t="s">
        <v>17</v>
      </c>
      <c r="E44" s="26">
        <v>7699</v>
      </c>
    </row>
    <row r="45" spans="2:5" ht="12.75">
      <c r="B45" s="42" t="s">
        <v>45</v>
      </c>
      <c r="C45" s="32">
        <f>SUM(C31:C44)</f>
        <v>71400</v>
      </c>
      <c r="D45" s="32">
        <f>SUM(D31:D44)</f>
        <v>793400</v>
      </c>
      <c r="E45" s="32">
        <f>SUM(E31:E44)</f>
        <v>113089</v>
      </c>
    </row>
    <row r="46" spans="2:5" ht="12.75">
      <c r="B46" s="44"/>
      <c r="C46" s="51"/>
      <c r="D46" s="51"/>
      <c r="E46" s="51"/>
    </row>
    <row r="47" spans="2:5" ht="13.5" thickBot="1">
      <c r="B47" s="42" t="s">
        <v>53</v>
      </c>
      <c r="C47" s="37">
        <f>C28+C45</f>
        <v>7850395</v>
      </c>
      <c r="D47" s="37">
        <f>D28+D45</f>
        <v>8804562</v>
      </c>
      <c r="E47" s="37">
        <f>E28+E45</f>
        <v>7960039</v>
      </c>
    </row>
    <row r="48" spans="2:5" ht="12.75">
      <c r="B48" s="134" t="s">
        <v>173</v>
      </c>
      <c r="C48" s="26">
        <v>562902</v>
      </c>
      <c r="D48" s="26">
        <v>562902</v>
      </c>
      <c r="E48" s="26">
        <v>476962</v>
      </c>
    </row>
    <row r="49" spans="2:5" ht="12.75">
      <c r="B49" s="44"/>
      <c r="C49" s="51"/>
      <c r="D49" s="51"/>
      <c r="E49" s="51"/>
    </row>
    <row r="50" spans="2:5" ht="12.75">
      <c r="B50" s="42" t="s">
        <v>54</v>
      </c>
      <c r="C50" s="50"/>
      <c r="D50" s="50"/>
      <c r="E50" s="50"/>
    </row>
    <row r="51" spans="2:5" ht="12.75">
      <c r="B51" s="45" t="s">
        <v>3</v>
      </c>
      <c r="C51" s="26">
        <v>211549</v>
      </c>
      <c r="D51" s="26">
        <v>217914</v>
      </c>
      <c r="E51" s="26">
        <v>228964</v>
      </c>
    </row>
    <row r="52" spans="2:5" ht="12.75">
      <c r="B52" s="45" t="s">
        <v>5</v>
      </c>
      <c r="C52" s="26">
        <v>38000</v>
      </c>
      <c r="D52" s="26">
        <v>31100</v>
      </c>
      <c r="E52" s="26">
        <v>26816</v>
      </c>
    </row>
    <row r="53" spans="2:5" ht="12.75">
      <c r="B53" s="45" t="s">
        <v>7</v>
      </c>
      <c r="C53" s="26">
        <v>6051</v>
      </c>
      <c r="D53" s="26">
        <v>5051</v>
      </c>
      <c r="E53" s="26">
        <v>4288</v>
      </c>
    </row>
    <row r="54" spans="2:5" ht="12.75">
      <c r="B54" s="45" t="s">
        <v>9</v>
      </c>
      <c r="C54" s="26" t="s">
        <v>17</v>
      </c>
      <c r="D54" s="26">
        <v>4000</v>
      </c>
      <c r="E54" s="26">
        <v>924</v>
      </c>
    </row>
    <row r="55" spans="2:5" ht="12.75">
      <c r="B55" s="45" t="s">
        <v>10</v>
      </c>
      <c r="C55" s="26">
        <v>900</v>
      </c>
      <c r="D55" s="26">
        <v>900</v>
      </c>
      <c r="E55" s="26">
        <v>853</v>
      </c>
    </row>
    <row r="56" spans="2:5" ht="12.75">
      <c r="B56" s="45" t="s">
        <v>11</v>
      </c>
      <c r="C56" s="26" t="s">
        <v>17</v>
      </c>
      <c r="D56" s="26" t="s">
        <v>17</v>
      </c>
      <c r="E56" s="26">
        <v>53</v>
      </c>
    </row>
    <row r="57" spans="2:5" ht="12.75">
      <c r="B57" s="45" t="s">
        <v>12</v>
      </c>
      <c r="C57" s="26" t="s">
        <v>17</v>
      </c>
      <c r="D57" s="26">
        <v>235</v>
      </c>
      <c r="E57" s="26">
        <v>182</v>
      </c>
    </row>
    <row r="58" spans="2:5" ht="12.75">
      <c r="B58" s="45" t="s">
        <v>13</v>
      </c>
      <c r="C58" s="26" t="s">
        <v>17</v>
      </c>
      <c r="D58" s="26">
        <v>600</v>
      </c>
      <c r="E58" s="26">
        <v>134</v>
      </c>
    </row>
    <row r="59" spans="2:5" ht="12.75">
      <c r="B59" s="45" t="s">
        <v>14</v>
      </c>
      <c r="C59" s="26" t="s">
        <v>17</v>
      </c>
      <c r="D59" s="26">
        <v>850</v>
      </c>
      <c r="E59" s="26">
        <v>564</v>
      </c>
    </row>
    <row r="60" spans="2:5" ht="12.75">
      <c r="B60" s="45" t="s">
        <v>15</v>
      </c>
      <c r="C60" s="26" t="s">
        <v>17</v>
      </c>
      <c r="D60" s="26">
        <v>2100</v>
      </c>
      <c r="E60" s="26">
        <v>258</v>
      </c>
    </row>
    <row r="61" spans="2:5" ht="12.75">
      <c r="B61" s="45" t="s">
        <v>18</v>
      </c>
      <c r="C61" s="26" t="s">
        <v>17</v>
      </c>
      <c r="D61" s="26">
        <v>150</v>
      </c>
      <c r="E61" s="26">
        <v>80</v>
      </c>
    </row>
    <row r="62" spans="2:5" ht="12.75">
      <c r="B62" s="45" t="s">
        <v>44</v>
      </c>
      <c r="C62" s="26">
        <v>20000</v>
      </c>
      <c r="D62" s="26">
        <v>13500</v>
      </c>
      <c r="E62" s="26">
        <v>9745</v>
      </c>
    </row>
    <row r="63" spans="2:5" ht="12.75">
      <c r="B63" s="47" t="s">
        <v>57</v>
      </c>
      <c r="C63" s="27">
        <f>SUM(C51:C62)</f>
        <v>276500</v>
      </c>
      <c r="D63" s="27">
        <f>SUM(D51:D62)</f>
        <v>276400</v>
      </c>
      <c r="E63" s="27">
        <f>SUM(E51:E62)</f>
        <v>272861</v>
      </c>
    </row>
    <row r="64" spans="2:5" ht="12.75">
      <c r="B64" s="46"/>
      <c r="C64" s="53"/>
      <c r="D64" s="54"/>
      <c r="E64" s="54"/>
    </row>
    <row r="65" spans="2:5" ht="12.75">
      <c r="B65" s="45" t="s">
        <v>63</v>
      </c>
      <c r="C65" s="29">
        <v>0</v>
      </c>
      <c r="D65" s="29">
        <v>0</v>
      </c>
      <c r="E65" s="29">
        <v>0</v>
      </c>
    </row>
    <row r="66" spans="2:5" ht="12.75">
      <c r="B66" s="47" t="s">
        <v>64</v>
      </c>
      <c r="C66" s="33">
        <f>SUM(C65)</f>
        <v>0</v>
      </c>
      <c r="D66" s="33">
        <f>SUM(D65)</f>
        <v>0</v>
      </c>
      <c r="E66" s="33">
        <f>SUM(E65)</f>
        <v>0</v>
      </c>
    </row>
    <row r="67" spans="2:5" ht="12.75">
      <c r="B67" s="46"/>
      <c r="C67" s="31"/>
      <c r="D67" s="31"/>
      <c r="E67" s="31"/>
    </row>
    <row r="68" spans="2:5" ht="13.5" thickBot="1">
      <c r="B68" s="47" t="s">
        <v>65</v>
      </c>
      <c r="C68" s="57">
        <f>C63+C66</f>
        <v>276500</v>
      </c>
      <c r="D68" s="57">
        <f>D63+D66</f>
        <v>276400</v>
      </c>
      <c r="E68" s="57">
        <f>E63+E66</f>
        <v>272861</v>
      </c>
    </row>
    <row r="69" spans="2:5" ht="13.5" thickBot="1">
      <c r="B69" s="46"/>
      <c r="C69" s="31"/>
      <c r="D69" s="31"/>
      <c r="E69" s="31"/>
    </row>
    <row r="70" spans="2:5" ht="13.5" thickBot="1">
      <c r="B70" s="47" t="s">
        <v>76</v>
      </c>
      <c r="C70" s="58">
        <f>C47+C68-C48</f>
        <v>7563993</v>
      </c>
      <c r="D70" s="58">
        <f>D47+D68-D48</f>
        <v>8518060</v>
      </c>
      <c r="E70" s="58">
        <f>E47+E68-E48</f>
        <v>7755938</v>
      </c>
    </row>
    <row r="71" spans="2:5" ht="13.5" thickTop="1">
      <c r="B71" s="48" t="s">
        <v>21</v>
      </c>
      <c r="C71" s="135"/>
      <c r="D71" s="135"/>
      <c r="E71" s="135"/>
    </row>
    <row r="72" spans="2:5" ht="12.75">
      <c r="B72" s="45" t="s">
        <v>67</v>
      </c>
      <c r="C72" s="26">
        <v>7492593</v>
      </c>
      <c r="D72" s="26">
        <v>7724660</v>
      </c>
      <c r="E72" s="26">
        <v>7668990</v>
      </c>
    </row>
    <row r="73" spans="2:5" ht="12.75">
      <c r="B73" s="45" t="s">
        <v>68</v>
      </c>
      <c r="C73" s="26">
        <v>71400</v>
      </c>
      <c r="D73" s="26">
        <v>793400</v>
      </c>
      <c r="E73" s="26">
        <v>86948</v>
      </c>
    </row>
    <row r="75" spans="1:2" ht="12.75">
      <c r="A75" s="21">
        <v>1</v>
      </c>
      <c r="B75" s="23" t="s">
        <v>78</v>
      </c>
    </row>
    <row r="76" ht="12.75">
      <c r="B76" s="23" t="s">
        <v>79</v>
      </c>
    </row>
    <row r="77" ht="12.75">
      <c r="B77" s="23"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8" t="s">
        <v>81</v>
      </c>
    </row>
    <row r="3" spans="2:9" ht="13.5" thickBot="1">
      <c r="B3" s="116" t="s">
        <v>82</v>
      </c>
      <c r="C3" s="86" t="s">
        <v>150</v>
      </c>
      <c r="D3" s="86" t="s">
        <v>151</v>
      </c>
      <c r="E3" s="87" t="s">
        <v>152</v>
      </c>
      <c r="F3" s="88" t="s">
        <v>153</v>
      </c>
      <c r="G3" s="88" t="s">
        <v>154</v>
      </c>
      <c r="H3" s="89" t="s">
        <v>155</v>
      </c>
      <c r="I3" s="89" t="s">
        <v>156</v>
      </c>
    </row>
    <row r="4" spans="2:9" ht="14.25" thickBot="1" thickTop="1">
      <c r="B4" s="136"/>
      <c r="C4" s="69" t="s">
        <v>0</v>
      </c>
      <c r="D4" s="69" t="s">
        <v>0</v>
      </c>
      <c r="E4" s="69" t="s">
        <v>0</v>
      </c>
      <c r="F4" s="69" t="s">
        <v>0</v>
      </c>
      <c r="G4" s="69" t="s">
        <v>0</v>
      </c>
      <c r="H4" s="69" t="s">
        <v>1</v>
      </c>
      <c r="I4" s="69" t="s">
        <v>1</v>
      </c>
    </row>
    <row r="5" spans="2:9" ht="12.75">
      <c r="B5" s="59" t="s">
        <v>83</v>
      </c>
      <c r="C5" s="60"/>
      <c r="D5" s="61"/>
      <c r="E5" s="61"/>
      <c r="F5" s="61"/>
      <c r="G5" s="2"/>
      <c r="H5" s="2"/>
      <c r="I5" s="38"/>
    </row>
    <row r="6" spans="2:9" ht="12.75">
      <c r="B6" s="59" t="s">
        <v>84</v>
      </c>
      <c r="C6" s="60"/>
      <c r="D6" s="61"/>
      <c r="E6" s="61"/>
      <c r="F6" s="61"/>
      <c r="G6" s="2"/>
      <c r="H6" s="2"/>
      <c r="I6" s="38"/>
    </row>
    <row r="7" spans="2:9" ht="12.75">
      <c r="B7" s="62" t="s">
        <v>85</v>
      </c>
      <c r="C7" s="65">
        <v>278064</v>
      </c>
      <c r="D7" s="66">
        <v>274956</v>
      </c>
      <c r="E7" s="66">
        <v>264283</v>
      </c>
      <c r="F7" s="66">
        <v>270948</v>
      </c>
      <c r="G7" s="26">
        <v>296005</v>
      </c>
      <c r="H7" s="26">
        <v>298965</v>
      </c>
      <c r="I7" s="67">
        <v>301955</v>
      </c>
    </row>
    <row r="8" spans="2:9" ht="12.75">
      <c r="B8" s="62" t="s">
        <v>86</v>
      </c>
      <c r="C8" s="65">
        <v>8892917</v>
      </c>
      <c r="D8" s="66">
        <v>9092391</v>
      </c>
      <c r="E8" s="66">
        <v>9136929</v>
      </c>
      <c r="F8" s="66">
        <v>9171525</v>
      </c>
      <c r="G8" s="26">
        <v>9281343</v>
      </c>
      <c r="H8" s="26">
        <v>9302373</v>
      </c>
      <c r="I8" s="67">
        <v>9385651</v>
      </c>
    </row>
    <row r="9" spans="2:9" ht="12.75">
      <c r="B9" s="63" t="s">
        <v>87</v>
      </c>
      <c r="C9" s="65"/>
      <c r="D9" s="66"/>
      <c r="E9" s="66"/>
      <c r="F9" s="66"/>
      <c r="G9" s="26"/>
      <c r="H9" s="26"/>
      <c r="I9" s="67"/>
    </row>
    <row r="10" spans="2:9" ht="12.75">
      <c r="B10" s="64" t="s">
        <v>88</v>
      </c>
      <c r="C10" s="65">
        <v>7980605</v>
      </c>
      <c r="D10" s="66">
        <v>8186886</v>
      </c>
      <c r="E10" s="66">
        <v>8562650</v>
      </c>
      <c r="F10" s="66">
        <v>8663383</v>
      </c>
      <c r="G10" s="26">
        <v>8798924</v>
      </c>
      <c r="H10" s="26">
        <v>8880805</v>
      </c>
      <c r="I10" s="67">
        <v>9007600</v>
      </c>
    </row>
    <row r="11" spans="2:9" ht="12.75">
      <c r="B11" s="64" t="s">
        <v>89</v>
      </c>
      <c r="C11" s="65">
        <v>124590</v>
      </c>
      <c r="D11" s="66">
        <v>114179</v>
      </c>
      <c r="E11" s="66">
        <v>139529</v>
      </c>
      <c r="F11" s="66">
        <v>145518</v>
      </c>
      <c r="G11" s="26">
        <v>139343</v>
      </c>
      <c r="H11" s="26">
        <v>121442</v>
      </c>
      <c r="I11" s="67">
        <v>107383</v>
      </c>
    </row>
    <row r="12" spans="2:9" ht="12.75">
      <c r="B12" s="64" t="s">
        <v>90</v>
      </c>
      <c r="C12" s="65">
        <v>141107</v>
      </c>
      <c r="D12" s="66">
        <v>146725</v>
      </c>
      <c r="E12" s="66">
        <v>126631</v>
      </c>
      <c r="F12" s="66">
        <v>138490</v>
      </c>
      <c r="G12" s="26">
        <v>119899</v>
      </c>
      <c r="H12" s="26">
        <v>84604</v>
      </c>
      <c r="I12" s="67">
        <v>61727</v>
      </c>
    </row>
    <row r="13" spans="2:9" ht="12.75">
      <c r="B13" s="64" t="s">
        <v>91</v>
      </c>
      <c r="C13" s="65">
        <v>646615</v>
      </c>
      <c r="D13" s="66">
        <v>644601</v>
      </c>
      <c r="E13" s="66">
        <v>308119</v>
      </c>
      <c r="F13" s="66">
        <v>224134</v>
      </c>
      <c r="G13" s="26">
        <v>223177</v>
      </c>
      <c r="H13" s="26">
        <v>215522</v>
      </c>
      <c r="I13" s="67">
        <v>208941</v>
      </c>
    </row>
    <row r="14" spans="2:9" ht="12.75">
      <c r="B14" s="62" t="s">
        <v>92</v>
      </c>
      <c r="C14" s="65">
        <v>2013</v>
      </c>
      <c r="D14" s="66">
        <v>1404</v>
      </c>
      <c r="E14" s="66">
        <v>1292</v>
      </c>
      <c r="F14" s="66">
        <v>402</v>
      </c>
      <c r="G14" s="26">
        <v>367</v>
      </c>
      <c r="H14" s="26">
        <v>367</v>
      </c>
      <c r="I14" s="67">
        <v>367</v>
      </c>
    </row>
    <row r="15" spans="2:9" ht="12.75">
      <c r="B15" s="62" t="s">
        <v>93</v>
      </c>
      <c r="C15" s="65">
        <v>43409</v>
      </c>
      <c r="D15" s="66">
        <v>43986</v>
      </c>
      <c r="E15" s="66">
        <v>8757</v>
      </c>
      <c r="F15" s="66">
        <v>2410</v>
      </c>
      <c r="G15" s="26">
        <v>38837</v>
      </c>
      <c r="H15" s="26">
        <v>38837</v>
      </c>
      <c r="I15" s="67">
        <v>38837</v>
      </c>
    </row>
    <row r="16" spans="2:9" ht="12.75">
      <c r="B16" s="62" t="s">
        <v>94</v>
      </c>
      <c r="C16" s="65">
        <v>836145</v>
      </c>
      <c r="D16" s="66">
        <v>827767</v>
      </c>
      <c r="E16" s="66">
        <v>894200</v>
      </c>
      <c r="F16" s="66">
        <v>776944</v>
      </c>
      <c r="G16" s="26">
        <v>825773</v>
      </c>
      <c r="H16" s="26">
        <v>810909</v>
      </c>
      <c r="I16" s="67">
        <v>796313</v>
      </c>
    </row>
    <row r="17" spans="2:9" ht="12.75">
      <c r="B17" s="59" t="s">
        <v>95</v>
      </c>
      <c r="C17" s="65"/>
      <c r="D17" s="66"/>
      <c r="E17" s="66"/>
      <c r="F17" s="66"/>
      <c r="G17" s="26"/>
      <c r="H17" s="26"/>
      <c r="I17" s="67"/>
    </row>
    <row r="18" spans="2:9" ht="12.75">
      <c r="B18" s="62" t="s">
        <v>96</v>
      </c>
      <c r="C18" s="65">
        <v>-1608957</v>
      </c>
      <c r="D18" s="66">
        <v>-1452829</v>
      </c>
      <c r="E18" s="66">
        <v>-1509756</v>
      </c>
      <c r="F18" s="66">
        <v>-1266843</v>
      </c>
      <c r="G18" s="26">
        <v>-1396994</v>
      </c>
      <c r="H18" s="26">
        <v>-1362069</v>
      </c>
      <c r="I18" s="67">
        <v>-1328018</v>
      </c>
    </row>
    <row r="19" spans="2:9" ht="12.75">
      <c r="B19" s="62" t="s">
        <v>97</v>
      </c>
      <c r="C19" s="65">
        <v>-824081</v>
      </c>
      <c r="D19" s="66">
        <v>-907902</v>
      </c>
      <c r="E19" s="66">
        <v>-1006710</v>
      </c>
      <c r="F19" s="66">
        <v>-1104904</v>
      </c>
      <c r="G19" s="26">
        <v>-987890</v>
      </c>
      <c r="H19" s="26">
        <v>-1027406</v>
      </c>
      <c r="I19" s="67">
        <v>-1068502</v>
      </c>
    </row>
    <row r="20" spans="2:9" ht="12.75">
      <c r="B20" s="62" t="s">
        <v>98</v>
      </c>
      <c r="C20" s="65">
        <v>-1438056</v>
      </c>
      <c r="D20" s="66">
        <v>-806214</v>
      </c>
      <c r="E20" s="66">
        <v>-1205710</v>
      </c>
      <c r="F20" s="66">
        <v>-1347270</v>
      </c>
      <c r="G20" s="26">
        <v>-1277212</v>
      </c>
      <c r="H20" s="26">
        <v>-1244005</v>
      </c>
      <c r="I20" s="67">
        <v>-1211660</v>
      </c>
    </row>
    <row r="21" spans="2:9" ht="12.75">
      <c r="B21" s="62" t="s">
        <v>99</v>
      </c>
      <c r="C21" s="65">
        <v>-2057111</v>
      </c>
      <c r="D21" s="66">
        <v>-2037514</v>
      </c>
      <c r="E21" s="66">
        <v>-1789840</v>
      </c>
      <c r="F21" s="66">
        <v>-1546904</v>
      </c>
      <c r="G21" s="26">
        <v>-1541332</v>
      </c>
      <c r="H21" s="26">
        <v>-1450393</v>
      </c>
      <c r="I21" s="67">
        <v>-1364820</v>
      </c>
    </row>
    <row r="22" spans="2:9" ht="12.75">
      <c r="B22" s="7" t="s">
        <v>100</v>
      </c>
      <c r="C22" s="68">
        <f>SUM(C7:C8)+SUM(C14:C21)</f>
        <v>4124343</v>
      </c>
      <c r="D22" s="68">
        <f aca="true" t="shared" si="0" ref="D22:I22">SUM(D7:D8)+SUM(D14:D21)</f>
        <v>5036045</v>
      </c>
      <c r="E22" s="68">
        <f t="shared" si="0"/>
        <v>4793445</v>
      </c>
      <c r="F22" s="68">
        <f t="shared" si="0"/>
        <v>4956308</v>
      </c>
      <c r="G22" s="68">
        <f t="shared" si="0"/>
        <v>5238897</v>
      </c>
      <c r="H22" s="68">
        <f t="shared" si="0"/>
        <v>5367578</v>
      </c>
      <c r="I22" s="68">
        <f t="shared" si="0"/>
        <v>5550123</v>
      </c>
    </row>
    <row r="24" ht="12.75">
      <c r="B24" s="80" t="s">
        <v>179</v>
      </c>
    </row>
  </sheetData>
  <sheetProtection/>
  <mergeCells count="1">
    <mergeCell ref="B3:B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8"/>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8" t="s">
        <v>106</v>
      </c>
    </row>
    <row r="2" s="20" customFormat="1" ht="12.75">
      <c r="A2" s="19"/>
    </row>
    <row r="3" ht="12.75">
      <c r="A3" s="20" t="s">
        <v>107</v>
      </c>
    </row>
    <row r="5" spans="2:9" ht="23.25" thickBot="1">
      <c r="B5" s="70"/>
      <c r="C5" s="78" t="s">
        <v>185</v>
      </c>
      <c r="D5" s="78" t="s">
        <v>186</v>
      </c>
      <c r="E5" s="78" t="s">
        <v>187</v>
      </c>
      <c r="F5" s="78" t="s">
        <v>188</v>
      </c>
      <c r="G5" s="78" t="s">
        <v>174</v>
      </c>
      <c r="H5" s="79" t="s">
        <v>189</v>
      </c>
      <c r="I5" s="79" t="s">
        <v>175</v>
      </c>
    </row>
    <row r="6" spans="2:9" ht="12.75">
      <c r="B6" s="71" t="s">
        <v>3</v>
      </c>
      <c r="C6" s="25">
        <v>238187</v>
      </c>
      <c r="D6" s="26">
        <v>242762</v>
      </c>
      <c r="E6" s="26">
        <v>413295</v>
      </c>
      <c r="F6" s="26">
        <v>300920</v>
      </c>
      <c r="G6" s="26">
        <v>266086</v>
      </c>
      <c r="H6" s="26">
        <v>283628</v>
      </c>
      <c r="I6" s="67">
        <v>242561</v>
      </c>
    </row>
    <row r="7" spans="2:9" ht="12.75">
      <c r="B7" s="71" t="s">
        <v>5</v>
      </c>
      <c r="C7" s="25">
        <v>132508</v>
      </c>
      <c r="D7" s="26">
        <v>132327</v>
      </c>
      <c r="E7" s="26">
        <v>65152</v>
      </c>
      <c r="F7" s="26">
        <v>107758</v>
      </c>
      <c r="G7" s="26">
        <v>97232</v>
      </c>
      <c r="H7" s="26">
        <v>122998</v>
      </c>
      <c r="I7" s="67">
        <v>122510</v>
      </c>
    </row>
    <row r="8" spans="2:9" ht="12.75">
      <c r="B8" s="71" t="s">
        <v>6</v>
      </c>
      <c r="C8" s="25">
        <v>47820</v>
      </c>
      <c r="D8" s="26">
        <v>44833</v>
      </c>
      <c r="E8" s="26">
        <v>26293</v>
      </c>
      <c r="F8" s="26">
        <v>31823</v>
      </c>
      <c r="G8" s="26">
        <v>26932</v>
      </c>
      <c r="H8" s="26">
        <v>26629</v>
      </c>
      <c r="I8" s="67">
        <v>24508</v>
      </c>
    </row>
    <row r="9" spans="2:9" ht="22.5">
      <c r="B9" s="71" t="s">
        <v>176</v>
      </c>
      <c r="C9" s="25" t="s">
        <v>17</v>
      </c>
      <c r="D9" s="26" t="s">
        <v>17</v>
      </c>
      <c r="E9" s="26">
        <v>95296</v>
      </c>
      <c r="F9" s="26">
        <v>99892</v>
      </c>
      <c r="G9" s="26">
        <v>97230</v>
      </c>
      <c r="H9" s="26">
        <v>94200</v>
      </c>
      <c r="I9" s="67">
        <v>96957</v>
      </c>
    </row>
    <row r="10" spans="2:9" ht="12.75">
      <c r="B10" s="71" t="s">
        <v>9</v>
      </c>
      <c r="C10" s="25" t="s">
        <v>17</v>
      </c>
      <c r="D10" s="26" t="s">
        <v>17</v>
      </c>
      <c r="E10" s="26">
        <v>17537</v>
      </c>
      <c r="F10" s="26">
        <v>16855</v>
      </c>
      <c r="G10" s="26">
        <v>13532</v>
      </c>
      <c r="H10" s="26">
        <v>14000</v>
      </c>
      <c r="I10" s="67">
        <v>13426</v>
      </c>
    </row>
    <row r="11" spans="2:9" ht="12.75">
      <c r="B11" s="72" t="s">
        <v>10</v>
      </c>
      <c r="C11" s="25" t="s">
        <v>17</v>
      </c>
      <c r="D11" s="26" t="s">
        <v>17</v>
      </c>
      <c r="E11" s="26">
        <v>17449</v>
      </c>
      <c r="F11" s="26">
        <v>16646</v>
      </c>
      <c r="G11" s="26">
        <v>15871</v>
      </c>
      <c r="H11" s="26">
        <v>12885</v>
      </c>
      <c r="I11" s="67">
        <v>12875</v>
      </c>
    </row>
    <row r="12" spans="2:9" ht="12.75">
      <c r="B12" s="71" t="s">
        <v>11</v>
      </c>
      <c r="C12" s="25" t="s">
        <v>17</v>
      </c>
      <c r="D12" s="26" t="s">
        <v>17</v>
      </c>
      <c r="E12" s="26">
        <v>1072</v>
      </c>
      <c r="F12" s="26">
        <v>1076</v>
      </c>
      <c r="G12" s="26">
        <v>862</v>
      </c>
      <c r="H12" s="26">
        <v>1171</v>
      </c>
      <c r="I12" s="67">
        <v>409</v>
      </c>
    </row>
    <row r="13" spans="2:9" ht="12.75">
      <c r="B13" s="71" t="s">
        <v>12</v>
      </c>
      <c r="C13" s="25" t="s">
        <v>17</v>
      </c>
      <c r="D13" s="26" t="s">
        <v>17</v>
      </c>
      <c r="E13" s="26">
        <v>903</v>
      </c>
      <c r="F13" s="26">
        <v>1071</v>
      </c>
      <c r="G13" s="26">
        <v>990</v>
      </c>
      <c r="H13" s="26">
        <v>1077</v>
      </c>
      <c r="I13" s="67">
        <v>429</v>
      </c>
    </row>
    <row r="14" spans="2:9" ht="12.75">
      <c r="B14" s="71" t="s">
        <v>13</v>
      </c>
      <c r="C14" s="25" t="s">
        <v>17</v>
      </c>
      <c r="D14" s="26" t="s">
        <v>17</v>
      </c>
      <c r="E14" s="26">
        <v>801</v>
      </c>
      <c r="F14" s="26">
        <v>743</v>
      </c>
      <c r="G14" s="26">
        <v>570</v>
      </c>
      <c r="H14" s="26">
        <v>466</v>
      </c>
      <c r="I14" s="67">
        <v>480</v>
      </c>
    </row>
    <row r="15" spans="2:9" ht="12.75">
      <c r="B15" s="71" t="s">
        <v>14</v>
      </c>
      <c r="C15" s="25" t="s">
        <v>17</v>
      </c>
      <c r="D15" s="26" t="s">
        <v>17</v>
      </c>
      <c r="E15" s="26">
        <v>4037</v>
      </c>
      <c r="F15" s="26">
        <v>4682</v>
      </c>
      <c r="G15" s="26">
        <v>5079</v>
      </c>
      <c r="H15" s="26">
        <v>3963</v>
      </c>
      <c r="I15" s="67">
        <v>3770</v>
      </c>
    </row>
    <row r="16" spans="2:9" ht="12.75">
      <c r="B16" s="71" t="s">
        <v>19</v>
      </c>
      <c r="C16" s="25" t="s">
        <v>17</v>
      </c>
      <c r="D16" s="26" t="s">
        <v>17</v>
      </c>
      <c r="E16" s="26">
        <v>77</v>
      </c>
      <c r="F16" s="26">
        <v>267</v>
      </c>
      <c r="G16" s="26">
        <v>265</v>
      </c>
      <c r="H16" s="26" t="s">
        <v>17</v>
      </c>
      <c r="I16" s="67" t="s">
        <v>17</v>
      </c>
    </row>
    <row r="17" spans="2:9" ht="12.75">
      <c r="B17" s="70" t="s">
        <v>101</v>
      </c>
      <c r="C17" s="32">
        <f>SUM(C6:C16)</f>
        <v>418515</v>
      </c>
      <c r="D17" s="32">
        <f aca="true" t="shared" si="0" ref="D17:I17">SUM(D6:D16)</f>
        <v>419922</v>
      </c>
      <c r="E17" s="32">
        <f t="shared" si="0"/>
        <v>641912</v>
      </c>
      <c r="F17" s="32">
        <f t="shared" si="0"/>
        <v>581733</v>
      </c>
      <c r="G17" s="32">
        <f t="shared" si="0"/>
        <v>524649</v>
      </c>
      <c r="H17" s="32">
        <f t="shared" si="0"/>
        <v>561017</v>
      </c>
      <c r="I17" s="32">
        <f t="shared" si="0"/>
        <v>517925</v>
      </c>
    </row>
    <row r="18" spans="2:9" ht="12.75">
      <c r="B18" s="73" t="s">
        <v>21</v>
      </c>
      <c r="C18" s="101"/>
      <c r="D18" s="102"/>
      <c r="E18" s="102"/>
      <c r="F18" s="52"/>
      <c r="G18" s="52"/>
      <c r="H18" s="52"/>
      <c r="I18" s="103"/>
    </row>
    <row r="19" spans="2:9" ht="12.75">
      <c r="B19" s="71" t="s">
        <v>102</v>
      </c>
      <c r="C19" s="25">
        <v>233830</v>
      </c>
      <c r="D19" s="26">
        <v>241789</v>
      </c>
      <c r="E19" s="26">
        <v>399055</v>
      </c>
      <c r="F19" s="26">
        <v>338974</v>
      </c>
      <c r="G19" s="26">
        <v>332453</v>
      </c>
      <c r="H19" s="26">
        <v>319529</v>
      </c>
      <c r="I19" s="67">
        <v>287347</v>
      </c>
    </row>
    <row r="20" spans="2:9" ht="12.75">
      <c r="B20" s="71" t="s">
        <v>98</v>
      </c>
      <c r="C20" s="25">
        <v>187505</v>
      </c>
      <c r="D20" s="26">
        <v>174007</v>
      </c>
      <c r="E20" s="26">
        <v>233838</v>
      </c>
      <c r="F20" s="26">
        <v>262044</v>
      </c>
      <c r="G20" s="26">
        <v>204604</v>
      </c>
      <c r="H20" s="26">
        <v>241121</v>
      </c>
      <c r="I20" s="67">
        <v>234225</v>
      </c>
    </row>
    <row r="21" spans="2:9" ht="12.75">
      <c r="B21" s="71" t="s">
        <v>103</v>
      </c>
      <c r="C21" s="25">
        <v>-19655</v>
      </c>
      <c r="D21" s="26">
        <v>-14510</v>
      </c>
      <c r="E21" s="26">
        <v>-33256</v>
      </c>
      <c r="F21" s="26">
        <v>-42680</v>
      </c>
      <c r="G21" s="26">
        <v>-37867</v>
      </c>
      <c r="H21" s="26">
        <v>-37907</v>
      </c>
      <c r="I21" s="67">
        <v>-42647</v>
      </c>
    </row>
    <row r="22" spans="2:9" ht="12.75">
      <c r="B22" s="71" t="s">
        <v>27</v>
      </c>
      <c r="C22" s="25">
        <v>52</v>
      </c>
      <c r="D22" s="26">
        <v>51</v>
      </c>
      <c r="E22" s="26" t="s">
        <v>17</v>
      </c>
      <c r="F22" s="26" t="s">
        <v>17</v>
      </c>
      <c r="G22" s="26" t="s">
        <v>17</v>
      </c>
      <c r="H22" s="26" t="s">
        <v>17</v>
      </c>
      <c r="I22" s="67" t="s">
        <v>17</v>
      </c>
    </row>
    <row r="23" spans="2:9" ht="12.75">
      <c r="B23" s="71" t="s">
        <v>28</v>
      </c>
      <c r="C23" s="25">
        <v>15558</v>
      </c>
      <c r="D23" s="26">
        <v>16335</v>
      </c>
      <c r="E23" s="26">
        <v>23854</v>
      </c>
      <c r="F23" s="26">
        <v>23395</v>
      </c>
      <c r="G23" s="26">
        <v>25459</v>
      </c>
      <c r="H23" s="26">
        <v>38274</v>
      </c>
      <c r="I23" s="67">
        <v>39000</v>
      </c>
    </row>
    <row r="24" spans="2:9" ht="12.75">
      <c r="B24" s="71" t="s">
        <v>104</v>
      </c>
      <c r="C24" s="25">
        <v>120</v>
      </c>
      <c r="D24" s="26" t="s">
        <v>17</v>
      </c>
      <c r="E24" s="26" t="s">
        <v>17</v>
      </c>
      <c r="F24" s="26" t="s">
        <v>17</v>
      </c>
      <c r="G24" s="26" t="s">
        <v>17</v>
      </c>
      <c r="H24" s="26" t="s">
        <v>17</v>
      </c>
      <c r="I24" s="67" t="s">
        <v>17</v>
      </c>
    </row>
    <row r="25" spans="2:9" ht="12.75">
      <c r="B25" s="71" t="s">
        <v>105</v>
      </c>
      <c r="C25" s="25">
        <v>111</v>
      </c>
      <c r="D25" s="26" t="s">
        <v>17</v>
      </c>
      <c r="E25" s="26" t="s">
        <v>17</v>
      </c>
      <c r="F25" s="26" t="s">
        <v>17</v>
      </c>
      <c r="G25" s="26" t="s">
        <v>17</v>
      </c>
      <c r="H25" s="26" t="s">
        <v>17</v>
      </c>
      <c r="I25" s="67" t="s">
        <v>17</v>
      </c>
    </row>
    <row r="26" spans="2:9" ht="12.75">
      <c r="B26" s="71" t="s">
        <v>52</v>
      </c>
      <c r="C26" s="25">
        <v>994</v>
      </c>
      <c r="D26" s="26">
        <v>2250</v>
      </c>
      <c r="E26" s="26">
        <v>18421</v>
      </c>
      <c r="F26" s="26" t="s">
        <v>17</v>
      </c>
      <c r="G26" s="26" t="s">
        <v>17</v>
      </c>
      <c r="H26" s="26" t="s">
        <v>17</v>
      </c>
      <c r="I26" s="67" t="s">
        <v>17</v>
      </c>
    </row>
    <row r="28" ht="12.75">
      <c r="B28" s="80" t="s">
        <v>178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8"/>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8" t="s">
        <v>113</v>
      </c>
    </row>
    <row r="3" spans="2:5" ht="12.75">
      <c r="B3" s="92"/>
      <c r="C3" s="85" t="s">
        <v>152</v>
      </c>
      <c r="D3" s="84" t="s">
        <v>153</v>
      </c>
      <c r="E3" s="84" t="s">
        <v>154</v>
      </c>
    </row>
    <row r="4" spans="2:5" ht="13.5" thickBot="1">
      <c r="B4" s="81"/>
      <c r="C4" s="90" t="s">
        <v>108</v>
      </c>
      <c r="D4" s="91" t="s">
        <v>108</v>
      </c>
      <c r="E4" s="91" t="s">
        <v>108</v>
      </c>
    </row>
    <row r="5" spans="2:5" ht="12.75">
      <c r="B5" s="1" t="s">
        <v>109</v>
      </c>
      <c r="C5" s="50">
        <v>89935</v>
      </c>
      <c r="D5" s="50">
        <v>84275</v>
      </c>
      <c r="E5" s="104">
        <v>78988</v>
      </c>
    </row>
    <row r="6" spans="2:5" ht="12.75">
      <c r="B6" s="1" t="s">
        <v>110</v>
      </c>
      <c r="C6" s="50">
        <v>17</v>
      </c>
      <c r="D6" s="50">
        <v>12</v>
      </c>
      <c r="E6" s="104">
        <v>19</v>
      </c>
    </row>
    <row r="7" spans="2:5" ht="12.75">
      <c r="B7" s="1" t="s">
        <v>111</v>
      </c>
      <c r="C7" s="50">
        <v>2108</v>
      </c>
      <c r="D7" s="50">
        <v>2634</v>
      </c>
      <c r="E7" s="105">
        <v>3188</v>
      </c>
    </row>
    <row r="8" spans="2:5" ht="12.75">
      <c r="B8" s="10" t="s">
        <v>112</v>
      </c>
      <c r="C8" s="34">
        <f>SUM(C5:C7)</f>
        <v>92060</v>
      </c>
      <c r="D8" s="34">
        <f>SUM(D5:D7)</f>
        <v>86921</v>
      </c>
      <c r="E8" s="34">
        <f>SUM(E5:E7)</f>
        <v>82195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3"/>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8" t="s">
        <v>132</v>
      </c>
    </row>
    <row r="4" spans="2:6" ht="12.75">
      <c r="B4" s="117"/>
      <c r="C4" s="85" t="s">
        <v>150</v>
      </c>
      <c r="D4" s="85" t="s">
        <v>151</v>
      </c>
      <c r="E4" s="85" t="s">
        <v>152</v>
      </c>
      <c r="F4" s="85" t="s">
        <v>153</v>
      </c>
    </row>
    <row r="5" spans="2:6" ht="13.5" thickBot="1">
      <c r="B5" s="117"/>
      <c r="C5" s="90" t="s">
        <v>0</v>
      </c>
      <c r="D5" s="90" t="s">
        <v>0</v>
      </c>
      <c r="E5" s="90" t="s">
        <v>0</v>
      </c>
      <c r="F5" s="90" t="s">
        <v>0</v>
      </c>
    </row>
    <row r="6" spans="2:6" ht="12.75">
      <c r="B6" s="1" t="s">
        <v>114</v>
      </c>
      <c r="C6" s="106">
        <v>464</v>
      </c>
      <c r="D6" s="52">
        <v>449</v>
      </c>
      <c r="E6" s="52">
        <v>456</v>
      </c>
      <c r="F6" s="52">
        <v>433</v>
      </c>
    </row>
    <row r="7" spans="2:6" ht="12.75">
      <c r="B7" s="1" t="s">
        <v>115</v>
      </c>
      <c r="C7" s="101">
        <v>1385</v>
      </c>
      <c r="D7" s="102">
        <v>1379</v>
      </c>
      <c r="E7" s="102">
        <v>1300</v>
      </c>
      <c r="F7" s="102">
        <v>1286</v>
      </c>
    </row>
    <row r="8" spans="2:6" ht="12.75">
      <c r="B8" s="1" t="s">
        <v>116</v>
      </c>
      <c r="C8" s="101">
        <v>949</v>
      </c>
      <c r="D8" s="102">
        <v>916</v>
      </c>
      <c r="E8" s="102">
        <v>863</v>
      </c>
      <c r="F8" s="102">
        <v>837</v>
      </c>
    </row>
    <row r="9" spans="2:6" ht="12.75">
      <c r="B9" s="1" t="s">
        <v>117</v>
      </c>
      <c r="C9" s="101">
        <v>639</v>
      </c>
      <c r="D9" s="102">
        <v>613</v>
      </c>
      <c r="E9" s="102">
        <v>591</v>
      </c>
      <c r="F9" s="102">
        <v>568</v>
      </c>
    </row>
    <row r="10" spans="2:6" ht="12.75">
      <c r="B10" s="1" t="s">
        <v>118</v>
      </c>
      <c r="C10" s="101">
        <v>922</v>
      </c>
      <c r="D10" s="102">
        <v>881</v>
      </c>
      <c r="E10" s="102">
        <v>866</v>
      </c>
      <c r="F10" s="102">
        <v>867</v>
      </c>
    </row>
    <row r="11" spans="2:6" ht="12.75">
      <c r="B11" s="1" t="s">
        <v>119</v>
      </c>
      <c r="C11" s="101">
        <v>638</v>
      </c>
      <c r="D11" s="102">
        <v>652</v>
      </c>
      <c r="E11" s="102">
        <v>615</v>
      </c>
      <c r="F11" s="102">
        <v>546</v>
      </c>
    </row>
    <row r="12" spans="2:6" ht="12.75">
      <c r="B12" s="1" t="s">
        <v>120</v>
      </c>
      <c r="C12" s="101">
        <v>2129</v>
      </c>
      <c r="D12" s="102">
        <v>2043</v>
      </c>
      <c r="E12" s="102">
        <v>1906</v>
      </c>
      <c r="F12" s="102">
        <v>1807</v>
      </c>
    </row>
    <row r="13" spans="2:6" ht="12.75">
      <c r="B13" s="1" t="s">
        <v>121</v>
      </c>
      <c r="C13" s="101">
        <v>1063</v>
      </c>
      <c r="D13" s="102">
        <v>1066</v>
      </c>
      <c r="E13" s="102">
        <v>958</v>
      </c>
      <c r="F13" s="102">
        <v>928</v>
      </c>
    </row>
    <row r="14" spans="2:6" ht="12.75">
      <c r="B14" s="1" t="s">
        <v>122</v>
      </c>
      <c r="C14" s="101">
        <v>615</v>
      </c>
      <c r="D14" s="102">
        <v>620</v>
      </c>
      <c r="E14" s="102">
        <v>617</v>
      </c>
      <c r="F14" s="102">
        <v>599</v>
      </c>
    </row>
    <row r="15" spans="2:6" ht="12.75">
      <c r="B15" s="7" t="s">
        <v>123</v>
      </c>
      <c r="C15" s="107">
        <f>SUM(C6:C14)</f>
        <v>8804</v>
      </c>
      <c r="D15" s="107">
        <f>SUM(D6:D14)</f>
        <v>8619</v>
      </c>
      <c r="E15" s="107">
        <f>SUM(E6:E14)</f>
        <v>8172</v>
      </c>
      <c r="F15" s="107">
        <f>SUM(F6:F14)</f>
        <v>7871</v>
      </c>
    </row>
    <row r="16" spans="2:6" ht="12.75">
      <c r="B16" s="1" t="s">
        <v>124</v>
      </c>
      <c r="C16" s="108">
        <v>64</v>
      </c>
      <c r="D16" s="109">
        <v>31</v>
      </c>
      <c r="E16" s="109">
        <v>45</v>
      </c>
      <c r="F16" s="109">
        <v>39</v>
      </c>
    </row>
    <row r="17" spans="2:6" ht="12.75">
      <c r="B17" s="1" t="s">
        <v>125</v>
      </c>
      <c r="C17" s="108">
        <v>488</v>
      </c>
      <c r="D17" s="109">
        <v>476</v>
      </c>
      <c r="E17" s="109">
        <v>472</v>
      </c>
      <c r="F17" s="109">
        <v>463</v>
      </c>
    </row>
    <row r="18" spans="2:6" ht="12.75">
      <c r="B18" s="1" t="s">
        <v>126</v>
      </c>
      <c r="C18" s="110" t="s">
        <v>17</v>
      </c>
      <c r="D18" s="111">
        <v>1</v>
      </c>
      <c r="E18" s="111">
        <v>1</v>
      </c>
      <c r="F18" s="111">
        <v>1</v>
      </c>
    </row>
    <row r="19" spans="2:6" ht="12.75">
      <c r="B19" s="7" t="s">
        <v>127</v>
      </c>
      <c r="C19" s="107">
        <f>SUM(C15:C18)</f>
        <v>9356</v>
      </c>
      <c r="D19" s="107">
        <f>SUM(D15:D18)</f>
        <v>9127</v>
      </c>
      <c r="E19" s="107">
        <f>SUM(E15:E18)</f>
        <v>8690</v>
      </c>
      <c r="F19" s="107">
        <f>SUM(F15:F18)</f>
        <v>8374</v>
      </c>
    </row>
    <row r="20" spans="2:6" ht="12.75">
      <c r="B20" s="1" t="s">
        <v>128</v>
      </c>
      <c r="C20" s="112" t="s">
        <v>17</v>
      </c>
      <c r="D20" s="50" t="s">
        <v>17</v>
      </c>
      <c r="E20" s="50" t="s">
        <v>17</v>
      </c>
      <c r="F20" s="50" t="s">
        <v>17</v>
      </c>
    </row>
    <row r="21" spans="2:6" ht="12.75">
      <c r="B21" s="7" t="s">
        <v>129</v>
      </c>
      <c r="C21" s="107">
        <f>SUM(C19:C20)</f>
        <v>9356</v>
      </c>
      <c r="D21" s="107">
        <f>SUM(D19:D20)</f>
        <v>9127</v>
      </c>
      <c r="E21" s="107">
        <f>SUM(E19:E20)</f>
        <v>8690</v>
      </c>
      <c r="F21" s="107">
        <f>SUM(F19:F20)</f>
        <v>8374</v>
      </c>
    </row>
    <row r="22" spans="2:6" ht="12.75">
      <c r="B22" s="1" t="s">
        <v>130</v>
      </c>
      <c r="C22" s="112" t="s">
        <v>17</v>
      </c>
      <c r="D22" s="50" t="s">
        <v>17</v>
      </c>
      <c r="E22" s="50" t="s">
        <v>17</v>
      </c>
      <c r="F22" s="50" t="s">
        <v>17</v>
      </c>
    </row>
    <row r="23" spans="2:6" ht="12.75">
      <c r="B23" s="7" t="s">
        <v>131</v>
      </c>
      <c r="C23" s="107">
        <f>SUM(C21:C22)</f>
        <v>9356</v>
      </c>
      <c r="D23" s="107">
        <f>SUM(D21:D22)</f>
        <v>9127</v>
      </c>
      <c r="E23" s="107">
        <f>SUM(E21:E22)</f>
        <v>8690</v>
      </c>
      <c r="F23" s="107">
        <f>SUM(F21:F22)</f>
        <v>8374</v>
      </c>
    </row>
  </sheetData>
  <sheetProtection/>
  <mergeCells count="1">
    <mergeCell ref="B4:B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s>
  <sheetData>
    <row r="1" ht="15">
      <c r="A1" s="18" t="s">
        <v>133</v>
      </c>
    </row>
    <row r="2" ht="12.75">
      <c r="B2" s="94"/>
    </row>
    <row r="3" spans="2:6" ht="12.75">
      <c r="B3" s="118"/>
      <c r="C3" s="85" t="s">
        <v>150</v>
      </c>
      <c r="D3" s="85" t="s">
        <v>151</v>
      </c>
      <c r="E3" s="85" t="s">
        <v>152</v>
      </c>
      <c r="F3" s="85" t="s">
        <v>153</v>
      </c>
    </row>
    <row r="4" spans="2:6" ht="13.5" thickBot="1">
      <c r="B4" s="118"/>
      <c r="C4" s="90" t="s">
        <v>0</v>
      </c>
      <c r="D4" s="90" t="s">
        <v>0</v>
      </c>
      <c r="E4" s="90" t="s">
        <v>0</v>
      </c>
      <c r="F4" s="90" t="s">
        <v>0</v>
      </c>
    </row>
    <row r="5" spans="2:6" ht="12.75">
      <c r="B5" s="77" t="s">
        <v>114</v>
      </c>
      <c r="C5" s="93">
        <v>180</v>
      </c>
      <c r="D5" s="76">
        <v>174</v>
      </c>
      <c r="E5" s="76">
        <v>176</v>
      </c>
      <c r="F5" s="76">
        <v>167</v>
      </c>
    </row>
    <row r="6" spans="2:6" ht="12.75">
      <c r="B6" s="77" t="s">
        <v>115</v>
      </c>
      <c r="C6" s="93">
        <v>198</v>
      </c>
      <c r="D6" s="76">
        <v>196</v>
      </c>
      <c r="E6" s="76">
        <v>184</v>
      </c>
      <c r="F6" s="76">
        <v>182</v>
      </c>
    </row>
    <row r="7" spans="2:6" ht="12.75">
      <c r="B7" s="77" t="s">
        <v>116</v>
      </c>
      <c r="C7" s="93">
        <v>182</v>
      </c>
      <c r="D7" s="76">
        <v>174</v>
      </c>
      <c r="E7" s="76">
        <v>163</v>
      </c>
      <c r="F7" s="76">
        <v>157</v>
      </c>
    </row>
    <row r="8" spans="2:6" ht="12.75">
      <c r="B8" s="77" t="s">
        <v>117</v>
      </c>
      <c r="C8" s="93">
        <v>143</v>
      </c>
      <c r="D8" s="76">
        <v>136</v>
      </c>
      <c r="E8" s="76">
        <v>130</v>
      </c>
      <c r="F8" s="76">
        <v>124</v>
      </c>
    </row>
    <row r="9" spans="2:6" ht="12.75">
      <c r="B9" s="77" t="s">
        <v>118</v>
      </c>
      <c r="C9" s="93">
        <v>167</v>
      </c>
      <c r="D9" s="76">
        <v>158</v>
      </c>
      <c r="E9" s="76">
        <v>154</v>
      </c>
      <c r="F9" s="76">
        <v>154</v>
      </c>
    </row>
    <row r="10" spans="2:6" ht="12.75">
      <c r="B10" s="77" t="s">
        <v>119</v>
      </c>
      <c r="C10" s="93">
        <v>111</v>
      </c>
      <c r="D10" s="76">
        <v>112</v>
      </c>
      <c r="E10" s="76">
        <v>105</v>
      </c>
      <c r="F10" s="76">
        <v>92</v>
      </c>
    </row>
    <row r="11" spans="2:6" ht="12.75">
      <c r="B11" s="77" t="s">
        <v>120</v>
      </c>
      <c r="C11" s="93">
        <v>268</v>
      </c>
      <c r="D11" s="76">
        <v>253</v>
      </c>
      <c r="E11" s="76">
        <v>232</v>
      </c>
      <c r="F11" s="76">
        <v>217</v>
      </c>
    </row>
    <row r="12" spans="2:6" ht="12.75">
      <c r="B12" s="77" t="s">
        <v>121</v>
      </c>
      <c r="C12" s="93">
        <v>125</v>
      </c>
      <c r="D12" s="76">
        <v>124</v>
      </c>
      <c r="E12" s="76">
        <v>111</v>
      </c>
      <c r="F12" s="76">
        <v>106</v>
      </c>
    </row>
    <row r="13" spans="2:6" ht="12.75">
      <c r="B13" s="77" t="s">
        <v>122</v>
      </c>
      <c r="C13" s="93">
        <v>118</v>
      </c>
      <c r="D13" s="76">
        <v>118</v>
      </c>
      <c r="E13" s="76">
        <v>116</v>
      </c>
      <c r="F13" s="76">
        <v>112</v>
      </c>
    </row>
    <row r="14" spans="2:6" ht="12.75">
      <c r="B14" s="77"/>
      <c r="C14" s="137"/>
      <c r="D14" s="138"/>
      <c r="E14" s="138"/>
      <c r="F14" s="138"/>
    </row>
    <row r="15" spans="2:6" ht="12.75">
      <c r="B15" s="77" t="s">
        <v>145</v>
      </c>
      <c r="C15" s="74">
        <v>169</v>
      </c>
      <c r="D15" s="75">
        <v>164</v>
      </c>
      <c r="E15" s="75">
        <v>154</v>
      </c>
      <c r="F15" s="75">
        <v>147</v>
      </c>
    </row>
    <row r="16" spans="2:6" ht="12.75">
      <c r="B16" s="77" t="s">
        <v>124</v>
      </c>
      <c r="C16" s="93">
        <v>12</v>
      </c>
      <c r="D16" s="76">
        <v>6</v>
      </c>
      <c r="E16" s="76">
        <v>9</v>
      </c>
      <c r="F16" s="76">
        <v>7</v>
      </c>
    </row>
    <row r="17" spans="2:6" ht="12.75">
      <c r="B17" s="77" t="s">
        <v>125</v>
      </c>
      <c r="C17" s="74">
        <v>161</v>
      </c>
      <c r="D17" s="75">
        <v>156</v>
      </c>
      <c r="E17" s="75">
        <v>154</v>
      </c>
      <c r="F17" s="75">
        <v>151</v>
      </c>
    </row>
    <row r="18" spans="2:6" ht="12.75">
      <c r="B18" s="77" t="s">
        <v>126</v>
      </c>
      <c r="C18" s="8" t="s">
        <v>17</v>
      </c>
      <c r="D18" s="9" t="s">
        <v>17</v>
      </c>
      <c r="E18" s="9" t="s">
        <v>17</v>
      </c>
      <c r="F18" s="9" t="s">
        <v>17</v>
      </c>
    </row>
    <row r="19" spans="2:6" ht="12.75">
      <c r="B19" s="7" t="s">
        <v>181</v>
      </c>
      <c r="C19" s="95">
        <v>150</v>
      </c>
      <c r="D19" s="96">
        <v>145</v>
      </c>
      <c r="E19" s="96">
        <v>137</v>
      </c>
      <c r="F19" s="96">
        <v>131</v>
      </c>
    </row>
  </sheetData>
  <sheetProtection/>
  <mergeCells count="1">
    <mergeCell ref="B3:B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25"/>
  <sheetViews>
    <sheetView zoomScalePageLayoutView="0" workbookViewId="0" topLeftCell="A1">
      <selection activeCell="A2" sqref="A2"/>
    </sheetView>
  </sheetViews>
  <sheetFormatPr defaultColWidth="9.140625" defaultRowHeight="12.75"/>
  <cols>
    <col min="1" max="1" width="2.7109375" style="0" customWidth="1"/>
    <col min="2" max="2" width="45.7109375" style="0" customWidth="1"/>
    <col min="3" max="11" width="11.7109375" style="0" customWidth="1"/>
  </cols>
  <sheetData>
    <row r="1" ht="15">
      <c r="A1" s="18" t="s">
        <v>184</v>
      </c>
    </row>
    <row r="4" spans="2:11" ht="13.5" thickBot="1">
      <c r="B4" s="119"/>
      <c r="C4" s="120" t="s">
        <v>134</v>
      </c>
      <c r="D4" s="121"/>
      <c r="E4" s="122" t="s">
        <v>135</v>
      </c>
      <c r="F4" s="123"/>
      <c r="G4" s="121"/>
      <c r="H4" s="122" t="s">
        <v>136</v>
      </c>
      <c r="I4" s="123"/>
      <c r="J4" s="121"/>
      <c r="K4" s="148" t="s">
        <v>143</v>
      </c>
    </row>
    <row r="5" spans="2:11" ht="12.75">
      <c r="B5" s="119"/>
      <c r="C5" s="113"/>
      <c r="D5" s="114"/>
      <c r="E5" s="114"/>
      <c r="F5" s="114"/>
      <c r="G5" s="114"/>
      <c r="H5" s="114"/>
      <c r="I5" s="114"/>
      <c r="J5" s="114"/>
      <c r="K5" s="149"/>
    </row>
    <row r="6" spans="2:11" ht="68.25" thickBot="1">
      <c r="B6" s="119"/>
      <c r="C6" s="97" t="s">
        <v>137</v>
      </c>
      <c r="D6" s="97" t="s">
        <v>138</v>
      </c>
      <c r="E6" s="97" t="s">
        <v>139</v>
      </c>
      <c r="F6" s="97" t="s">
        <v>140</v>
      </c>
      <c r="G6" s="97" t="s">
        <v>141</v>
      </c>
      <c r="H6" s="97" t="s">
        <v>182</v>
      </c>
      <c r="I6" s="97" t="s">
        <v>183</v>
      </c>
      <c r="J6" s="97" t="s">
        <v>142</v>
      </c>
      <c r="K6" s="150"/>
    </row>
    <row r="7" spans="2:11" ht="12.75">
      <c r="B7" s="1" t="s">
        <v>114</v>
      </c>
      <c r="C7" s="139">
        <v>0.2</v>
      </c>
      <c r="D7" s="139">
        <v>0.2</v>
      </c>
      <c r="E7" s="139">
        <v>245.4</v>
      </c>
      <c r="F7" s="139">
        <v>187.3</v>
      </c>
      <c r="G7" s="139">
        <v>432.8</v>
      </c>
      <c r="H7" s="140">
        <v>0.4</v>
      </c>
      <c r="I7" s="140">
        <v>0</v>
      </c>
      <c r="J7" s="139">
        <v>0.4</v>
      </c>
      <c r="K7" s="141">
        <v>433.3</v>
      </c>
    </row>
    <row r="8" spans="2:11" ht="12.75">
      <c r="B8" s="1" t="s">
        <v>115</v>
      </c>
      <c r="C8" s="139">
        <v>0.6</v>
      </c>
      <c r="D8" s="139">
        <v>0.6</v>
      </c>
      <c r="E8" s="139">
        <v>671.2</v>
      </c>
      <c r="F8" s="139">
        <v>612</v>
      </c>
      <c r="G8" s="139">
        <v>1283.2</v>
      </c>
      <c r="H8" s="140">
        <v>2.4</v>
      </c>
      <c r="I8" s="140">
        <v>0</v>
      </c>
      <c r="J8" s="139">
        <v>2.4</v>
      </c>
      <c r="K8" s="141">
        <v>1286.2</v>
      </c>
    </row>
    <row r="9" spans="2:11" ht="12.75">
      <c r="B9" s="1" t="s">
        <v>144</v>
      </c>
      <c r="C9" s="139">
        <v>0.4</v>
      </c>
      <c r="D9" s="139">
        <v>0.4</v>
      </c>
      <c r="E9" s="139">
        <v>399.7</v>
      </c>
      <c r="F9" s="139">
        <v>435.6</v>
      </c>
      <c r="G9" s="139">
        <v>835.2</v>
      </c>
      <c r="H9" s="140">
        <v>1.5</v>
      </c>
      <c r="I9" s="140">
        <v>0</v>
      </c>
      <c r="J9" s="139">
        <v>1.5</v>
      </c>
      <c r="K9" s="141">
        <v>837.2</v>
      </c>
    </row>
    <row r="10" spans="2:11" ht="12.75">
      <c r="B10" s="1" t="s">
        <v>117</v>
      </c>
      <c r="C10" s="139">
        <v>0.4</v>
      </c>
      <c r="D10" s="139">
        <v>0.4</v>
      </c>
      <c r="E10" s="139">
        <v>294.4</v>
      </c>
      <c r="F10" s="139">
        <v>272.4</v>
      </c>
      <c r="G10" s="139">
        <v>566.9</v>
      </c>
      <c r="H10" s="140">
        <v>0.8</v>
      </c>
      <c r="I10" s="140">
        <v>0</v>
      </c>
      <c r="J10" s="139">
        <v>0.8</v>
      </c>
      <c r="K10" s="141">
        <v>568</v>
      </c>
    </row>
    <row r="11" spans="2:11" ht="12.75">
      <c r="B11" s="1" t="s">
        <v>118</v>
      </c>
      <c r="C11" s="139">
        <v>0.5</v>
      </c>
      <c r="D11" s="139">
        <v>0.5</v>
      </c>
      <c r="E11" s="139">
        <v>470.9</v>
      </c>
      <c r="F11" s="139">
        <v>393.9</v>
      </c>
      <c r="G11" s="139">
        <v>864.8</v>
      </c>
      <c r="H11" s="140">
        <v>1.3</v>
      </c>
      <c r="I11" s="140">
        <v>0</v>
      </c>
      <c r="J11" s="139">
        <v>1.3</v>
      </c>
      <c r="K11" s="141">
        <v>866.5</v>
      </c>
    </row>
    <row r="12" spans="2:11" ht="12.75">
      <c r="B12" s="1" t="s">
        <v>119</v>
      </c>
      <c r="C12" s="139">
        <v>0.5</v>
      </c>
      <c r="D12" s="139">
        <v>0.5</v>
      </c>
      <c r="E12" s="139">
        <v>286.7</v>
      </c>
      <c r="F12" s="139">
        <v>257.1</v>
      </c>
      <c r="G12" s="139">
        <v>543.8</v>
      </c>
      <c r="H12" s="140">
        <v>1.7</v>
      </c>
      <c r="I12" s="140">
        <v>0</v>
      </c>
      <c r="J12" s="139">
        <v>1.7</v>
      </c>
      <c r="K12" s="141">
        <v>546</v>
      </c>
    </row>
    <row r="13" spans="2:11" ht="12.75">
      <c r="B13" s="1" t="s">
        <v>120</v>
      </c>
      <c r="C13" s="139">
        <v>0.7</v>
      </c>
      <c r="D13" s="139">
        <v>0.7</v>
      </c>
      <c r="E13" s="139">
        <v>1029.1</v>
      </c>
      <c r="F13" s="139">
        <v>771.8</v>
      </c>
      <c r="G13" s="139">
        <v>1800.9</v>
      </c>
      <c r="H13" s="140">
        <v>5</v>
      </c>
      <c r="I13" s="140">
        <v>0</v>
      </c>
      <c r="J13" s="139">
        <v>5</v>
      </c>
      <c r="K13" s="141">
        <v>1806.6</v>
      </c>
    </row>
    <row r="14" spans="2:11" ht="12.75">
      <c r="B14" s="1" t="s">
        <v>121</v>
      </c>
      <c r="C14" s="139">
        <v>0.7</v>
      </c>
      <c r="D14" s="139">
        <v>0.7</v>
      </c>
      <c r="E14" s="139">
        <v>503.5</v>
      </c>
      <c r="F14" s="139">
        <v>419.3</v>
      </c>
      <c r="G14" s="139">
        <v>922.8</v>
      </c>
      <c r="H14" s="140">
        <v>4</v>
      </c>
      <c r="I14" s="140">
        <v>0</v>
      </c>
      <c r="J14" s="139">
        <v>4</v>
      </c>
      <c r="K14" s="141">
        <v>927.5</v>
      </c>
    </row>
    <row r="15" spans="2:11" ht="12.75">
      <c r="B15" s="1" t="s">
        <v>122</v>
      </c>
      <c r="C15" s="142">
        <v>0.4</v>
      </c>
      <c r="D15" s="142">
        <v>0.4</v>
      </c>
      <c r="E15" s="142">
        <v>355.4</v>
      </c>
      <c r="F15" s="142">
        <v>241.1</v>
      </c>
      <c r="G15" s="142">
        <v>596.5</v>
      </c>
      <c r="H15" s="143">
        <v>1.7</v>
      </c>
      <c r="I15" s="143">
        <v>0</v>
      </c>
      <c r="J15" s="142">
        <v>1.7</v>
      </c>
      <c r="K15" s="144">
        <v>598.7</v>
      </c>
    </row>
    <row r="16" spans="2:11" ht="12.75">
      <c r="B16" s="7" t="s">
        <v>145</v>
      </c>
      <c r="C16" s="145">
        <v>4.4</v>
      </c>
      <c r="D16" s="145">
        <v>4.4</v>
      </c>
      <c r="E16" s="145">
        <v>4256.4</v>
      </c>
      <c r="F16" s="145">
        <v>3590.5</v>
      </c>
      <c r="G16" s="145">
        <v>7846.9</v>
      </c>
      <c r="H16" s="145">
        <v>18.7</v>
      </c>
      <c r="I16" s="145">
        <v>0</v>
      </c>
      <c r="J16" s="145">
        <v>18.7</v>
      </c>
      <c r="K16" s="145">
        <v>7870</v>
      </c>
    </row>
    <row r="17" spans="2:11" ht="12.75">
      <c r="B17" s="1"/>
      <c r="C17" s="98"/>
      <c r="D17" s="98"/>
      <c r="E17" s="98"/>
      <c r="F17" s="98"/>
      <c r="G17" s="98" t="s">
        <v>177</v>
      </c>
      <c r="H17" s="99"/>
      <c r="I17" s="99"/>
      <c r="J17" s="98"/>
      <c r="K17" s="100"/>
    </row>
    <row r="18" spans="2:11" ht="12.75">
      <c r="B18" s="1" t="s">
        <v>124</v>
      </c>
      <c r="C18" s="139">
        <v>0.1</v>
      </c>
      <c r="D18" s="139">
        <v>0.1</v>
      </c>
      <c r="E18" s="139">
        <v>35.4</v>
      </c>
      <c r="F18" s="139">
        <v>0</v>
      </c>
      <c r="G18" s="139">
        <v>35.4</v>
      </c>
      <c r="H18" s="140">
        <v>3.3</v>
      </c>
      <c r="I18" s="140">
        <v>0</v>
      </c>
      <c r="J18" s="139">
        <v>3.3</v>
      </c>
      <c r="K18" s="141">
        <v>38.7</v>
      </c>
    </row>
    <row r="19" spans="2:11" ht="12.75">
      <c r="B19" s="1" t="s">
        <v>125</v>
      </c>
      <c r="C19" s="139">
        <v>0.1</v>
      </c>
      <c r="D19" s="139">
        <v>0.1</v>
      </c>
      <c r="E19" s="139">
        <v>234.6</v>
      </c>
      <c r="F19" s="139">
        <v>227.3</v>
      </c>
      <c r="G19" s="139">
        <v>461.9</v>
      </c>
      <c r="H19" s="140">
        <v>0.9</v>
      </c>
      <c r="I19" s="140">
        <v>0</v>
      </c>
      <c r="J19" s="139">
        <v>0.9</v>
      </c>
      <c r="K19" s="141">
        <v>462.9</v>
      </c>
    </row>
    <row r="20" spans="2:11" ht="12.75">
      <c r="B20" s="1" t="s">
        <v>126</v>
      </c>
      <c r="C20" s="139">
        <v>0</v>
      </c>
      <c r="D20" s="139">
        <v>0</v>
      </c>
      <c r="E20" s="139">
        <v>0</v>
      </c>
      <c r="F20" s="139">
        <v>0</v>
      </c>
      <c r="G20" s="139">
        <v>0</v>
      </c>
      <c r="H20" s="140">
        <v>0.8</v>
      </c>
      <c r="I20" s="140">
        <v>0</v>
      </c>
      <c r="J20" s="139">
        <v>0.8</v>
      </c>
      <c r="K20" s="141">
        <v>0.8</v>
      </c>
    </row>
    <row r="21" spans="2:11" ht="12.75">
      <c r="B21" s="10" t="s">
        <v>146</v>
      </c>
      <c r="C21" s="146">
        <v>4.6</v>
      </c>
      <c r="D21" s="146">
        <v>4.6</v>
      </c>
      <c r="E21" s="146">
        <v>4526.4</v>
      </c>
      <c r="F21" s="146">
        <v>3817.8</v>
      </c>
      <c r="G21" s="146">
        <v>8344.2</v>
      </c>
      <c r="H21" s="146">
        <v>23.7</v>
      </c>
      <c r="I21" s="146">
        <v>0</v>
      </c>
      <c r="J21" s="146">
        <v>23.7</v>
      </c>
      <c r="K21" s="146">
        <v>8372.5</v>
      </c>
    </row>
    <row r="22" spans="2:11" ht="12.75">
      <c r="B22" s="1" t="s">
        <v>128</v>
      </c>
      <c r="C22" s="139">
        <v>0</v>
      </c>
      <c r="D22" s="139">
        <v>0</v>
      </c>
      <c r="E22" s="139">
        <v>0</v>
      </c>
      <c r="F22" s="139">
        <v>0</v>
      </c>
      <c r="G22" s="139">
        <v>0</v>
      </c>
      <c r="H22" s="140">
        <v>0</v>
      </c>
      <c r="I22" s="140">
        <v>0</v>
      </c>
      <c r="J22" s="139">
        <v>0</v>
      </c>
      <c r="K22" s="141">
        <v>0</v>
      </c>
    </row>
    <row r="23" spans="2:11" ht="12.75">
      <c r="B23" s="10" t="s">
        <v>147</v>
      </c>
      <c r="C23" s="146">
        <v>4.6</v>
      </c>
      <c r="D23" s="146">
        <v>4.6</v>
      </c>
      <c r="E23" s="146">
        <v>4526.4</v>
      </c>
      <c r="F23" s="146">
        <v>3817.8</v>
      </c>
      <c r="G23" s="146">
        <v>8344.2</v>
      </c>
      <c r="H23" s="146">
        <v>23.7</v>
      </c>
      <c r="I23" s="146">
        <v>0</v>
      </c>
      <c r="J23" s="146">
        <v>23.7</v>
      </c>
      <c r="K23" s="146">
        <v>8372.5</v>
      </c>
    </row>
    <row r="24" spans="2:11" ht="12.75">
      <c r="B24" s="1" t="s">
        <v>148</v>
      </c>
      <c r="C24" s="139">
        <v>0</v>
      </c>
      <c r="D24" s="139">
        <v>0</v>
      </c>
      <c r="E24" s="139">
        <v>0</v>
      </c>
      <c r="F24" s="139">
        <v>0</v>
      </c>
      <c r="G24" s="139">
        <v>0</v>
      </c>
      <c r="H24" s="140">
        <v>0</v>
      </c>
      <c r="I24" s="140">
        <v>0</v>
      </c>
      <c r="J24" s="139">
        <v>0</v>
      </c>
      <c r="K24" s="141">
        <v>0</v>
      </c>
    </row>
    <row r="25" spans="2:11" ht="13.5" thickBot="1">
      <c r="B25" s="7" t="s">
        <v>149</v>
      </c>
      <c r="C25" s="147">
        <v>4.6</v>
      </c>
      <c r="D25" s="147">
        <v>4.6</v>
      </c>
      <c r="E25" s="147">
        <v>4526.4</v>
      </c>
      <c r="F25" s="147">
        <v>3817.8</v>
      </c>
      <c r="G25" s="147">
        <v>8344.2</v>
      </c>
      <c r="H25" s="147">
        <v>23.7</v>
      </c>
      <c r="I25" s="147">
        <v>0</v>
      </c>
      <c r="J25" s="147">
        <v>23.7</v>
      </c>
      <c r="K25" s="147">
        <v>8372.5</v>
      </c>
    </row>
  </sheetData>
  <sheetProtection/>
  <mergeCells count="5">
    <mergeCell ref="K4:K6"/>
    <mergeCell ref="B4:B6"/>
    <mergeCell ref="C4:D4"/>
    <mergeCell ref="E4:G4"/>
    <mergeCell ref="H4:J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Ministry of Justice Public Expenditure Financial Tables 2012-13</dc:title>
  <dc:subject>public expenditure</dc:subject>
  <dc:creator>Ministry of Justice</dc:creator>
  <cp:keywords>annual, report, public, spend,</cp:keywords>
  <dc:description/>
  <cp:lastModifiedBy>Leah Cios</cp:lastModifiedBy>
  <dcterms:created xsi:type="dcterms:W3CDTF">2013-06-24T08:27:42Z</dcterms:created>
  <dcterms:modified xsi:type="dcterms:W3CDTF">2014-06-24T09:46:37Z</dcterms:modified>
  <cp:category/>
  <cp:version/>
  <cp:contentType/>
  <cp:contentStatus/>
</cp:coreProperties>
</file>