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281" windowWidth="8670" windowHeight="6225" tabRatio="823" activeTab="16"/>
  </bookViews>
  <sheets>
    <sheet name="List of contents" sheetId="1" r:id="rId1"/>
    <sheet name="T4.1" sheetId="2" r:id="rId2"/>
    <sheet name="Fig4.1" sheetId="3" r:id="rId3"/>
    <sheet name="Fig4.2" sheetId="4" r:id="rId4"/>
    <sheet name="Fig4.3" sheetId="5" r:id="rId5"/>
    <sheet name="Fig4.4" sheetId="6" r:id="rId6"/>
    <sheet name="Fig4.5" sheetId="7" r:id="rId7"/>
    <sheet name="Fig4.6" sheetId="8" r:id="rId8"/>
    <sheet name="Fig4.7" sheetId="9" r:id="rId9"/>
    <sheet name="Fig4.8 " sheetId="10" r:id="rId10"/>
    <sheet name="Fig4.9" sheetId="11" r:id="rId11"/>
    <sheet name="AT4.1" sheetId="12" r:id="rId12"/>
    <sheet name="AT4.2" sheetId="13" r:id="rId13"/>
    <sheet name="AT4.3" sheetId="14" r:id="rId14"/>
    <sheet name="AT4.4" sheetId="15" r:id="rId15"/>
    <sheet name="AT4.5" sheetId="16" r:id="rId16"/>
    <sheet name="AT4.6" sheetId="17" r:id="rId17"/>
    <sheet name="AT4.7" sheetId="18" r:id="rId18"/>
    <sheet name="AT4.8" sheetId="19" r:id="rId19"/>
  </sheets>
  <externalReferences>
    <externalReference r:id="rId22"/>
    <externalReference r:id="rId23"/>
  </externalReferences>
  <definedNames>
    <definedName name="LABELS" localSheetId="0">#REF!</definedName>
    <definedName name="LABELS">#REF!</definedName>
    <definedName name="_xlnm.Print_Area" localSheetId="11">'AT4.1'!$B$2:$D$29</definedName>
    <definedName name="_xlnm.Print_Area" localSheetId="12">'AT4.2'!$B$2:$F$45</definedName>
    <definedName name="_xlnm.Print_Area" localSheetId="13">'AT4.3'!$B$2:$G$20</definedName>
    <definedName name="_xlnm.Print_Area" localSheetId="14">'AT4.4'!$B$1:$H$21</definedName>
    <definedName name="_xlnm.Print_Area" localSheetId="15">'AT4.5'!$B$2:$D$22</definedName>
    <definedName name="_xlnm.Print_Area" localSheetId="2">'Fig4.1'!$B$2:$T$24</definedName>
    <definedName name="_xlnm.Print_Area" localSheetId="3">'Fig4.2'!$B$1:$C$32</definedName>
    <definedName name="_xlnm.Print_Area" localSheetId="4">'Fig4.3'!$B$2:$L$28</definedName>
    <definedName name="_xlnm.Print_Area" localSheetId="5">'Fig4.4'!$B$2:$J$28</definedName>
    <definedName name="_xlnm.Print_Area" localSheetId="6">'Fig4.5'!$B$1:$K$22</definedName>
    <definedName name="_xlnm.Print_Area" localSheetId="7">'Fig4.6'!$A$1:$L$23</definedName>
    <definedName name="_xlnm.Print_Area" localSheetId="8">'Fig4.7'!$A$1:$I$29</definedName>
    <definedName name="_xlnm.Print_Area" localSheetId="1">'T4.1'!$B$2:$J$31</definedName>
  </definedNames>
  <calcPr fullCalcOnLoad="1"/>
</workbook>
</file>

<file path=xl/sharedStrings.xml><?xml version="1.0" encoding="utf-8"?>
<sst xmlns="http://schemas.openxmlformats.org/spreadsheetml/2006/main" count="937" uniqueCount="253">
  <si>
    <t>new household reference persons resident less than a year</t>
  </si>
  <si>
    <t>total</t>
  </si>
  <si>
    <t>thousands of households</t>
  </si>
  <si>
    <t>percentages</t>
  </si>
  <si>
    <t>sample size</t>
  </si>
  <si>
    <t xml:space="preserve">Source: DCLG English Housing Survey: full household sample </t>
  </si>
  <si>
    <t>Source data for chart [outside Print Area]</t>
  </si>
  <si>
    <t>KEEP CLEAR</t>
  </si>
  <si>
    <t>2010-11</t>
  </si>
  <si>
    <t xml:space="preserve"> </t>
  </si>
  <si>
    <t>Total</t>
  </si>
  <si>
    <t>Manipulate</t>
  </si>
  <si>
    <t>16-24</t>
  </si>
  <si>
    <t>25-34</t>
  </si>
  <si>
    <t>35-44</t>
  </si>
  <si>
    <t>45-54</t>
  </si>
  <si>
    <t>percentage</t>
  </si>
  <si>
    <t>-9  does not apply</t>
  </si>
  <si>
    <t>-8  no answer</t>
  </si>
  <si>
    <t>Unweighted</t>
  </si>
  <si>
    <t>Weighted</t>
  </si>
  <si>
    <t>Notes:</t>
  </si>
  <si>
    <t>full time work</t>
  </si>
  <si>
    <t>part time work</t>
  </si>
  <si>
    <t>retired</t>
  </si>
  <si>
    <t>economic status of HRP</t>
  </si>
  <si>
    <t>age of HRP</t>
  </si>
  <si>
    <t>unemployed/ inactive</t>
  </si>
  <si>
    <t>yes</t>
  </si>
  <si>
    <t>no</t>
  </si>
  <si>
    <t>Frequency</t>
  </si>
  <si>
    <t>Percent</t>
  </si>
  <si>
    <t>Valid Percent</t>
  </si>
  <si>
    <t>Cumulative Percent</t>
  </si>
  <si>
    <t>Valid</t>
  </si>
  <si>
    <t>1  yes</t>
  </si>
  <si>
    <t>2  no</t>
  </si>
  <si>
    <t>Missing</t>
  </si>
  <si>
    <t>didn't think deposit was large enough</t>
  </si>
  <si>
    <t>didn't think application would be approved</t>
  </si>
  <si>
    <t>changed mind about buying</t>
  </si>
  <si>
    <t>overall cost of mortgage too high</t>
  </si>
  <si>
    <t>personal circumstances/ financial situation changed</t>
  </si>
  <si>
    <t>decided property prices or interest rates might fall further</t>
  </si>
  <si>
    <t>other reason</t>
  </si>
  <si>
    <t>*</t>
  </si>
  <si>
    <t xml:space="preserve">Notes: </t>
  </si>
  <si>
    <t>other</t>
  </si>
  <si>
    <t>did not think application would be approved</t>
  </si>
  <si>
    <t>overall percentage</t>
  </si>
  <si>
    <t xml:space="preserve">Considered applying </t>
  </si>
  <si>
    <t>Applied</t>
  </si>
  <si>
    <t>Application accepted</t>
  </si>
  <si>
    <t>MortApply  Have you considered applying for a mortgage (or a secured loan) to buy a property as your main home in the past year</t>
  </si>
  <si>
    <t>DidApply  Did you apply</t>
  </si>
  <si>
    <t>AppAcpt  Was your application accepted</t>
  </si>
  <si>
    <t>55 -64</t>
  </si>
  <si>
    <t>65 and over</t>
  </si>
  <si>
    <t>full time</t>
  </si>
  <si>
    <t>part time</t>
  </si>
  <si>
    <t>first time buyers</t>
  </si>
  <si>
    <t>other recent purchasers</t>
  </si>
  <si>
    <t>longer term owners</t>
  </si>
  <si>
    <t xml:space="preserve">first time buyers </t>
  </si>
  <si>
    <t>risen a lot</t>
  </si>
  <si>
    <t>risen a little</t>
  </si>
  <si>
    <t>stayed about the same</t>
  </si>
  <si>
    <t>fallen a little</t>
  </si>
  <si>
    <t>fallen a lot</t>
  </si>
  <si>
    <t>small terrace house</t>
  </si>
  <si>
    <t>medium terrace house</t>
  </si>
  <si>
    <t>other houses and bungalows</t>
  </si>
  <si>
    <t>flat</t>
  </si>
  <si>
    <t>Base: all owner occupied households</t>
  </si>
  <si>
    <t>all owner occupied households</t>
  </si>
  <si>
    <t>small terrace 
house</t>
  </si>
  <si>
    <t>medium terrace 
house</t>
  </si>
  <si>
    <t>other houses 
and bungalows</t>
  </si>
  <si>
    <t>all owner occupiers</t>
  </si>
  <si>
    <t xml:space="preserve">did not think they had a large enough deposit </t>
  </si>
  <si>
    <t>negative equity</t>
  </si>
  <si>
    <t>£0 to £49,999</t>
  </si>
  <si>
    <t>less than 1 year</t>
  </si>
  <si>
    <t>one year</t>
  </si>
  <si>
    <t>two years</t>
  </si>
  <si>
    <t>3-4 years</t>
  </si>
  <si>
    <t>5-9 years</t>
  </si>
  <si>
    <t>10-19 years</t>
  </si>
  <si>
    <t>20-29 years</t>
  </si>
  <si>
    <t>30+ years</t>
  </si>
  <si>
    <t>length of ownership</t>
  </si>
  <si>
    <t>£50,000 to £80,000</t>
  </si>
  <si>
    <t>WyntAppr_1  Didn't think application would be approved</t>
  </si>
  <si>
    <t>.00  no</t>
  </si>
  <si>
    <t>1.00  yes</t>
  </si>
  <si>
    <t>System</t>
  </si>
  <si>
    <t>WyntDept_1   Didn't think deposit was large enough</t>
  </si>
  <si>
    <t>WyntChMd_1  Changed mind about buying</t>
  </si>
  <si>
    <t>WyntCost_1  Overall cost of mortgage too high</t>
  </si>
  <si>
    <t>WyntComb1_1  personal circumstances/ financial situation changed</t>
  </si>
  <si>
    <t>WyntComb2_1  decided property prices or interest rates might fall further</t>
  </si>
  <si>
    <t>WyntComb3_1  other reason</t>
  </si>
  <si>
    <t>social and private renters who considered but did not apply for a mortgage in last 12 months</t>
  </si>
  <si>
    <t>£120,001 to £180,000</t>
  </si>
  <si>
    <t>£80,001 to £120,000</t>
  </si>
  <si>
    <t xml:space="preserve">over £180,000 </t>
  </si>
  <si>
    <t>Chapter 4 - Housing aspirations</t>
  </si>
  <si>
    <t>T4.1</t>
  </si>
  <si>
    <t>Fig4.1</t>
  </si>
  <si>
    <t>Fig4.2</t>
  </si>
  <si>
    <t>Fig4.3</t>
  </si>
  <si>
    <t>Fig4.4</t>
  </si>
  <si>
    <t>Fig4.5</t>
  </si>
  <si>
    <t>AT4.1</t>
  </si>
  <si>
    <t>AT4.2</t>
  </si>
  <si>
    <t>AT4.3</t>
  </si>
  <si>
    <t>AT4.4</t>
  </si>
  <si>
    <t>Annex Table 4.2: Characteristics of HRPs by whether recent first time buyer or other homeowner, three year average, 2009-10 to 2011-12</t>
  </si>
  <si>
    <t>2011-12</t>
  </si>
  <si>
    <t>long term owners</t>
  </si>
  <si>
    <t>all households</t>
  </si>
  <si>
    <t>manipulate</t>
  </si>
  <si>
    <t>Base: 3,607 respondents (in the renting sector) who thought that they would eventually buy a home or a share in a home</t>
  </si>
  <si>
    <t>Add two years together</t>
  </si>
  <si>
    <t>Divide by 2</t>
  </si>
  <si>
    <t>Base: social and private renters who considered but did not apply for a mortgage in the last 12 months</t>
  </si>
  <si>
    <t xml:space="preserve">don't know </t>
  </si>
  <si>
    <t xml:space="preserve">Note: underlying data are presented in Annex Table 4.5 </t>
  </si>
  <si>
    <t>Annex Table 4.5: Perception of property value, 2011-12</t>
  </si>
  <si>
    <t>perception</t>
  </si>
  <si>
    <t>don't know</t>
  </si>
  <si>
    <t>12 months prior to interview</t>
  </si>
  <si>
    <t>12 months subsequent to interview</t>
  </si>
  <si>
    <t>AT4.5</t>
  </si>
  <si>
    <t>with missing</t>
  </si>
  <si>
    <t>with missing response total=</t>
  </si>
  <si>
    <t>Figure 4.1: Applying for a mortgage (or secured loan) to buy a property as the main home in the past year, two year average 2010-11 to 2011-12</t>
  </si>
  <si>
    <t>16-34</t>
  </si>
  <si>
    <t>35-54</t>
  </si>
  <si>
    <t>55 and over</t>
  </si>
  <si>
    <t>Figure 4.3: Age-group of HRP for first time buyers and other types of owner occupiers, three year average 2009-10 to 2011-12</t>
  </si>
  <si>
    <t>Figure 4.6: Banded size of dwellings occupied by type of ownership, three year average 2009-10 to 2011-12</t>
  </si>
  <si>
    <t>Figure 4.5: Types of dwellings occupied by type of ownership, three year average 2009-10 to 2011-12</t>
  </si>
  <si>
    <t>one person aged 60 or over</t>
  </si>
  <si>
    <t>one person under 60</t>
  </si>
  <si>
    <t>other multi-person households</t>
  </si>
  <si>
    <t>lone parent with dependent child(ren)</t>
  </si>
  <si>
    <t>couple with dependent child(ren)</t>
  </si>
  <si>
    <t>couple, no dependent child(ren)</t>
  </si>
  <si>
    <t>household type</t>
  </si>
  <si>
    <t>private renters</t>
  </si>
  <si>
    <t>all social renters</t>
  </si>
  <si>
    <t>housing association</t>
  </si>
  <si>
    <t>local authority</t>
  </si>
  <si>
    <t>owner occupiers</t>
  </si>
  <si>
    <t>tenure type</t>
  </si>
  <si>
    <t>white</t>
  </si>
  <si>
    <t>all ethnic minorities</t>
  </si>
  <si>
    <t>ethnicity of HRP</t>
  </si>
  <si>
    <t>other economically inactive</t>
  </si>
  <si>
    <t>full-time education</t>
  </si>
  <si>
    <t>unemployed</t>
  </si>
  <si>
    <t>part-time work</t>
  </si>
  <si>
    <t>full-time work</t>
  </si>
  <si>
    <t>economic status</t>
  </si>
  <si>
    <t>65 or older</t>
  </si>
  <si>
    <t>55 to 64</t>
  </si>
  <si>
    <t>45 to 54</t>
  </si>
  <si>
    <t>34 to 44</t>
  </si>
  <si>
    <t>25 to 34</t>
  </si>
  <si>
    <t>16 to 24</t>
  </si>
  <si>
    <t>age group</t>
  </si>
  <si>
    <t>very dissatisfied</t>
  </si>
  <si>
    <t>slightly dissatisfied</t>
  </si>
  <si>
    <t>neither satisfied nor dissatisfied</t>
  </si>
  <si>
    <t>fairly satisfied</t>
  </si>
  <si>
    <t>very satisfied</t>
  </si>
  <si>
    <t>Satisfaction with accommodation</t>
  </si>
  <si>
    <t>Base: all households</t>
  </si>
  <si>
    <t>social renters</t>
  </si>
  <si>
    <t>Annex Table 4.7: Satisfaction with the local area, 2011-12</t>
  </si>
  <si>
    <t>area has got worse</t>
  </si>
  <si>
    <t>all households resident for at least two years</t>
  </si>
  <si>
    <t>Annex Table 4.8: Change in the local area over the previous two years, 2011-12</t>
  </si>
  <si>
    <t>Note: underlying data are presented in Annex Table 4.6</t>
  </si>
  <si>
    <t>Figure 4.8: Satisfaction with accommodation by tenure, 2011-12</t>
  </si>
  <si>
    <t>Note: underlying data are presented in Annex Table 4.8</t>
  </si>
  <si>
    <t>Base: all households who had lived in their local area for two or more years</t>
  </si>
  <si>
    <t>no change</t>
  </si>
  <si>
    <t>worse</t>
  </si>
  <si>
    <t>better</t>
  </si>
  <si>
    <t>Figure 4.9: Change to local area in the previous two years by tenure, 2011-12</t>
  </si>
  <si>
    <t>Annex Table 4.6: Satisfaction with accommodation by characteristics of households, 2011-12</t>
  </si>
  <si>
    <t>Annex Table 4.3: Types of dwellings occupied by type of ownership, three year average 2009-10 to 2011-12</t>
  </si>
  <si>
    <t>Annex Table 4.4: Banded size of dwellings occupied by type of ownership, three year average 2009-10 to 2011-12</t>
  </si>
  <si>
    <t>Fig4.6</t>
  </si>
  <si>
    <t>Fig4.7</t>
  </si>
  <si>
    <t>Fig4.8</t>
  </si>
  <si>
    <t>Fig4.9</t>
  </si>
  <si>
    <t>AT4.6</t>
  </si>
  <si>
    <t>AT4.7</t>
  </si>
  <si>
    <t>AT4.8</t>
  </si>
  <si>
    <t>1) * indicates sample size too small for reliable estimates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</si>
  <si>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some respondents did not answer these questions, and have been excluded from this analysis</t>
    </r>
  </si>
  <si>
    <r>
      <t xml:space="preserve">Note: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</si>
  <si>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1) underlying data are presented in Annex Table 4.1</t>
  </si>
  <si>
    <t>2) respondents can give more than one reason</t>
  </si>
  <si>
    <t>3) the other reason category contains the following reasons: 'discouraged by bank/lender' and 'application process too complicated'</t>
  </si>
  <si>
    <t>1) underlying data are presented in Annex Table 4.2</t>
  </si>
  <si>
    <t>2) this chart should be treated with caution as it is based on small sample sizes</t>
  </si>
  <si>
    <t>3) a small number of cases classified as first time buyers acquired their property as part of a divorce settlement, inherited it or had it as a gift</t>
  </si>
  <si>
    <t>1) underlying data are presented in Annex Table 4.3</t>
  </si>
  <si>
    <t>2) a small number of cases classified as first time buyers acquired their property as part of a divorce settlement, inherited it or had it as a gift</t>
  </si>
  <si>
    <t>less than
50m2</t>
  </si>
  <si>
    <t>50 to
69m2</t>
  </si>
  <si>
    <t>70 to
89m2</t>
  </si>
  <si>
    <t>90 to
109m2</t>
  </si>
  <si>
    <t>110m2
or more</t>
  </si>
  <si>
    <t>1) underlying data are presented in Annex Table 4.4</t>
  </si>
  <si>
    <t>Source: English Housing Survey, full household sample</t>
  </si>
  <si>
    <t>1) respondents can give more than one reason</t>
  </si>
  <si>
    <t>2) the other reason category contains the following reasons: 'discouraged by bank/lender' and 'application process too complicated'</t>
  </si>
  <si>
    <r>
      <t xml:space="preserve">3)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</t>
    </r>
  </si>
  <si>
    <t>first time
buyers</t>
  </si>
  <si>
    <t>1) * indicates sample size too small for reliable estimate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</si>
  <si>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a small sample and should be treated with caution</t>
    </r>
  </si>
  <si>
    <t>3) there were 70 cases in the first time buyer category who acquired their property as part of a divorce settlement, inherited it or had it as a gift</t>
  </si>
  <si>
    <r>
      <t>less than
50m</t>
    </r>
    <r>
      <rPr>
        <b/>
        <vertAlign val="superscript"/>
        <sz val="10"/>
        <rFont val="Arial"/>
        <family val="2"/>
      </rPr>
      <t>2</t>
    </r>
  </si>
  <si>
    <r>
      <t>50 to
69m</t>
    </r>
    <r>
      <rPr>
        <b/>
        <vertAlign val="superscript"/>
        <sz val="10"/>
        <rFont val="Arial"/>
        <family val="2"/>
      </rPr>
      <t>2</t>
    </r>
  </si>
  <si>
    <r>
      <t>70 to
89m</t>
    </r>
    <r>
      <rPr>
        <b/>
        <vertAlign val="superscript"/>
        <sz val="10"/>
        <rFont val="Arial"/>
        <family val="2"/>
      </rPr>
      <t>2</t>
    </r>
  </si>
  <si>
    <r>
      <t>90 to
109m</t>
    </r>
    <r>
      <rPr>
        <b/>
        <vertAlign val="superscript"/>
        <sz val="10"/>
        <rFont val="Arial"/>
        <family val="2"/>
      </rPr>
      <t>2</t>
    </r>
  </si>
  <si>
    <r>
      <t>110m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or more</t>
    </r>
  </si>
  <si>
    <t>very
satisfied</t>
  </si>
  <si>
    <t>fairly
satisfied</t>
  </si>
  <si>
    <t>all
satisfied</t>
  </si>
  <si>
    <t>slightly
dissatisfied</t>
  </si>
  <si>
    <t>very
dissatisfied</t>
  </si>
  <si>
    <t>all
dissatisfied</t>
  </si>
  <si>
    <t xml:space="preserve">1) * indicates sample size too small for reliable estimate  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</si>
  <si>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</si>
  <si>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>area has got
better</t>
  </si>
  <si>
    <t>area has not
changed much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</si>
  <si>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 and should be treated with caution</t>
    </r>
  </si>
  <si>
    <t>Table 4.1: Households' equity by length of ownership, three year average 2009-10 to 2011-12</t>
  </si>
  <si>
    <t>Figure 4.2: Reasons for not applying for a mortgage or secured loan to buy a property as their main home in the past year, two year average 2010-11 to 2011-12</t>
  </si>
  <si>
    <t>Figure 4.4: Economic status of HRP by whether recent first time buyer, three year average 2009-10 to 2011-12</t>
  </si>
  <si>
    <t>Figure 4.7: Perception of property value, 2011-12</t>
  </si>
  <si>
    <t>Annex Table 4.1: Reasons people did not apply for a mortgage or secured loan to buy a property as their main home in the past year, two year average 2010-11 to 2011-12</t>
  </si>
  <si>
    <t>Annex Table 4.2: Characteristics of HRPs by whether recent first time buyer or other homeowner, three year average 2009-10 to 2011-12</t>
  </si>
  <si>
    <t>Source: 2 year average based on English Housing Survey data 2010-11 to 2011-12, full household sample</t>
  </si>
  <si>
    <t xml:space="preserve">    4) some of the categories in this chart should be treated with caution as it is based on small sample sizes</t>
  </si>
  <si>
    <t>Source: 3 year average based on English Housing Survey data 2009-10 to 2011-12, full household sample</t>
  </si>
  <si>
    <t xml:space="preserve">Source: 2 year average based on English Housing Survey data 2010-11 to 2011-12, full household sample 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</si>
</sst>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  <numFmt numFmtId="165" formatCode="[$-809]dd\ mmmm\ yyyy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#,##0.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£&quot;#,##0_);\(&quot;£&quot;#,##0\)"/>
    <numFmt numFmtId="194" formatCode="&quot;£&quot;#,##0_);[Red]\(&quot;£&quot;#,##0\)"/>
    <numFmt numFmtId="195" formatCode="&quot;£&quot;#,##0.00_);\(&quot;£&quot;#,##0.00\)"/>
    <numFmt numFmtId="196" formatCode="&quot;£&quot;#,##0.00_);[Red]\(&quot;£&quot;#,##0.00\)"/>
    <numFmt numFmtId="197" formatCode="_(&quot;£&quot;* #,##0_);_(&quot;£&quot;* \(#,##0\);_(&quot;£&quot;* &quot;-&quot;_);_(@_)"/>
    <numFmt numFmtId="198" formatCode="_(&quot;£&quot;* #,##0.00_);_(&quot;£&quot;* \(#,##0.00\);_(&quot;£&quot;* &quot;-&quot;??_);_(@_)"/>
    <numFmt numFmtId="199" formatCode="#,##0.000"/>
    <numFmt numFmtId="200" formatCode="&quot;£&quot;#,##0"/>
    <numFmt numFmtId="201" formatCode="#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 ;\-#,##0\ "/>
    <numFmt numFmtId="207" formatCode="####.0"/>
    <numFmt numFmtId="208" formatCode="#.0\ ##0"/>
    <numFmt numFmtId="209" formatCode="#.\ ##0"/>
    <numFmt numFmtId="210" formatCode=".\ ##00;"/>
    <numFmt numFmtId="211" formatCode="####"/>
    <numFmt numFmtId="212" formatCode="0;0"/>
    <numFmt numFmtId="213" formatCode="#,##0.000000"/>
    <numFmt numFmtId="214" formatCode="#,##0.0000"/>
    <numFmt numFmtId="215" formatCode="#,##0.00000"/>
    <numFmt numFmtId="216" formatCode="###0.0%"/>
    <numFmt numFmtId="217" formatCode="#,##0.0000000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b/>
      <sz val="12"/>
      <color indexed="24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i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6"/>
      <name val="Arial"/>
      <family val="2"/>
    </font>
    <font>
      <b/>
      <sz val="10"/>
      <color indexed="24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3" fontId="0" fillId="33" borderId="0" xfId="42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77" fontId="0" fillId="33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3" borderId="0" xfId="60" applyFill="1">
      <alignment/>
      <protection/>
    </xf>
    <xf numFmtId="0" fontId="0" fillId="33" borderId="0" xfId="60" applyFill="1" applyBorder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Border="1" applyAlignment="1">
      <alignment horizontal="right"/>
      <protection/>
    </xf>
    <xf numFmtId="0" fontId="10" fillId="33" borderId="0" xfId="60" applyFont="1" applyFill="1" applyBorder="1">
      <alignment/>
      <protection/>
    </xf>
    <xf numFmtId="3" fontId="0" fillId="33" borderId="0" xfId="60" applyNumberFormat="1" applyFill="1" applyBorder="1">
      <alignment/>
      <protection/>
    </xf>
    <xf numFmtId="3" fontId="0" fillId="33" borderId="0" xfId="60" applyNumberFormat="1" applyFont="1" applyFill="1" applyBorder="1">
      <alignment/>
      <protection/>
    </xf>
    <xf numFmtId="0" fontId="10" fillId="33" borderId="0" xfId="60" applyFont="1" applyFill="1">
      <alignment/>
      <protection/>
    </xf>
    <xf numFmtId="2" fontId="0" fillId="33" borderId="0" xfId="60" applyNumberFormat="1" applyFill="1" applyBorder="1">
      <alignment/>
      <protection/>
    </xf>
    <xf numFmtId="2" fontId="0" fillId="33" borderId="0" xfId="60" applyNumberFormat="1" applyFont="1" applyFill="1" applyBorder="1">
      <alignment/>
      <protection/>
    </xf>
    <xf numFmtId="3" fontId="0" fillId="33" borderId="0" xfId="60" applyNumberFormat="1" applyFill="1">
      <alignment/>
      <protection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49" fillId="33" borderId="0" xfId="63" applyFill="1">
      <alignment/>
      <protection/>
    </xf>
    <xf numFmtId="0" fontId="0" fillId="33" borderId="0" xfId="0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13" fillId="33" borderId="11" xfId="67" applyFont="1" applyFill="1" applyBorder="1" applyAlignment="1">
      <alignment horizontal="left" vertical="center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17" fillId="33" borderId="11" xfId="67" applyFont="1" applyFill="1" applyBorder="1" applyAlignment="1">
      <alignment horizontal="center" wrapText="1"/>
      <protection/>
    </xf>
    <xf numFmtId="0" fontId="49" fillId="33" borderId="11" xfId="63" applyFill="1" applyBorder="1">
      <alignment/>
      <protection/>
    </xf>
    <xf numFmtId="0" fontId="20" fillId="33" borderId="11" xfId="67" applyFont="1" applyFill="1" applyBorder="1" applyAlignment="1">
      <alignment horizontal="right" wrapText="1"/>
      <protection/>
    </xf>
    <xf numFmtId="0" fontId="10" fillId="33" borderId="11" xfId="67" applyFont="1" applyFill="1" applyBorder="1" applyAlignment="1">
      <alignment horizontal="right"/>
      <protection/>
    </xf>
    <xf numFmtId="0" fontId="0" fillId="33" borderId="0" xfId="67" applyFont="1" applyFill="1" applyBorder="1" applyAlignment="1">
      <alignment horizontal="center" vertical="center"/>
      <protection/>
    </xf>
    <xf numFmtId="0" fontId="20" fillId="33" borderId="0" xfId="67" applyFont="1" applyFill="1" applyBorder="1" applyAlignment="1">
      <alignment horizontal="right" wrapText="1"/>
      <protection/>
    </xf>
    <xf numFmtId="3" fontId="7" fillId="33" borderId="0" xfId="63" applyNumberFormat="1" applyFont="1" applyFill="1" applyBorder="1" applyAlignment="1">
      <alignment horizontal="right"/>
      <protection/>
    </xf>
    <xf numFmtId="9" fontId="21" fillId="33" borderId="0" xfId="78" applyFont="1" applyFill="1" applyBorder="1" applyAlignment="1">
      <alignment horizontal="left" vertical="top" wrapText="1"/>
    </xf>
    <xf numFmtId="9" fontId="19" fillId="33" borderId="10" xfId="78" applyFont="1" applyFill="1" applyBorder="1" applyAlignment="1">
      <alignment horizontal="right" wrapText="1"/>
    </xf>
    <xf numFmtId="1" fontId="6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 horizontal="right"/>
    </xf>
    <xf numFmtId="3" fontId="10" fillId="33" borderId="0" xfId="0" applyNumberFormat="1" applyFont="1" applyFill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13" fillId="33" borderId="12" xfId="0" applyFon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177" fontId="0" fillId="33" borderId="0" xfId="0" applyNumberFormat="1" applyFill="1" applyBorder="1" applyAlignment="1">
      <alignment horizontal="right"/>
    </xf>
    <xf numFmtId="177" fontId="1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177" fontId="10" fillId="33" borderId="11" xfId="0" applyNumberFormat="1" applyFont="1" applyFill="1" applyBorder="1" applyAlignment="1">
      <alignment horizontal="right"/>
    </xf>
    <xf numFmtId="177" fontId="0" fillId="33" borderId="11" xfId="0" applyNumberForma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177" fontId="13" fillId="33" borderId="0" xfId="0" applyNumberFormat="1" applyFont="1" applyFill="1" applyBorder="1" applyAlignment="1">
      <alignment horizontal="right"/>
    </xf>
    <xf numFmtId="3" fontId="21" fillId="33" borderId="0" xfId="67" applyNumberFormat="1" applyFont="1" applyFill="1" applyBorder="1" applyAlignment="1">
      <alignment horizontal="right" vertical="top"/>
      <protection/>
    </xf>
    <xf numFmtId="0" fontId="24" fillId="33" borderId="0" xfId="63" applyFont="1" applyFill="1">
      <alignment/>
      <protection/>
    </xf>
    <xf numFmtId="0" fontId="15" fillId="33" borderId="0" xfId="63" applyFont="1" applyFill="1" applyAlignment="1">
      <alignment horizontal="right"/>
      <protection/>
    </xf>
    <xf numFmtId="3" fontId="20" fillId="33" borderId="11" xfId="67" applyNumberFormat="1" applyFont="1" applyFill="1" applyBorder="1" applyAlignment="1">
      <alignment horizontal="right"/>
      <protection/>
    </xf>
    <xf numFmtId="0" fontId="12" fillId="33" borderId="0" xfId="0" applyFont="1" applyFill="1" applyAlignment="1">
      <alignment horizontal="left" wrapText="1"/>
    </xf>
    <xf numFmtId="1" fontId="5" fillId="33" borderId="0" xfId="64" applyNumberFormat="1" applyFont="1" applyFill="1" applyBorder="1" applyAlignment="1">
      <alignment vertical="top"/>
      <protection/>
    </xf>
    <xf numFmtId="1" fontId="5" fillId="33" borderId="0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 horizontal="right"/>
    </xf>
    <xf numFmtId="1" fontId="9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right"/>
    </xf>
    <xf numFmtId="1" fontId="9" fillId="33" borderId="11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/>
    </xf>
    <xf numFmtId="3" fontId="13" fillId="33" borderId="0" xfId="42" applyNumberFormat="1" applyFont="1" applyFill="1" applyBorder="1" applyAlignment="1">
      <alignment horizontal="right"/>
    </xf>
    <xf numFmtId="3" fontId="10" fillId="33" borderId="11" xfId="42" applyNumberFormat="1" applyFont="1" applyFill="1" applyBorder="1" applyAlignment="1">
      <alignment/>
    </xf>
    <xf numFmtId="3" fontId="10" fillId="33" borderId="0" xfId="42" applyNumberFormat="1" applyFont="1" applyFill="1" applyBorder="1" applyAlignment="1">
      <alignment/>
    </xf>
    <xf numFmtId="177" fontId="0" fillId="33" borderId="0" xfId="42" applyNumberFormat="1" applyFont="1" applyFill="1" applyBorder="1" applyAlignment="1">
      <alignment horizontal="right"/>
    </xf>
    <xf numFmtId="177" fontId="13" fillId="33" borderId="0" xfId="42" applyNumberFormat="1" applyFont="1" applyFill="1" applyBorder="1" applyAlignment="1">
      <alignment horizontal="right"/>
    </xf>
    <xf numFmtId="177" fontId="10" fillId="33" borderId="11" xfId="42" applyNumberFormat="1" applyFont="1" applyFill="1" applyBorder="1" applyAlignment="1">
      <alignment/>
    </xf>
    <xf numFmtId="177" fontId="10" fillId="33" borderId="0" xfId="42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1" fontId="10" fillId="33" borderId="12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" fontId="0" fillId="33" borderId="0" xfId="42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0" fontId="5" fillId="33" borderId="0" xfId="60" applyFont="1" applyFill="1" applyAlignment="1">
      <alignment horizontal="left"/>
      <protection/>
    </xf>
    <xf numFmtId="3" fontId="7" fillId="33" borderId="0" xfId="42" applyNumberFormat="1" applyFont="1" applyFill="1" applyBorder="1" applyAlignment="1">
      <alignment horizontal="right"/>
    </xf>
    <xf numFmtId="177" fontId="7" fillId="33" borderId="0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33" borderId="0" xfId="0" applyNumberFormat="1" applyFill="1" applyBorder="1" applyAlignment="1">
      <alignment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 wrapText="1"/>
    </xf>
    <xf numFmtId="177" fontId="1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2" fillId="33" borderId="0" xfId="0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0" fillId="33" borderId="0" xfId="62" applyFill="1">
      <alignment/>
      <protection/>
    </xf>
    <xf numFmtId="0" fontId="23" fillId="33" borderId="0" xfId="62" applyFont="1" applyFill="1">
      <alignment/>
      <protection/>
    </xf>
    <xf numFmtId="0" fontId="10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3" fontId="0" fillId="33" borderId="11" xfId="42" applyNumberFormat="1" applyFont="1" applyFill="1" applyBorder="1" applyAlignment="1">
      <alignment horizontal="right"/>
    </xf>
    <xf numFmtId="3" fontId="0" fillId="33" borderId="11" xfId="42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1" fontId="13" fillId="33" borderId="11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wrapText="1"/>
    </xf>
    <xf numFmtId="173" fontId="0" fillId="33" borderId="0" xfId="70" applyNumberFormat="1" applyFont="1" applyFill="1" applyAlignment="1">
      <alignment/>
    </xf>
    <xf numFmtId="173" fontId="0" fillId="33" borderId="0" xfId="7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9" fontId="21" fillId="33" borderId="0" xfId="78" applyFont="1" applyFill="1" applyBorder="1" applyAlignment="1">
      <alignment horizontal="left" wrapText="1"/>
    </xf>
    <xf numFmtId="3" fontId="21" fillId="33" borderId="0" xfId="67" applyNumberFormat="1" applyFont="1" applyFill="1" applyBorder="1" applyAlignment="1">
      <alignment horizontal="right"/>
      <protection/>
    </xf>
    <xf numFmtId="0" fontId="10" fillId="33" borderId="11" xfId="67" applyFont="1" applyFill="1" applyBorder="1" applyAlignment="1">
      <alignment horizontal="left"/>
      <protection/>
    </xf>
    <xf numFmtId="173" fontId="21" fillId="33" borderId="0" xfId="63" applyNumberFormat="1" applyFont="1" applyFill="1" applyAlignment="1">
      <alignment/>
      <protection/>
    </xf>
    <xf numFmtId="173" fontId="21" fillId="33" borderId="0" xfId="78" applyNumberFormat="1" applyFont="1" applyFill="1" applyAlignment="1">
      <alignment/>
    </xf>
    <xf numFmtId="173" fontId="20" fillId="33" borderId="11" xfId="63" applyNumberFormat="1" applyFont="1" applyFill="1" applyBorder="1" applyAlignment="1">
      <alignment/>
      <protection/>
    </xf>
    <xf numFmtId="0" fontId="49" fillId="33" borderId="0" xfId="63" applyFill="1" applyAlignment="1">
      <alignment/>
      <protection/>
    </xf>
    <xf numFmtId="3" fontId="20" fillId="33" borderId="11" xfId="63" applyNumberFormat="1" applyFont="1" applyFill="1" applyBorder="1" applyAlignment="1">
      <alignment/>
      <protection/>
    </xf>
    <xf numFmtId="0" fontId="24" fillId="33" borderId="0" xfId="63" applyFont="1" applyFill="1" applyAlignment="1">
      <alignment/>
      <protection/>
    </xf>
    <xf numFmtId="3" fontId="13" fillId="33" borderId="11" xfId="42" applyNumberFormat="1" applyFont="1" applyFill="1" applyBorder="1" applyAlignment="1">
      <alignment horizontal="right"/>
    </xf>
    <xf numFmtId="4" fontId="0" fillId="33" borderId="0" xfId="42" applyNumberFormat="1" applyFont="1" applyFill="1" applyBorder="1" applyAlignment="1">
      <alignment/>
    </xf>
    <xf numFmtId="4" fontId="0" fillId="33" borderId="11" xfId="42" applyNumberFormat="1" applyFont="1" applyFill="1" applyBorder="1" applyAlignment="1">
      <alignment/>
    </xf>
    <xf numFmtId="1" fontId="0" fillId="33" borderId="11" xfId="42" applyNumberFormat="1" applyFont="1" applyFill="1" applyBorder="1" applyAlignment="1">
      <alignment/>
    </xf>
    <xf numFmtId="17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wrapText="1"/>
    </xf>
    <xf numFmtId="174" fontId="10" fillId="33" borderId="11" xfId="42" applyNumberFormat="1" applyFont="1" applyFill="1" applyBorder="1" applyAlignment="1">
      <alignment/>
    </xf>
    <xf numFmtId="0" fontId="25" fillId="33" borderId="0" xfId="62" applyFont="1" applyFill="1">
      <alignment/>
      <protection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0" fillId="33" borderId="0" xfId="65" applyFill="1">
      <alignment/>
      <protection/>
    </xf>
    <xf numFmtId="0" fontId="19" fillId="33" borderId="0" xfId="0" applyFont="1" applyFill="1" applyAlignment="1">
      <alignment vertical="center"/>
    </xf>
    <xf numFmtId="0" fontId="5" fillId="33" borderId="0" xfId="60" applyFont="1" applyFill="1" applyBorder="1">
      <alignment/>
      <protection/>
    </xf>
    <xf numFmtId="3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10" fillId="33" borderId="11" xfId="60" applyFont="1" applyFill="1" applyBorder="1">
      <alignment/>
      <protection/>
    </xf>
    <xf numFmtId="0" fontId="10" fillId="33" borderId="0" xfId="60" applyFont="1" applyFill="1" applyBorder="1" applyAlignment="1">
      <alignment horizontal="right"/>
      <protection/>
    </xf>
    <xf numFmtId="173" fontId="10" fillId="33" borderId="0" xfId="60" applyNumberFormat="1" applyFont="1" applyFill="1" applyBorder="1" applyAlignment="1">
      <alignment horizontal="right"/>
      <protection/>
    </xf>
    <xf numFmtId="173" fontId="0" fillId="33" borderId="0" xfId="60" applyNumberFormat="1" applyFont="1" applyFill="1" applyBorder="1" applyAlignment="1">
      <alignment horizontal="right"/>
      <protection/>
    </xf>
    <xf numFmtId="173" fontId="0" fillId="33" borderId="0" xfId="60" applyNumberFormat="1" applyFill="1" applyBorder="1" applyAlignment="1">
      <alignment horizontal="right"/>
      <protection/>
    </xf>
    <xf numFmtId="173" fontId="13" fillId="33" borderId="0" xfId="60" applyNumberFormat="1" applyFont="1" applyFill="1" applyBorder="1" applyAlignment="1">
      <alignment horizontal="right"/>
      <protection/>
    </xf>
    <xf numFmtId="0" fontId="0" fillId="33" borderId="0" xfId="60" applyFill="1" applyAlignment="1">
      <alignment wrapText="1"/>
      <protection/>
    </xf>
    <xf numFmtId="0" fontId="10" fillId="33" borderId="0" xfId="60" applyFont="1" applyFill="1" applyAlignment="1">
      <alignment/>
      <protection/>
    </xf>
    <xf numFmtId="1" fontId="0" fillId="33" borderId="0" xfId="60" applyNumberFormat="1" applyFont="1" applyFill="1" applyBorder="1">
      <alignment/>
      <protection/>
    </xf>
    <xf numFmtId="1" fontId="0" fillId="33" borderId="0" xfId="60" applyNumberFormat="1" applyFill="1" applyBorder="1">
      <alignment/>
      <protection/>
    </xf>
    <xf numFmtId="0" fontId="13" fillId="33" borderId="0" xfId="60" applyFont="1" applyFill="1" applyBorder="1" applyAlignment="1">
      <alignment horizontal="right"/>
      <protection/>
    </xf>
    <xf numFmtId="0" fontId="10" fillId="33" borderId="12" xfId="60" applyFont="1" applyFill="1" applyBorder="1">
      <alignment/>
      <protection/>
    </xf>
    <xf numFmtId="0" fontId="0" fillId="33" borderId="12" xfId="60" applyFill="1" applyBorder="1">
      <alignment/>
      <protection/>
    </xf>
    <xf numFmtId="0" fontId="0" fillId="33" borderId="12" xfId="60" applyFont="1" applyFill="1" applyBorder="1">
      <alignment/>
      <protection/>
    </xf>
    <xf numFmtId="3" fontId="10" fillId="33" borderId="0" xfId="60" applyNumberFormat="1" applyFont="1" applyFill="1" applyBorder="1" applyAlignment="1">
      <alignment horizontal="right"/>
      <protection/>
    </xf>
    <xf numFmtId="3" fontId="10" fillId="33" borderId="0" xfId="60" applyNumberFormat="1" applyFont="1" applyFill="1" applyBorder="1" applyAlignment="1">
      <alignment horizontal="right" wrapText="1"/>
      <protection/>
    </xf>
    <xf numFmtId="3" fontId="0" fillId="33" borderId="0" xfId="60" applyNumberFormat="1" applyFont="1" applyFill="1" applyBorder="1" applyAlignment="1">
      <alignment horizontal="right"/>
      <protection/>
    </xf>
    <xf numFmtId="3" fontId="0" fillId="33" borderId="0" xfId="60" applyNumberFormat="1" applyFill="1" applyBorder="1" applyAlignment="1">
      <alignment horizontal="right" wrapText="1"/>
      <protection/>
    </xf>
    <xf numFmtId="3" fontId="0" fillId="33" borderId="0" xfId="60" applyNumberFormat="1" applyFont="1" applyFill="1" applyBorder="1" applyAlignment="1">
      <alignment horizontal="right" wrapText="1"/>
      <protection/>
    </xf>
    <xf numFmtId="3" fontId="13" fillId="33" borderId="0" xfId="60" applyNumberFormat="1" applyFont="1" applyFill="1" applyBorder="1" applyAlignment="1">
      <alignment horizontal="right" wrapText="1"/>
      <protection/>
    </xf>
    <xf numFmtId="1" fontId="10" fillId="33" borderId="0" xfId="60" applyNumberFormat="1" applyFont="1" applyFill="1" applyBorder="1">
      <alignment/>
      <protection/>
    </xf>
    <xf numFmtId="3" fontId="0" fillId="33" borderId="0" xfId="60" applyNumberFormat="1" applyFill="1" applyBorder="1" applyAlignment="1">
      <alignment horizontal="right"/>
      <protection/>
    </xf>
    <xf numFmtId="3" fontId="13" fillId="33" borderId="0" xfId="60" applyNumberFormat="1" applyFont="1" applyFill="1" applyBorder="1" applyAlignment="1">
      <alignment horizontal="right"/>
      <protection/>
    </xf>
    <xf numFmtId="2" fontId="10" fillId="33" borderId="0" xfId="60" applyNumberFormat="1" applyFont="1" applyFill="1" applyBorder="1">
      <alignment/>
      <protection/>
    </xf>
    <xf numFmtId="0" fontId="0" fillId="33" borderId="0" xfId="60" applyFont="1" applyFill="1" applyBorder="1" applyAlignment="1">
      <alignment wrapText="1"/>
      <protection/>
    </xf>
    <xf numFmtId="0" fontId="10" fillId="33" borderId="10" xfId="60" applyFont="1" applyFill="1" applyBorder="1" applyAlignment="1">
      <alignment horizontal="right" wrapText="1"/>
      <protection/>
    </xf>
    <xf numFmtId="0" fontId="0" fillId="33" borderId="10" xfId="60" applyFont="1" applyFill="1" applyBorder="1" applyAlignment="1">
      <alignment vertical="center"/>
      <protection/>
    </xf>
    <xf numFmtId="0" fontId="7" fillId="33" borderId="0" xfId="60" applyFont="1" applyFill="1">
      <alignment/>
      <protection/>
    </xf>
    <xf numFmtId="0" fontId="26" fillId="33" borderId="0" xfId="60" applyFont="1" applyFill="1">
      <alignment/>
      <protection/>
    </xf>
    <xf numFmtId="0" fontId="12" fillId="33" borderId="0" xfId="60" applyFont="1" applyFill="1">
      <alignment/>
      <protection/>
    </xf>
    <xf numFmtId="3" fontId="0" fillId="33" borderId="0" xfId="60" applyNumberFormat="1" applyFont="1" applyFill="1" applyAlignment="1">
      <alignment horizontal="right"/>
      <protection/>
    </xf>
    <xf numFmtId="0" fontId="0" fillId="33" borderId="0" xfId="60" applyFont="1" applyFill="1" applyAlignment="1">
      <alignment horizontal="right"/>
      <protection/>
    </xf>
    <xf numFmtId="177" fontId="10" fillId="33" borderId="0" xfId="44" applyNumberFormat="1" applyFont="1" applyFill="1" applyBorder="1" applyAlignment="1">
      <alignment/>
    </xf>
    <xf numFmtId="173" fontId="10" fillId="33" borderId="0" xfId="60" applyNumberFormat="1" applyFont="1" applyFill="1" applyBorder="1" applyAlignment="1">
      <alignment horizontal="right" wrapText="1"/>
      <protection/>
    </xf>
    <xf numFmtId="173" fontId="5" fillId="33" borderId="0" xfId="60" applyNumberFormat="1" applyFont="1" applyFill="1" applyBorder="1" applyAlignment="1">
      <alignment horizontal="left"/>
      <protection/>
    </xf>
    <xf numFmtId="0" fontId="10" fillId="33" borderId="0" xfId="60" applyFont="1" applyFill="1" applyAlignment="1">
      <alignment wrapText="1"/>
      <protection/>
    </xf>
    <xf numFmtId="173" fontId="0" fillId="33" borderId="0" xfId="60" applyNumberFormat="1" applyFill="1" applyBorder="1">
      <alignment/>
      <protection/>
    </xf>
    <xf numFmtId="173" fontId="10" fillId="33" borderId="11" xfId="60" applyNumberFormat="1" applyFont="1" applyFill="1" applyBorder="1" applyAlignment="1">
      <alignment horizontal="right" wrapText="1"/>
      <protection/>
    </xf>
    <xf numFmtId="173" fontId="10" fillId="33" borderId="11" xfId="60" applyNumberFormat="1" applyFont="1" applyFill="1" applyBorder="1" applyAlignment="1">
      <alignment horizontal="right"/>
      <protection/>
    </xf>
    <xf numFmtId="177" fontId="10" fillId="33" borderId="0" xfId="60" applyNumberFormat="1" applyFont="1" applyFill="1" applyAlignment="1">
      <alignment horizontal="right" wrapText="1"/>
      <protection/>
    </xf>
    <xf numFmtId="177" fontId="10" fillId="33" borderId="0" xfId="60" applyNumberFormat="1" applyFont="1" applyFill="1" applyBorder="1" applyAlignment="1">
      <alignment horizontal="right" wrapText="1"/>
      <protection/>
    </xf>
    <xf numFmtId="173" fontId="10" fillId="33" borderId="0" xfId="60" applyNumberFormat="1" applyFont="1" applyFill="1" applyBorder="1" applyAlignment="1">
      <alignment horizontal="left"/>
      <protection/>
    </xf>
    <xf numFmtId="177" fontId="0" fillId="33" borderId="0" xfId="60" applyNumberFormat="1" applyFont="1" applyFill="1" applyAlignment="1">
      <alignment horizontal="right" wrapText="1"/>
      <protection/>
    </xf>
    <xf numFmtId="177" fontId="0" fillId="33" borderId="0" xfId="60" applyNumberFormat="1" applyFont="1" applyFill="1" applyBorder="1" applyAlignment="1">
      <alignment horizontal="right" wrapText="1"/>
      <protection/>
    </xf>
    <xf numFmtId="173" fontId="0" fillId="33" borderId="0" xfId="60" applyNumberFormat="1" applyFont="1" applyFill="1" applyBorder="1" applyAlignment="1">
      <alignment horizontal="left"/>
      <protection/>
    </xf>
    <xf numFmtId="173" fontId="0" fillId="33" borderId="11" xfId="60" applyNumberFormat="1" applyFont="1" applyFill="1" applyBorder="1" applyAlignment="1">
      <alignment horizontal="right"/>
      <protection/>
    </xf>
    <xf numFmtId="3" fontId="10" fillId="33" borderId="0" xfId="60" applyNumberFormat="1" applyFont="1" applyFill="1" applyAlignment="1">
      <alignment horizontal="right"/>
      <protection/>
    </xf>
    <xf numFmtId="3" fontId="10" fillId="33" borderId="0" xfId="60" applyNumberFormat="1" applyFont="1" applyFill="1" applyAlignment="1">
      <alignment horizontal="right" wrapText="1"/>
      <protection/>
    </xf>
    <xf numFmtId="3" fontId="0" fillId="33" borderId="0" xfId="60" applyNumberFormat="1" applyFont="1" applyFill="1" applyAlignment="1">
      <alignment horizontal="right" wrapText="1"/>
      <protection/>
    </xf>
    <xf numFmtId="3" fontId="13" fillId="33" borderId="0" xfId="60" applyNumberFormat="1" applyFont="1" applyFill="1" applyAlignment="1">
      <alignment horizontal="right" wrapText="1"/>
      <protection/>
    </xf>
    <xf numFmtId="3" fontId="9" fillId="33" borderId="0" xfId="60" applyNumberFormat="1" applyFont="1" applyFill="1" applyBorder="1" applyAlignment="1">
      <alignment horizontal="right" wrapText="1"/>
      <protection/>
    </xf>
    <xf numFmtId="0" fontId="13" fillId="33" borderId="0" xfId="60" applyFont="1" applyFill="1" applyBorder="1" applyAlignment="1">
      <alignment horizontal="right" vertical="center"/>
      <protection/>
    </xf>
    <xf numFmtId="0" fontId="10" fillId="33" borderId="0" xfId="60" applyFont="1" applyFill="1" applyBorder="1" applyAlignment="1">
      <alignment horizontal="right" vertical="center" wrapText="1"/>
      <protection/>
    </xf>
    <xf numFmtId="0" fontId="10" fillId="33" borderId="10" xfId="60" applyFont="1" applyFill="1" applyBorder="1">
      <alignment/>
      <protection/>
    </xf>
    <xf numFmtId="3" fontId="10" fillId="33" borderId="0" xfId="60" applyNumberFormat="1" applyFont="1" applyFill="1" applyBorder="1">
      <alignment/>
      <protection/>
    </xf>
    <xf numFmtId="173" fontId="10" fillId="33" borderId="0" xfId="60" applyNumberFormat="1" applyFont="1" applyFill="1">
      <alignment/>
      <protection/>
    </xf>
    <xf numFmtId="173" fontId="10" fillId="33" borderId="0" xfId="60" applyNumberFormat="1" applyFont="1" applyFill="1" applyAlignment="1">
      <alignment horizontal="right"/>
      <protection/>
    </xf>
    <xf numFmtId="173" fontId="0" fillId="33" borderId="0" xfId="60" applyNumberFormat="1" applyFont="1" applyFill="1" applyAlignment="1">
      <alignment horizontal="right"/>
      <protection/>
    </xf>
    <xf numFmtId="173" fontId="0" fillId="33" borderId="0" xfId="44" applyNumberFormat="1" applyFont="1" applyFill="1" applyAlignment="1">
      <alignment horizontal="right"/>
    </xf>
    <xf numFmtId="173" fontId="10" fillId="33" borderId="0" xfId="60" applyNumberFormat="1" applyFont="1" applyFill="1" applyBorder="1">
      <alignment/>
      <protection/>
    </xf>
    <xf numFmtId="173" fontId="0" fillId="33" borderId="0" xfId="60" applyNumberFormat="1" applyFill="1" applyAlignment="1">
      <alignment horizontal="right"/>
      <protection/>
    </xf>
    <xf numFmtId="0" fontId="9" fillId="33" borderId="0" xfId="60" applyFont="1" applyFill="1" applyBorder="1" applyAlignment="1">
      <alignment horizontal="right" vertical="center"/>
      <protection/>
    </xf>
    <xf numFmtId="3" fontId="9" fillId="33" borderId="0" xfId="60" applyNumberFormat="1" applyFont="1" applyFill="1" applyBorder="1">
      <alignment/>
      <protection/>
    </xf>
    <xf numFmtId="0" fontId="10" fillId="33" borderId="12" xfId="60" applyFont="1" applyFill="1" applyBorder="1" applyAlignment="1">
      <alignment horizontal="right" vertical="center" wrapText="1"/>
      <protection/>
    </xf>
    <xf numFmtId="0" fontId="0" fillId="33" borderId="0" xfId="60" applyFont="1" applyFill="1" applyAlignment="1">
      <alignment horizontal="right" wrapText="1"/>
      <protection/>
    </xf>
    <xf numFmtId="0" fontId="13" fillId="33" borderId="0" xfId="60" applyFont="1" applyFill="1">
      <alignment/>
      <protection/>
    </xf>
    <xf numFmtId="0" fontId="0" fillId="33" borderId="0" xfId="60" applyFill="1" applyAlignment="1">
      <alignment/>
      <protection/>
    </xf>
    <xf numFmtId="3" fontId="0" fillId="33" borderId="0" xfId="60" applyNumberFormat="1" applyFill="1" applyBorder="1" applyAlignment="1">
      <alignment horizontal="left"/>
      <protection/>
    </xf>
    <xf numFmtId="0" fontId="0" fillId="33" borderId="0" xfId="60" applyFill="1" applyBorder="1" applyAlignment="1">
      <alignment horizontal="left"/>
      <protection/>
    </xf>
    <xf numFmtId="3" fontId="0" fillId="33" borderId="0" xfId="60" applyNumberFormat="1" applyFill="1" applyBorder="1" applyAlignment="1">
      <alignment horizontal="left" wrapText="1"/>
      <protection/>
    </xf>
    <xf numFmtId="0" fontId="12" fillId="33" borderId="0" xfId="60" applyFont="1" applyFill="1" applyAlignment="1">
      <alignment horizontal="left"/>
      <protection/>
    </xf>
    <xf numFmtId="0" fontId="10" fillId="33" borderId="0" xfId="67" applyFont="1" applyFill="1" applyBorder="1" applyAlignment="1">
      <alignment horizontal="left"/>
      <protection/>
    </xf>
    <xf numFmtId="173" fontId="20" fillId="33" borderId="0" xfId="63" applyNumberFormat="1" applyFont="1" applyFill="1" applyBorder="1" applyAlignment="1">
      <alignment/>
      <protection/>
    </xf>
    <xf numFmtId="0" fontId="10" fillId="33" borderId="12" xfId="67" applyFont="1" applyFill="1" applyBorder="1" applyAlignment="1">
      <alignment horizontal="left"/>
      <protection/>
    </xf>
    <xf numFmtId="173" fontId="20" fillId="33" borderId="12" xfId="63" applyNumberFormat="1" applyFont="1" applyFill="1" applyBorder="1" applyAlignment="1">
      <alignment/>
      <protection/>
    </xf>
    <xf numFmtId="0" fontId="12" fillId="33" borderId="0" xfId="0" applyFont="1" applyFill="1" applyAlignment="1">
      <alignment horizontal="left" wrapText="1"/>
    </xf>
    <xf numFmtId="1" fontId="5" fillId="33" borderId="0" xfId="64" applyNumberFormat="1" applyFont="1" applyFill="1" applyBorder="1" applyAlignment="1">
      <alignment horizontal="left" vertical="top" wrapText="1"/>
      <protection/>
    </xf>
    <xf numFmtId="0" fontId="1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 wrapText="1"/>
    </xf>
    <xf numFmtId="0" fontId="13" fillId="33" borderId="0" xfId="60" applyFont="1" applyFill="1" applyAlignment="1">
      <alignment horizontal="right"/>
      <protection/>
    </xf>
    <xf numFmtId="3" fontId="0" fillId="33" borderId="0" xfId="44" applyNumberFormat="1" applyFill="1" applyAlignment="1">
      <alignment/>
    </xf>
    <xf numFmtId="3" fontId="10" fillId="33" borderId="0" xfId="60" applyNumberFormat="1" applyFont="1" applyFill="1" applyBorder="1" applyAlignment="1">
      <alignment horizontal="left"/>
      <protection/>
    </xf>
    <xf numFmtId="0" fontId="10" fillId="33" borderId="0" xfId="60" applyFont="1" applyFill="1" applyBorder="1" applyAlignment="1">
      <alignment wrapText="1"/>
      <protection/>
    </xf>
    <xf numFmtId="1" fontId="0" fillId="33" borderId="0" xfId="60" applyNumberFormat="1" applyFill="1">
      <alignment/>
      <protection/>
    </xf>
    <xf numFmtId="3" fontId="0" fillId="33" borderId="0" xfId="60" applyNumberFormat="1" applyFont="1" applyFill="1" applyBorder="1" applyAlignment="1">
      <alignment horizontal="left" wrapText="1"/>
      <protection/>
    </xf>
    <xf numFmtId="0" fontId="10" fillId="33" borderId="0" xfId="60" applyFont="1" applyFill="1" applyBorder="1" applyAlignment="1">
      <alignment horizontal="left"/>
      <protection/>
    </xf>
    <xf numFmtId="175" fontId="0" fillId="33" borderId="0" xfId="42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10" fillId="33" borderId="0" xfId="60" applyNumberFormat="1" applyFont="1" applyFill="1" applyBorder="1" applyAlignment="1">
      <alignment/>
      <protection/>
    </xf>
    <xf numFmtId="3" fontId="0" fillId="33" borderId="0" xfId="60" applyNumberFormat="1" applyFont="1" applyFill="1" applyBorder="1" applyAlignment="1">
      <alignment wrapText="1"/>
      <protection/>
    </xf>
    <xf numFmtId="3" fontId="0" fillId="33" borderId="0" xfId="60" applyNumberFormat="1" applyFont="1" applyFill="1">
      <alignment/>
      <protection/>
    </xf>
    <xf numFmtId="177" fontId="0" fillId="33" borderId="0" xfId="60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9" fontId="0" fillId="33" borderId="0" xfId="70" applyFont="1" applyFill="1" applyAlignment="1">
      <alignment/>
    </xf>
    <xf numFmtId="9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0" fontId="27" fillId="33" borderId="0" xfId="62" applyFont="1" applyFill="1">
      <alignment/>
      <protection/>
    </xf>
    <xf numFmtId="0" fontId="2" fillId="33" borderId="0" xfId="55" applyFont="1" applyFill="1" applyAlignment="1" applyProtection="1">
      <alignment/>
      <protection/>
    </xf>
    <xf numFmtId="0" fontId="2" fillId="33" borderId="0" xfId="55" applyFont="1" applyFill="1" applyAlignment="1" applyProtection="1">
      <alignment horizontal="left"/>
      <protection/>
    </xf>
    <xf numFmtId="0" fontId="28" fillId="0" borderId="0" xfId="0" applyFont="1" applyAlignment="1">
      <alignment/>
    </xf>
    <xf numFmtId="0" fontId="29" fillId="33" borderId="0" xfId="62" applyFont="1" applyFill="1">
      <alignment/>
      <protection/>
    </xf>
    <xf numFmtId="0" fontId="9" fillId="33" borderId="10" xfId="0" applyFont="1" applyFill="1" applyBorder="1" applyAlignment="1">
      <alignment horizontal="right" wrapText="1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 indent="1"/>
    </xf>
    <xf numFmtId="0" fontId="5" fillId="33" borderId="0" xfId="0" applyFont="1" applyFill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0" fontId="19" fillId="33" borderId="0" xfId="0" applyFont="1" applyFill="1" applyAlignment="1">
      <alignment horizontal="left" vertical="center" indent="1"/>
    </xf>
    <xf numFmtId="0" fontId="12" fillId="33" borderId="0" xfId="0" applyFont="1" applyFill="1" applyAlignment="1">
      <alignment wrapText="1"/>
    </xf>
    <xf numFmtId="0" fontId="9" fillId="33" borderId="11" xfId="0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 horizontal="left" indent="1"/>
    </xf>
    <xf numFmtId="3" fontId="9" fillId="33" borderId="0" xfId="0" applyNumberFormat="1" applyFont="1" applyFill="1" applyAlignment="1">
      <alignment/>
    </xf>
    <xf numFmtId="0" fontId="30" fillId="33" borderId="11" xfId="63" applyFont="1" applyFill="1" applyBorder="1">
      <alignment/>
      <protection/>
    </xf>
    <xf numFmtId="3" fontId="30" fillId="33" borderId="11" xfId="63" applyNumberFormat="1" applyFont="1" applyFill="1" applyBorder="1">
      <alignment/>
      <protection/>
    </xf>
    <xf numFmtId="3" fontId="30" fillId="33" borderId="11" xfId="66" applyNumberFormat="1" applyFont="1" applyFill="1" applyBorder="1" applyAlignment="1">
      <alignment horizontal="right"/>
      <protection/>
    </xf>
    <xf numFmtId="0" fontId="9" fillId="33" borderId="0" xfId="60" applyFont="1" applyFill="1">
      <alignment/>
      <protection/>
    </xf>
    <xf numFmtId="0" fontId="9" fillId="33" borderId="10" xfId="60" applyFont="1" applyFill="1" applyBorder="1" applyAlignment="1">
      <alignment horizontal="right" wrapText="1"/>
      <protection/>
    </xf>
    <xf numFmtId="0" fontId="9" fillId="33" borderId="12" xfId="60" applyFont="1" applyFill="1" applyBorder="1">
      <alignment/>
      <protection/>
    </xf>
    <xf numFmtId="0" fontId="9" fillId="33" borderId="0" xfId="60" applyFont="1" applyFill="1" applyBorder="1">
      <alignment/>
      <protection/>
    </xf>
    <xf numFmtId="3" fontId="9" fillId="33" borderId="0" xfId="60" applyNumberFormat="1" applyFont="1" applyFill="1" applyBorder="1" applyAlignment="1">
      <alignment horizontal="right"/>
      <protection/>
    </xf>
    <xf numFmtId="0" fontId="9" fillId="33" borderId="0" xfId="60" applyFont="1" applyFill="1" applyBorder="1" applyAlignment="1">
      <alignment horizontal="right"/>
      <protection/>
    </xf>
    <xf numFmtId="0" fontId="9" fillId="33" borderId="0" xfId="60" applyFont="1" applyFill="1" applyBorder="1" applyAlignment="1">
      <alignment horizontal="right" wrapText="1"/>
      <protection/>
    </xf>
    <xf numFmtId="3" fontId="10" fillId="33" borderId="11" xfId="60" applyNumberFormat="1" applyFont="1" applyFill="1" applyBorder="1" applyAlignment="1">
      <alignment horizontal="right" wrapText="1"/>
      <protection/>
    </xf>
    <xf numFmtId="3" fontId="10" fillId="33" borderId="11" xfId="60" applyNumberFormat="1" applyFont="1" applyFill="1" applyBorder="1" applyAlignment="1">
      <alignment horizontal="right"/>
      <protection/>
    </xf>
    <xf numFmtId="3" fontId="9" fillId="33" borderId="11" xfId="60" applyNumberFormat="1" applyFont="1" applyFill="1" applyBorder="1" applyAlignment="1">
      <alignment horizontal="right"/>
      <protection/>
    </xf>
    <xf numFmtId="0" fontId="9" fillId="33" borderId="11" xfId="60" applyFont="1" applyFill="1" applyBorder="1" applyAlignment="1">
      <alignment horizontal="right"/>
      <protection/>
    </xf>
    <xf numFmtId="3" fontId="5" fillId="33" borderId="0" xfId="60" applyNumberFormat="1" applyFont="1" applyFill="1" applyBorder="1" applyAlignment="1">
      <alignment horizontal="left" indent="1"/>
      <protection/>
    </xf>
    <xf numFmtId="0" fontId="10" fillId="33" borderId="11" xfId="60" applyFont="1" applyFill="1" applyBorder="1" applyAlignment="1">
      <alignment horizontal="right"/>
      <protection/>
    </xf>
    <xf numFmtId="173" fontId="10" fillId="33" borderId="11" xfId="60" applyNumberFormat="1" applyFont="1" applyFill="1" applyBorder="1" applyAlignment="1">
      <alignment horizontal="left"/>
      <protection/>
    </xf>
    <xf numFmtId="177" fontId="10" fillId="33" borderId="11" xfId="60" applyNumberFormat="1" applyFont="1" applyFill="1" applyBorder="1" applyAlignment="1">
      <alignment horizontal="right" wrapText="1"/>
      <protection/>
    </xf>
    <xf numFmtId="3" fontId="0" fillId="33" borderId="11" xfId="60" applyNumberFormat="1" applyFill="1" applyBorder="1" applyAlignment="1">
      <alignment horizontal="right" wrapText="1"/>
      <protection/>
    </xf>
    <xf numFmtId="173" fontId="10" fillId="33" borderId="11" xfId="60" applyNumberFormat="1" applyFont="1" applyFill="1" applyBorder="1">
      <alignment/>
      <protection/>
    </xf>
    <xf numFmtId="0" fontId="9" fillId="33" borderId="12" xfId="60" applyFont="1" applyFill="1" applyBorder="1" applyAlignment="1">
      <alignment horizontal="right" vertical="center" wrapText="1"/>
      <protection/>
    </xf>
    <xf numFmtId="3" fontId="9" fillId="33" borderId="0" xfId="60" applyNumberFormat="1" applyFont="1" applyFill="1" applyBorder="1" applyAlignment="1">
      <alignment wrapText="1"/>
      <protection/>
    </xf>
    <xf numFmtId="3" fontId="9" fillId="33" borderId="11" xfId="60" applyNumberFormat="1" applyFont="1" applyFill="1" applyBorder="1" applyAlignment="1">
      <alignment wrapText="1"/>
      <protection/>
    </xf>
    <xf numFmtId="173" fontId="9" fillId="33" borderId="0" xfId="60" applyNumberFormat="1" applyFont="1" applyFill="1" applyBorder="1" applyAlignment="1">
      <alignment horizontal="right"/>
      <protection/>
    </xf>
    <xf numFmtId="217" fontId="9" fillId="33" borderId="0" xfId="60" applyNumberFormat="1" applyFont="1" applyFill="1" applyBorder="1" applyAlignment="1">
      <alignment horizontal="right" wrapText="1"/>
      <protection/>
    </xf>
    <xf numFmtId="3" fontId="9" fillId="33" borderId="11" xfId="60" applyNumberFormat="1" applyFont="1" applyFill="1" applyBorder="1" applyAlignment="1">
      <alignment horizontal="right" wrapText="1"/>
      <protection/>
    </xf>
    <xf numFmtId="0" fontId="0" fillId="33" borderId="0" xfId="62" applyFont="1" applyFill="1">
      <alignment/>
      <protection/>
    </xf>
    <xf numFmtId="0" fontId="27" fillId="34" borderId="0" xfId="55" applyFont="1" applyFill="1" applyAlignment="1" applyProtection="1">
      <alignment/>
      <protection/>
    </xf>
    <xf numFmtId="0" fontId="27" fillId="35" borderId="0" xfId="55" applyFont="1" applyFill="1" applyAlignment="1" applyProtection="1">
      <alignment/>
      <protection/>
    </xf>
    <xf numFmtId="0" fontId="27" fillId="36" borderId="0" xfId="55" applyFont="1" applyFill="1" applyAlignment="1" applyProtection="1">
      <alignment/>
      <protection/>
    </xf>
    <xf numFmtId="0" fontId="2" fillId="33" borderId="0" xfId="55" applyFill="1" applyAlignment="1" applyProtection="1">
      <alignment/>
      <protection/>
    </xf>
    <xf numFmtId="0" fontId="5" fillId="0" borderId="0" xfId="0" applyFont="1" applyAlignment="1">
      <alignment/>
    </xf>
    <xf numFmtId="1" fontId="5" fillId="33" borderId="0" xfId="64" applyNumberFormat="1" applyFont="1" applyFill="1" applyBorder="1" applyAlignment="1">
      <alignment vertical="top" wrapText="1"/>
      <protection/>
    </xf>
    <xf numFmtId="0" fontId="0" fillId="33" borderId="0" xfId="0" applyFill="1" applyAlignment="1">
      <alignment wrapText="1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wrapText="1" indent="1"/>
    </xf>
    <xf numFmtId="1" fontId="5" fillId="33" borderId="0" xfId="64" applyNumberFormat="1" applyFont="1" applyFill="1" applyBorder="1" applyAlignment="1">
      <alignment horizontal="left" vertical="top" wrapText="1"/>
      <protection/>
    </xf>
    <xf numFmtId="0" fontId="1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 horizontal="left" wrapText="1" indent="1"/>
    </xf>
    <xf numFmtId="0" fontId="12" fillId="33" borderId="0" xfId="0" applyFont="1" applyFill="1" applyAlignment="1">
      <alignment wrapText="1"/>
    </xf>
    <xf numFmtId="0" fontId="19" fillId="33" borderId="0" xfId="0" applyFont="1" applyFill="1" applyAlignment="1">
      <alignment horizontal="left" vertical="center" wrapText="1" inden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 indent="1"/>
    </xf>
    <xf numFmtId="0" fontId="12" fillId="33" borderId="0" xfId="63" applyFont="1" applyFill="1" applyAlignment="1">
      <alignment horizontal="left" wrapText="1"/>
      <protection/>
    </xf>
    <xf numFmtId="0" fontId="19" fillId="33" borderId="12" xfId="63" applyFont="1" applyFill="1" applyBorder="1" applyAlignment="1">
      <alignment horizontal="left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_FA3245" xfId="64"/>
    <cellStyle name="Normal_Sheet1" xfId="65"/>
    <cellStyle name="Normal_unweighted " xfId="66"/>
    <cellStyle name="Normal_weighted" xfId="67"/>
    <cellStyle name="Note" xfId="68"/>
    <cellStyle name="Output" xfId="69"/>
    <cellStyle name="Percent" xfId="70"/>
    <cellStyle name="Percent 11" xfId="71"/>
    <cellStyle name="Percent 12" xfId="72"/>
    <cellStyle name="Percent 13" xfId="73"/>
    <cellStyle name="Percent 14" xfId="74"/>
    <cellStyle name="Percent 15" xfId="75"/>
    <cellStyle name="Percent 16" xfId="76"/>
    <cellStyle name="Percent 18" xfId="77"/>
    <cellStyle name="Percent 2" xfId="78"/>
    <cellStyle name="Percent 7" xfId="79"/>
    <cellStyle name="Percent 8" xfId="80"/>
    <cellStyle name="Percent 9" xfId="81"/>
    <cellStyle name="Title" xfId="82"/>
    <cellStyle name="Total" xfId="83"/>
    <cellStyle name="Warning Text" xfId="84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025"/>
          <c:w val="0.998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'Fig4.2'!$L$14:$L$20</c:f>
              <c:strCache/>
            </c:strRef>
          </c:cat>
          <c:val>
            <c:numRef>
              <c:f>'Fig4.2'!$M$14:$M$20</c:f>
              <c:numCache/>
            </c:numRef>
          </c:val>
        </c:ser>
        <c:gapWidth val="50"/>
        <c:axId val="6843621"/>
        <c:axId val="61592590"/>
      </c:barChart>
      <c:catAx>
        <c:axId val="6843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28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75"/>
          <c:w val="0.931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'Fig4.3'!$V$9</c:f>
              <c:strCache>
                <c:ptCount val="1"/>
                <c:pt idx="0">
                  <c:v>first time buyers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'Fig4.3'!$U$10:$U$12</c:f>
              <c:strCache/>
            </c:strRef>
          </c:cat>
          <c:val>
            <c:numRef>
              <c:f>'Fig4.3'!$V$10:$V$12</c:f>
              <c:numCache/>
            </c:numRef>
          </c:val>
        </c:ser>
        <c:ser>
          <c:idx val="1"/>
          <c:order val="1"/>
          <c:tx>
            <c:strRef>
              <c:f>'Fig4.3'!$W$9</c:f>
              <c:strCache>
                <c:ptCount val="1"/>
                <c:pt idx="0">
                  <c:v>other recent purchasers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'Fig4.3'!$U$10:$U$12</c:f>
              <c:strCache/>
            </c:strRef>
          </c:cat>
          <c:val>
            <c:numRef>
              <c:f>'Fig4.3'!$W$10:$W$12</c:f>
              <c:numCache/>
            </c:numRef>
          </c:val>
        </c:ser>
        <c:ser>
          <c:idx val="2"/>
          <c:order val="2"/>
          <c:tx>
            <c:strRef>
              <c:f>'Fig4.3'!$X$9</c:f>
              <c:strCache>
                <c:ptCount val="1"/>
                <c:pt idx="0">
                  <c:v>longer term owners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'Fig4.3'!$U$10:$U$12</c:f>
              <c:strCache/>
            </c:strRef>
          </c:cat>
          <c:val>
            <c:numRef>
              <c:f>'Fig4.3'!$X$10:$X$12</c:f>
              <c:numCache/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9165"/>
          <c:w val="0.755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9"/>
          <c:w val="0.954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'Fig4.4'!$U$12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'Fig4.4'!$V$11:$X$11</c:f>
              <c:strCache/>
            </c:strRef>
          </c:cat>
          <c:val>
            <c:numRef>
              <c:f>'Fig4.4'!$V$12:$X$12</c:f>
              <c:numCache/>
            </c:numRef>
          </c:val>
        </c:ser>
        <c:ser>
          <c:idx val="1"/>
          <c:order val="1"/>
          <c:tx>
            <c:strRef>
              <c:f>'Fig4.4'!$U$13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'Fig4.4'!$V$11:$X$11</c:f>
              <c:strCache/>
            </c:strRef>
          </c:cat>
          <c:val>
            <c:numRef>
              <c:f>'Fig4.4'!$V$13:$X$13</c:f>
              <c:numCache/>
            </c:numRef>
          </c:val>
        </c:ser>
        <c:ser>
          <c:idx val="2"/>
          <c:order val="2"/>
          <c:tx>
            <c:strRef>
              <c:f>'Fig4.4'!$U$14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'Fig4.4'!$V$11:$X$11</c:f>
              <c:strCache/>
            </c:strRef>
          </c:cat>
          <c:val>
            <c:numRef>
              <c:f>'Fig4.4'!$V$14:$X$14</c:f>
              <c:numCache/>
            </c:numRef>
          </c:val>
        </c:ser>
        <c:ser>
          <c:idx val="3"/>
          <c:order val="3"/>
          <c:tx>
            <c:strRef>
              <c:f>'Fig4.4'!$U$15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'Fig4.4'!$V$11:$X$11</c:f>
              <c:strCache/>
            </c:strRef>
          </c:cat>
          <c:val>
            <c:numRef>
              <c:f>'Fig4.4'!$V$15:$X$15</c:f>
              <c:numCache/>
            </c:numRef>
          </c:val>
        </c:ser>
        <c:overlap val="10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3975"/>
          <c:w val="0.420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78075"/>
        </c:manualLayout>
      </c:layout>
      <c:barChart>
        <c:barDir val="bar"/>
        <c:grouping val="stacked"/>
        <c:varyColors val="0"/>
        <c:ser>
          <c:idx val="0"/>
          <c:order val="0"/>
          <c:tx>
            <c:v>small terrace house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17.22768534925046</c:v>
              </c:pt>
              <c:pt idx="1">
                <c:v>6.989010832077803</c:v>
              </c:pt>
              <c:pt idx="2">
                <c:v>7.8637893340538945</c:v>
              </c:pt>
            </c:numLit>
          </c:val>
        </c:ser>
        <c:ser>
          <c:idx val="1"/>
          <c:order val="1"/>
          <c:tx>
            <c:v>medium terrace house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24.884673973290784</c:v>
              </c:pt>
              <c:pt idx="1">
                <c:v>17.28548273079752</c:v>
              </c:pt>
              <c:pt idx="2">
                <c:v>19.288240929524182</c:v>
              </c:pt>
            </c:numLit>
          </c:val>
        </c:ser>
        <c:ser>
          <c:idx val="2"/>
          <c:order val="2"/>
          <c:tx>
            <c:v>other houses and bungalows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35.26217724884167</c:v>
              </c:pt>
              <c:pt idx="1">
                <c:v>66.01348118845816</c:v>
              </c:pt>
              <c:pt idx="2">
                <c:v>65.99701130790079</c:v>
              </c:pt>
            </c:numLit>
          </c:val>
        </c:ser>
        <c:ser>
          <c:idx val="3"/>
          <c:order val="3"/>
          <c:tx>
            <c:v>flat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22.62546342861709</c:v>
              </c:pt>
              <c:pt idx="1">
                <c:v>9.712025248666519</c:v>
              </c:pt>
              <c:pt idx="2">
                <c:v>6.85095842852113</c:v>
              </c:pt>
            </c:numLit>
          </c:val>
        </c:ser>
        <c:overlap val="100"/>
        <c:axId val="15969811"/>
        <c:axId val="9510572"/>
      </c:barChart>
      <c:catAx>
        <c:axId val="1596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owners</a:t>
                </a:r>
              </a:p>
            </c:rich>
          </c:tx>
          <c:layout>
            <c:manualLayout>
              <c:xMode val="factor"/>
              <c:yMode val="factor"/>
              <c:x val="0.09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69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25"/>
          <c:y val="0.859"/>
          <c:w val="0.6895"/>
          <c:h val="0.1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375"/>
        </c:manualLayout>
      </c:layout>
      <c:barChart>
        <c:barDir val="bar"/>
        <c:grouping val="stacked"/>
        <c:varyColors val="0"/>
        <c:ser>
          <c:idx val="0"/>
          <c:order val="0"/>
          <c:tx>
            <c:v>less than 50m2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10.77145723646243</c:v>
              </c:pt>
              <c:pt idx="1">
                <c:v>4.306054396024192</c:v>
              </c:pt>
              <c:pt idx="2">
                <c:v>3.7764785837693546</c:v>
              </c:pt>
            </c:numLit>
          </c:val>
        </c:ser>
        <c:ser>
          <c:idx val="1"/>
          <c:order val="1"/>
          <c:tx>
            <c:v>50 to 69m2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35.16654257835638</c:v>
              </c:pt>
              <c:pt idx="1">
                <c:v>18.729569358858097</c:v>
              </c:pt>
              <c:pt idx="2">
                <c:v>17.765473646286242</c:v>
              </c:pt>
            </c:numLit>
          </c:val>
        </c:ser>
        <c:ser>
          <c:idx val="2"/>
          <c:order val="2"/>
          <c:tx>
            <c:v>70 to 89m2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31.66167142514685</c:v>
              </c:pt>
              <c:pt idx="1">
                <c:v>22.997422293944176</c:v>
              </c:pt>
              <c:pt idx="2">
                <c:v>29.907244098356628</c:v>
              </c:pt>
            </c:numLit>
          </c:val>
        </c:ser>
        <c:ser>
          <c:idx val="3"/>
          <c:order val="3"/>
          <c:tx>
            <c:v>90 to 109m2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12.81973879304987</c:v>
              </c:pt>
              <c:pt idx="1">
                <c:v>18.018379544010227</c:v>
              </c:pt>
              <c:pt idx="2">
                <c:v>17.47999213933037</c:v>
              </c:pt>
            </c:numLit>
          </c:val>
        </c:ser>
        <c:ser>
          <c:idx val="4"/>
          <c:order val="4"/>
          <c:tx>
            <c:v>110m2 or more</c:v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first time buyers</c:v>
              </c:pt>
              <c:pt idx="1">
                <c:v>other recent purchasers</c:v>
              </c:pt>
              <c:pt idx="2">
                <c:v>long term owners</c:v>
              </c:pt>
            </c:strLit>
          </c:cat>
          <c:val>
            <c:numLit>
              <c:ptCount val="3"/>
              <c:pt idx="0">
                <c:v>9.580589966984476</c:v>
              </c:pt>
              <c:pt idx="1">
                <c:v>35.948574407163306</c:v>
              </c:pt>
              <c:pt idx="2">
                <c:v>31.0708115322574</c:v>
              </c:pt>
            </c:numLit>
          </c:val>
        </c:ser>
        <c:overlap val="100"/>
        <c:axId val="18486285"/>
        <c:axId val="32158838"/>
      </c:barChart>
      <c:catAx>
        <c:axId val="18486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38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5"/>
          <c:y val="0.89225"/>
          <c:w val="0.6982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325"/>
          <c:w val="0.85275"/>
          <c:h val="0.727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895"/>
          <c:w val="0.03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8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'Fig4.7'!$V$6</c:f>
              <c:strCache>
                <c:ptCount val="1"/>
                <c:pt idx="0">
                  <c:v>12 months prior to interview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'Fig4.7'!$U$7:$U$12</c:f>
              <c:strCache/>
            </c:strRef>
          </c:cat>
          <c:val>
            <c:numRef>
              <c:f>'Fig4.7'!$V$7:$V$12</c:f>
              <c:numCache/>
            </c:numRef>
          </c:val>
        </c:ser>
        <c:ser>
          <c:idx val="1"/>
          <c:order val="1"/>
          <c:tx>
            <c:strRef>
              <c:f>'Fig4.7'!$W$6</c:f>
              <c:strCache>
                <c:ptCount val="1"/>
                <c:pt idx="0">
                  <c:v>12 months subsequent to interview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'Fig4.7'!$U$7:$U$12</c:f>
              <c:strCache/>
            </c:strRef>
          </c:cat>
          <c:val>
            <c:numRef>
              <c:f>'Fig4.7'!$W$7:$W$12</c:f>
              <c:numCache/>
            </c:numRef>
          </c:val>
        </c:ser>
        <c:overlap val="100"/>
        <c:gapWidth val="50"/>
        <c:axId val="20994087"/>
        <c:axId val="54729056"/>
      </c:barChart>
      <c:catAx>
        <c:axId val="209940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40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75"/>
          <c:y val="0.934"/>
          <c:w val="0.772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-0.006"/>
          <c:w val="0.9695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'Fig4.8 '!$V$7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owner occupiers</c:v>
              </c:pt>
              <c:pt idx="1">
                <c:v>local authority</c:v>
              </c:pt>
              <c:pt idx="2">
                <c:v>housing association</c:v>
              </c:pt>
              <c:pt idx="3">
                <c:v>private renters</c:v>
              </c:pt>
            </c:strLit>
          </c:cat>
          <c:val>
            <c:numRef>
              <c:f>'Fig4.8 '!$V$8:$V$11</c:f>
              <c:numCache/>
            </c:numRef>
          </c:val>
        </c:ser>
        <c:ser>
          <c:idx val="1"/>
          <c:order val="1"/>
          <c:tx>
            <c:strRef>
              <c:f>'Fig4.8 '!$W$7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owner occupiers</c:v>
              </c:pt>
              <c:pt idx="1">
                <c:v>local authority</c:v>
              </c:pt>
              <c:pt idx="2">
                <c:v>housing association</c:v>
              </c:pt>
              <c:pt idx="3">
                <c:v>private renters</c:v>
              </c:pt>
            </c:strLit>
          </c:cat>
          <c:val>
            <c:numRef>
              <c:f>'Fig4.8 '!$W$8:$W$11</c:f>
              <c:numCache/>
            </c:numRef>
          </c:val>
        </c:ser>
        <c:ser>
          <c:idx val="2"/>
          <c:order val="2"/>
          <c:tx>
            <c:strRef>
              <c:f>'Fig4.8 '!$X$7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owner occupiers</c:v>
              </c:pt>
              <c:pt idx="1">
                <c:v>local authority</c:v>
              </c:pt>
              <c:pt idx="2">
                <c:v>housing association</c:v>
              </c:pt>
              <c:pt idx="3">
                <c:v>private renters</c:v>
              </c:pt>
            </c:strLit>
          </c:cat>
          <c:val>
            <c:numRef>
              <c:f>'Fig4.8 '!$X$8:$X$11</c:f>
              <c:numCache/>
            </c:numRef>
          </c:val>
        </c:ser>
        <c:ser>
          <c:idx val="3"/>
          <c:order val="3"/>
          <c:tx>
            <c:strRef>
              <c:f>'Fig4.8 '!$Y$7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owner occupiers</c:v>
              </c:pt>
              <c:pt idx="1">
                <c:v>local authority</c:v>
              </c:pt>
              <c:pt idx="2">
                <c:v>housing association</c:v>
              </c:pt>
              <c:pt idx="3">
                <c:v>private renters</c:v>
              </c:pt>
            </c:strLit>
          </c:cat>
          <c:val>
            <c:numRef>
              <c:f>'Fig4.8 '!$Y$8:$Y$11</c:f>
              <c:numCache/>
            </c:numRef>
          </c:val>
        </c:ser>
        <c:ser>
          <c:idx val="4"/>
          <c:order val="4"/>
          <c:tx>
            <c:strRef>
              <c:f>'Fig4.8 '!$Z$7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owner occupiers</c:v>
              </c:pt>
              <c:pt idx="1">
                <c:v>local authority</c:v>
              </c:pt>
              <c:pt idx="2">
                <c:v>housing association</c:v>
              </c:pt>
              <c:pt idx="3">
                <c:v>private renters</c:v>
              </c:pt>
            </c:strLit>
          </c:cat>
          <c:val>
            <c:numRef>
              <c:f>'Fig4.8 '!$Z$8:$Z$11</c:f>
              <c:numCache/>
            </c:numRef>
          </c:val>
        </c:ser>
        <c:overlap val="100"/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84325"/>
          <c:w val="0.81075"/>
          <c:h val="0.1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-0.00675"/>
          <c:w val="0.910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v>better</c:v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11.389253812651205</c:v>
              </c:pt>
              <c:pt idx="1">
                <c:v>18.8839312817921</c:v>
              </c:pt>
              <c:pt idx="2">
                <c:v>15.705419351095486</c:v>
              </c:pt>
            </c:numLit>
          </c:val>
        </c:ser>
        <c:ser>
          <c:idx val="1"/>
          <c:order val="1"/>
          <c:tx>
            <c:v>worse</c:v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23.077558997900788</c:v>
              </c:pt>
              <c:pt idx="1">
                <c:v>25.723217642761252</c:v>
              </c:pt>
              <c:pt idx="2">
                <c:v>14.829141852071652</c:v>
              </c:pt>
            </c:numLit>
          </c:val>
        </c:ser>
        <c:ser>
          <c:idx val="2"/>
          <c:order val="2"/>
          <c:tx>
            <c:v>no change</c:v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owner occupiers</c:v>
              </c:pt>
              <c:pt idx="1">
                <c:v>social renters</c:v>
              </c:pt>
              <c:pt idx="2">
                <c:v>private renters</c:v>
              </c:pt>
            </c:strLit>
          </c:cat>
          <c:val>
            <c:numLit>
              <c:ptCount val="3"/>
              <c:pt idx="0">
                <c:v>65.5331871894481</c:v>
              </c:pt>
              <c:pt idx="1">
                <c:v>55.392851075446636</c:v>
              </c:pt>
              <c:pt idx="2">
                <c:v>69.4654387968328</c:v>
              </c:pt>
            </c:numLit>
          </c:val>
        </c:ser>
        <c:overlap val="100"/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 val="autoZero"/>
        <c:auto val="1"/>
        <c:lblOffset val="100"/>
        <c:tickLblSkip val="1"/>
        <c:noMultiLvlLbl val="0"/>
      </c:catAx>
      <c:valAx>
        <c:axId val="449148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16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5"/>
          <c:y val="0.929"/>
          <c:w val="0.446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38100</xdr:rowOff>
    </xdr:from>
    <xdr:to>
      <xdr:col>12</xdr:col>
      <xdr:colOff>514350</xdr:colOff>
      <xdr:row>16</xdr:row>
      <xdr:rowOff>133350</xdr:rowOff>
    </xdr:to>
    <xdr:pic>
      <xdr:nvPicPr>
        <xdr:cNvPr id="1" name="Picture 3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90600"/>
          <a:ext cx="71818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7400925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95250</xdr:rowOff>
    </xdr:from>
    <xdr:to>
      <xdr:col>6</xdr:col>
      <xdr:colOff>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88645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448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14</xdr:row>
      <xdr:rowOff>76200</xdr:rowOff>
    </xdr:from>
    <xdr:to>
      <xdr:col>17</xdr:col>
      <xdr:colOff>19050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5973425" y="287655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257175</xdr:rowOff>
    </xdr:from>
    <xdr:to>
      <xdr:col>2</xdr:col>
      <xdr:colOff>2933700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619125" y="828675"/>
        <a:ext cx="61245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123825</xdr:rowOff>
    </xdr:from>
    <xdr:to>
      <xdr:col>9</xdr:col>
      <xdr:colOff>523875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628650" y="685800"/>
        <a:ext cx="5381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9</xdr:col>
      <xdr:colOff>485775</xdr:colOff>
      <xdr:row>21</xdr:row>
      <xdr:rowOff>95250</xdr:rowOff>
    </xdr:to>
    <xdr:graphicFrame>
      <xdr:nvGraphicFramePr>
        <xdr:cNvPr id="1" name="Chart 3"/>
        <xdr:cNvGraphicFramePr/>
      </xdr:nvGraphicFramePr>
      <xdr:xfrm>
        <a:off x="514350" y="619125"/>
        <a:ext cx="5457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28575</xdr:rowOff>
    </xdr:from>
    <xdr:to>
      <xdr:col>9</xdr:col>
      <xdr:colOff>333375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523875" y="6191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10</xdr:col>
      <xdr:colOff>123825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609600" y="647700"/>
        <a:ext cx="5610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5</xdr:col>
      <xdr:colOff>66675</xdr:colOff>
      <xdr:row>20</xdr:row>
      <xdr:rowOff>114300</xdr:rowOff>
    </xdr:to>
    <xdr:graphicFrame>
      <xdr:nvGraphicFramePr>
        <xdr:cNvPr id="1" name="Chart 2"/>
        <xdr:cNvGraphicFramePr/>
      </xdr:nvGraphicFramePr>
      <xdr:xfrm>
        <a:off x="676275" y="600075"/>
        <a:ext cx="24384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</xdr:row>
      <xdr:rowOff>133350</xdr:rowOff>
    </xdr:from>
    <xdr:to>
      <xdr:col>9</xdr:col>
      <xdr:colOff>28575</xdr:colOff>
      <xdr:row>23</xdr:row>
      <xdr:rowOff>95250</xdr:rowOff>
    </xdr:to>
    <xdr:graphicFrame>
      <xdr:nvGraphicFramePr>
        <xdr:cNvPr id="2" name="Chart 3"/>
        <xdr:cNvGraphicFramePr/>
      </xdr:nvGraphicFramePr>
      <xdr:xfrm>
        <a:off x="542925" y="495300"/>
        <a:ext cx="4972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47625</xdr:rowOff>
    </xdr:from>
    <xdr:to>
      <xdr:col>9</xdr:col>
      <xdr:colOff>180975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600075" y="409575"/>
        <a:ext cx="5067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5</xdr:col>
      <xdr:colOff>314325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628650" y="5048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almeh\LOCALS~1\Temp\notesCA651B\Copy%20of%20Xl0000022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rrettH\Local%20Settings\Temporary%20Internet%20Files\Content.Outlook\CTUE9ZID\002)%20Chapter%202_18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  <sheetName val="T4.2"/>
      <sheetName val="F4.1"/>
      <sheetName val="F4.2"/>
      <sheetName val="F4.3"/>
      <sheetName val="F4.4"/>
      <sheetName val="F4.5"/>
      <sheetName val="F4.6"/>
      <sheetName val="F4.7"/>
      <sheetName val="F4.8"/>
      <sheetName val="F4.9"/>
      <sheetName val="F4.10"/>
      <sheetName val="AT4.1"/>
      <sheetName val="AT4.2"/>
      <sheetName val="AT4.3"/>
      <sheetName val="AT4.4"/>
      <sheetName val="AT4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ontents"/>
      <sheetName val="T2.1"/>
      <sheetName val="T2.2"/>
      <sheetName val="T2.3"/>
      <sheetName val="T2.4"/>
      <sheetName val="T2.5"/>
      <sheetName val="T2.6"/>
      <sheetName val="Fig2.1"/>
      <sheetName val="Fig2.2"/>
      <sheetName val="Fig2.3"/>
      <sheetName val="Fig2.4"/>
      <sheetName val="Fig2.5"/>
      <sheetName val="Fig2.6"/>
      <sheetName val="Fig2.7"/>
      <sheetName val="AT2.1"/>
      <sheetName val="AT2.2"/>
      <sheetName val="AT2.3"/>
      <sheetName val="AT2.4"/>
      <sheetName val="AT2.5"/>
      <sheetName val="AT2.6"/>
      <sheetName val="AT2.7"/>
    </sheetNames>
  </externalBook>
</externalLink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7" customWidth="1"/>
  </cols>
  <sheetData>
    <row r="1" ht="15.75">
      <c r="B1" s="126"/>
    </row>
    <row r="2" ht="15">
      <c r="B2" s="268" t="s">
        <v>106</v>
      </c>
    </row>
    <row r="3" spans="2:3" ht="15">
      <c r="B3" s="128"/>
      <c r="C3" s="265"/>
    </row>
    <row r="4" spans="1:3" ht="12.75">
      <c r="A4" s="308"/>
      <c r="B4" s="309" t="s">
        <v>107</v>
      </c>
      <c r="C4" s="266" t="s">
        <v>243</v>
      </c>
    </row>
    <row r="5" spans="2:3" ht="12.75">
      <c r="B5" s="265"/>
      <c r="C5" s="265"/>
    </row>
    <row r="6" spans="1:3" ht="12.75">
      <c r="A6" s="308"/>
      <c r="B6" s="310" t="s">
        <v>108</v>
      </c>
      <c r="C6" s="266" t="s">
        <v>136</v>
      </c>
    </row>
    <row r="7" spans="1:3" ht="12.75">
      <c r="A7" s="308"/>
      <c r="B7" s="310" t="s">
        <v>109</v>
      </c>
      <c r="C7" s="266" t="s">
        <v>244</v>
      </c>
    </row>
    <row r="8" spans="1:3" ht="12.75">
      <c r="A8" s="308"/>
      <c r="B8" s="310" t="s">
        <v>110</v>
      </c>
      <c r="C8" s="312" t="s">
        <v>140</v>
      </c>
    </row>
    <row r="9" spans="1:3" ht="12.75">
      <c r="A9" s="308"/>
      <c r="B9" s="310" t="s">
        <v>111</v>
      </c>
      <c r="C9" s="312" t="s">
        <v>245</v>
      </c>
    </row>
    <row r="10" spans="1:3" ht="12.75">
      <c r="A10" s="308"/>
      <c r="B10" s="310" t="s">
        <v>112</v>
      </c>
      <c r="C10" s="312" t="s">
        <v>142</v>
      </c>
    </row>
    <row r="11" spans="1:3" ht="12.75">
      <c r="A11" s="308"/>
      <c r="B11" s="310" t="s">
        <v>195</v>
      </c>
      <c r="C11" s="312" t="s">
        <v>141</v>
      </c>
    </row>
    <row r="12" spans="1:3" ht="12.75">
      <c r="A12" s="308"/>
      <c r="B12" s="310" t="s">
        <v>196</v>
      </c>
      <c r="C12" s="266" t="s">
        <v>246</v>
      </c>
    </row>
    <row r="13" spans="1:3" ht="12.75" customHeight="1">
      <c r="A13" s="308"/>
      <c r="B13" s="310" t="s">
        <v>197</v>
      </c>
      <c r="C13" s="312" t="s">
        <v>185</v>
      </c>
    </row>
    <row r="14" spans="1:3" ht="12.75" customHeight="1">
      <c r="A14" s="308"/>
      <c r="B14" s="310" t="s">
        <v>198</v>
      </c>
      <c r="C14" s="312" t="s">
        <v>191</v>
      </c>
    </row>
    <row r="15" spans="2:3" ht="12.75" customHeight="1">
      <c r="B15" s="269"/>
      <c r="C15" s="265"/>
    </row>
    <row r="16" spans="1:3" ht="12.75">
      <c r="A16" s="308"/>
      <c r="B16" s="311" t="s">
        <v>113</v>
      </c>
      <c r="C16" s="267" t="s">
        <v>247</v>
      </c>
    </row>
    <row r="17" spans="1:3" ht="12.75">
      <c r="A17" s="308"/>
      <c r="B17" s="311" t="s">
        <v>114</v>
      </c>
      <c r="C17" s="266" t="s">
        <v>117</v>
      </c>
    </row>
    <row r="18" spans="1:4" ht="12.75">
      <c r="A18" s="308"/>
      <c r="B18" s="311" t="s">
        <v>115</v>
      </c>
      <c r="C18" s="266" t="s">
        <v>193</v>
      </c>
      <c r="D18" s="156"/>
    </row>
    <row r="19" spans="1:3" ht="12.75">
      <c r="A19" s="308"/>
      <c r="B19" s="311" t="s">
        <v>116</v>
      </c>
      <c r="C19" s="266" t="s">
        <v>194</v>
      </c>
    </row>
    <row r="20" spans="1:3" ht="12.75">
      <c r="A20" s="308"/>
      <c r="B20" s="311" t="s">
        <v>133</v>
      </c>
      <c r="C20" s="266" t="s">
        <v>128</v>
      </c>
    </row>
    <row r="21" spans="1:3" ht="12.75">
      <c r="A21" s="308"/>
      <c r="B21" s="311" t="s">
        <v>199</v>
      </c>
      <c r="C21" s="266" t="s">
        <v>192</v>
      </c>
    </row>
    <row r="22" spans="1:3" ht="12.75">
      <c r="A22" s="308"/>
      <c r="B22" s="311" t="s">
        <v>200</v>
      </c>
      <c r="C22" s="266" t="s">
        <v>180</v>
      </c>
    </row>
    <row r="23" spans="1:3" ht="12.75">
      <c r="A23" s="308"/>
      <c r="B23" s="311" t="s">
        <v>201</v>
      </c>
      <c r="C23" s="266" t="s">
        <v>183</v>
      </c>
    </row>
    <row r="24" spans="2:3" ht="12.75">
      <c r="B24" s="265"/>
      <c r="C24" s="265"/>
    </row>
    <row r="25" ht="12.75">
      <c r="B25" s="265"/>
    </row>
  </sheetData>
  <sheetProtection/>
  <hyperlinks>
    <hyperlink ref="C4" location="T4.1!A1" display="Table 4.1: Households' equity by length of ownership, three year average, 2008-09 to 2010-11"/>
    <hyperlink ref="C6" location="Fig4.1!A1" display="Figure 4.1: Applying for a mortgage (or secured loan) to buy a property as the main home in the past year"/>
    <hyperlink ref="C7" location="Fig4.2!A1" display="Figure 4.2: Whether recent first time buyer, by age of HRP, three year average, 2008-09 to 2010-11"/>
    <hyperlink ref="C16" location="AT4.1!A1" display="Annex Table 4.1: Reasons people did not apply for a mortgage or secured loan to buy a property as their main home in the past year"/>
    <hyperlink ref="C17" location="AT4.2!A1" display="Annex Table 4.2: Characteristics of HRPs by whether recent first time buyer or other homeowner, three year average, 2008-09 to 2010-11"/>
    <hyperlink ref="C18" location="AT4.3!A1" display="Annex Table 4.3: Types of dwellings occupied by type of ownership, 2010"/>
    <hyperlink ref="C19" location="AT4.4!A1" display="Annex Table 4.4: Banded size of dwellings occupied by type of ownership, 2010"/>
    <hyperlink ref="C12" location="Fig4.7!A1" display="Figure 4.7: Perception of property value"/>
    <hyperlink ref="C14" location="Fig4.9!A1" display="Figure 4.9: Change to local area in the previous two years by tenure, 2011-12"/>
    <hyperlink ref="C20" location="AT4.5!A1" display="Annex Table 4.5: Perception of property value, 2011-12"/>
    <hyperlink ref="C21" location="AT4.6!A1" display="Annex Table 4.6: Satisfaction with accommodation by characteristics of households, 2011-12"/>
    <hyperlink ref="C22" location="AT4.7!A1" display="Annex Table 4.7: Satisfaction with the local area, 2011-12"/>
    <hyperlink ref="C23" location="AT4.8!A1" display="Annex Table 4.8: Change in the local area over the previous two years, 2011-12"/>
    <hyperlink ref="C8" location="Fig4.3!A1" display="Figure 4.3: Age-group of HRP for first time buyers and other types of owner occupiers, three year average 2009-10 to 2011-12"/>
    <hyperlink ref="C9" location="Fig4.4!A1" display="Figure 4.4: Economic status of HRP by whether recent first time buyer, three year average 2009-10 to 2011-12"/>
    <hyperlink ref="C10" location="Fig4.5!A1" display="Figure 4.5: Types of dwellings occupied by type of ownership, three year average 2009-10 to 2011-12"/>
    <hyperlink ref="C11" location="Fig4.6!A1" display="Figure 4.6: Banded size of dwellings occupied by type of ownership, three year average 2009-10 to 2011-12"/>
    <hyperlink ref="C13" location="'Fig4.8 '!A1" display="Figure 4.8: Satisfaction with accommodation by tenure, 2011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CS2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9.140625" style="16" customWidth="1"/>
    <col min="25" max="26" width="13.140625" style="16" customWidth="1"/>
    <col min="27" max="27" width="38.421875" style="16" bestFit="1" customWidth="1"/>
    <col min="28" max="28" width="32.00390625" style="16" bestFit="1" customWidth="1"/>
    <col min="29" max="42" width="12.7109375" style="16" customWidth="1"/>
    <col min="43" max="76" width="9.57421875" style="16" customWidth="1"/>
    <col min="77" max="77" width="9.57421875" style="16" bestFit="1" customWidth="1"/>
    <col min="78" max="78" width="9.421875" style="16" bestFit="1" customWidth="1"/>
    <col min="79" max="79" width="10.57421875" style="16" bestFit="1" customWidth="1"/>
    <col min="80" max="81" width="9.57421875" style="16" bestFit="1" customWidth="1"/>
    <col min="82" max="82" width="10.57421875" style="16" bestFit="1" customWidth="1"/>
    <col min="83" max="83" width="9.57421875" style="16" bestFit="1" customWidth="1"/>
    <col min="84" max="84" width="9.421875" style="16" bestFit="1" customWidth="1"/>
    <col min="85" max="85" width="10.57421875" style="16" bestFit="1" customWidth="1"/>
    <col min="86" max="87" width="9.57421875" style="16" bestFit="1" customWidth="1"/>
    <col min="88" max="88" width="10.57421875" style="16" bestFit="1" customWidth="1"/>
    <col min="89" max="89" width="9.57421875" style="16" bestFit="1" customWidth="1"/>
    <col min="90" max="90" width="9.421875" style="16" bestFit="1" customWidth="1"/>
    <col min="91" max="91" width="10.57421875" style="16" bestFit="1" customWidth="1"/>
    <col min="92" max="16384" width="9.140625" style="16" customWidth="1"/>
  </cols>
  <sheetData>
    <row r="1" ht="12.75">
      <c r="AB1" s="17"/>
    </row>
    <row r="2" spans="2:28" ht="15.75">
      <c r="B2" s="193" t="s">
        <v>185</v>
      </c>
      <c r="AB2" s="17"/>
    </row>
    <row r="3" ht="12.75">
      <c r="AB3" s="17"/>
    </row>
    <row r="4" spans="25:69" s="230" customFormat="1" ht="12.75">
      <c r="Y4" s="254"/>
      <c r="Z4" s="254"/>
      <c r="AA4" s="16"/>
      <c r="AB4" s="17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21:69" s="170" customFormat="1" ht="12.75">
      <c r="U5" s="250" t="s">
        <v>6</v>
      </c>
      <c r="Z5" s="247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22:28" ht="12.75">
      <c r="V6" s="16" t="s">
        <v>177</v>
      </c>
      <c r="AB6" s="17"/>
    </row>
    <row r="7" spans="22:28" ht="12.75">
      <c r="V7" s="17" t="s">
        <v>176</v>
      </c>
      <c r="W7" s="17" t="s">
        <v>175</v>
      </c>
      <c r="X7" s="17" t="s">
        <v>174</v>
      </c>
      <c r="Y7" s="17" t="s">
        <v>173</v>
      </c>
      <c r="Z7" s="17" t="s">
        <v>172</v>
      </c>
      <c r="AB7" s="17"/>
    </row>
    <row r="8" spans="21:28" ht="12.75">
      <c r="U8" s="16" t="s">
        <v>154</v>
      </c>
      <c r="V8" s="182">
        <v>68.4362566637561</v>
      </c>
      <c r="W8" s="182">
        <v>27.275022180348728</v>
      </c>
      <c r="X8" s="182">
        <v>1.8806721786989118</v>
      </c>
      <c r="Y8" s="182">
        <v>1.7956501781857976</v>
      </c>
      <c r="Z8" s="182">
        <v>0.6123987990104551</v>
      </c>
      <c r="AB8" s="17"/>
    </row>
    <row r="9" spans="21:28" ht="12.75">
      <c r="U9" s="16" t="s">
        <v>153</v>
      </c>
      <c r="V9" s="167">
        <v>44.31480452849042</v>
      </c>
      <c r="W9" s="167">
        <v>35.71088921073671</v>
      </c>
      <c r="X9" s="167">
        <v>6.365808673385722</v>
      </c>
      <c r="Y9" s="167">
        <v>7.242951214799493</v>
      </c>
      <c r="Z9" s="167">
        <v>6.36554637258766</v>
      </c>
      <c r="AB9" s="17"/>
    </row>
    <row r="10" spans="21:28" ht="12.75">
      <c r="U10" s="16" t="s">
        <v>152</v>
      </c>
      <c r="V10" s="16">
        <v>46.77614294497982</v>
      </c>
      <c r="W10" s="16">
        <v>37.05980594464208</v>
      </c>
      <c r="X10" s="16">
        <v>5.417914937502577</v>
      </c>
      <c r="Y10" s="16">
        <v>6.581543509564904</v>
      </c>
      <c r="Z10" s="248">
        <v>4.164592663310616</v>
      </c>
      <c r="AB10" s="17"/>
    </row>
    <row r="11" spans="21:28" ht="12.75">
      <c r="U11" s="16" t="s">
        <v>150</v>
      </c>
      <c r="V11" s="16">
        <v>43.80689296761054</v>
      </c>
      <c r="W11" s="16">
        <v>39.250975833445196</v>
      </c>
      <c r="X11" s="16">
        <v>6.9885542382201935</v>
      </c>
      <c r="Y11" s="16">
        <v>6.656303524547072</v>
      </c>
      <c r="Z11" s="248">
        <v>3.297273436177007</v>
      </c>
      <c r="AB11" s="17"/>
    </row>
    <row r="12" ht="12.75">
      <c r="AB12" s="17"/>
    </row>
    <row r="13" ht="12.75">
      <c r="AB13" s="17"/>
    </row>
    <row r="14" ht="12.75">
      <c r="AB14" s="17"/>
    </row>
    <row r="15" ht="12.75">
      <c r="AB15" s="17"/>
    </row>
    <row r="16" ht="12.75">
      <c r="AB16" s="17"/>
    </row>
    <row r="17" ht="12.75">
      <c r="AB17" s="17"/>
    </row>
    <row r="18" ht="12.75">
      <c r="AB18" s="17"/>
    </row>
    <row r="19" ht="12.75">
      <c r="AB19" s="17"/>
    </row>
    <row r="20" ht="12.75">
      <c r="AB20" s="17"/>
    </row>
    <row r="21" spans="26:28" ht="12.75">
      <c r="Z21" s="182"/>
      <c r="AB21" s="17"/>
    </row>
    <row r="22" spans="23:28" ht="12.75">
      <c r="W22" s="249"/>
      <c r="X22" s="182"/>
      <c r="Y22" s="182"/>
      <c r="Z22" s="182"/>
      <c r="AB22" s="17"/>
    </row>
    <row r="23" spans="23:28" ht="12.75">
      <c r="W23" s="249"/>
      <c r="X23" s="182"/>
      <c r="Y23" s="182"/>
      <c r="Z23" s="182"/>
      <c r="AB23" s="17"/>
    </row>
    <row r="24" spans="23:28" ht="12.75">
      <c r="W24" s="249"/>
      <c r="X24" s="182"/>
      <c r="Y24" s="182"/>
      <c r="Z24" s="182"/>
      <c r="AB24" s="17"/>
    </row>
    <row r="25" spans="2:28" ht="12.75">
      <c r="B25" s="113" t="s">
        <v>178</v>
      </c>
      <c r="W25" s="249"/>
      <c r="X25" s="182"/>
      <c r="Y25" s="182"/>
      <c r="AB25" s="17"/>
    </row>
    <row r="26" spans="2:28" ht="12.75">
      <c r="B26" s="113" t="s">
        <v>184</v>
      </c>
      <c r="AB26" s="17"/>
    </row>
    <row r="27" spans="2:28" ht="12.75">
      <c r="B27" s="113" t="s">
        <v>219</v>
      </c>
      <c r="AB27" s="17"/>
    </row>
    <row r="28" ht="12.75">
      <c r="AB28" s="17"/>
    </row>
    <row r="29" spans="2:69" s="23" customFormat="1" ht="12.75">
      <c r="B29" s="16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26:69" s="23" customFormat="1" ht="12.75"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26:69" s="23" customFormat="1" ht="12.75"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25" ht="12.75">
      <c r="A32" s="23"/>
      <c r="B32" s="23"/>
      <c r="C32" s="23"/>
      <c r="D32" s="23"/>
      <c r="V32" s="23"/>
      <c r="W32" s="23"/>
      <c r="X32" s="23"/>
      <c r="Y32" s="23"/>
    </row>
    <row r="33" spans="1:79" ht="12.75">
      <c r="A33" s="23"/>
      <c r="B33" s="23"/>
      <c r="C33" s="23"/>
      <c r="D33" s="23"/>
      <c r="V33" s="23"/>
      <c r="W33" s="23"/>
      <c r="X33" s="23"/>
      <c r="Y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</row>
    <row r="34" spans="1:79" ht="12.75">
      <c r="A34" s="23"/>
      <c r="B34" s="23"/>
      <c r="C34" s="23"/>
      <c r="D34" s="23"/>
      <c r="V34" s="23"/>
      <c r="W34" s="23"/>
      <c r="X34" s="23"/>
      <c r="Y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1:79" ht="12.75" customHeight="1">
      <c r="A35" s="23"/>
      <c r="B35" s="23"/>
      <c r="C35" s="23"/>
      <c r="D35" s="23"/>
      <c r="V35" s="23"/>
      <c r="W35" s="23"/>
      <c r="X35" s="23"/>
      <c r="Y35" s="23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</row>
    <row r="36" spans="1:79" ht="12.75">
      <c r="A36" s="23"/>
      <c r="B36" s="23"/>
      <c r="C36" s="23"/>
      <c r="D36" s="23"/>
      <c r="V36" s="23"/>
      <c r="W36" s="23"/>
      <c r="X36" s="23"/>
      <c r="Y36" s="23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</row>
    <row r="37" spans="1:79" ht="12.75">
      <c r="A37" s="23"/>
      <c r="B37" s="23"/>
      <c r="C37" s="23"/>
      <c r="D37" s="23"/>
      <c r="V37" s="23"/>
      <c r="W37" s="23"/>
      <c r="X37" s="23"/>
      <c r="Y37" s="23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</row>
    <row r="38" spans="1:7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</row>
    <row r="39" spans="1:7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</row>
    <row r="40" spans="1:7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</row>
    <row r="41" spans="1:7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</row>
    <row r="42" spans="1:7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</row>
    <row r="43" spans="1:7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</row>
    <row r="44" spans="1:7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</row>
    <row r="45" spans="1:7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</row>
    <row r="46" spans="1:7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</row>
    <row r="47" spans="1:7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</row>
    <row r="48" spans="1:7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</row>
    <row r="49" spans="1:7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</row>
    <row r="50" spans="1:7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</row>
    <row r="51" spans="1:7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</row>
    <row r="52" spans="1:7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</row>
    <row r="53" spans="1:7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</row>
    <row r="54" spans="1:7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</row>
    <row r="55" spans="1:7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</row>
    <row r="56" spans="1:7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</row>
    <row r="57" spans="1:7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</row>
    <row r="58" spans="1:7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</row>
    <row r="59" spans="1:7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</row>
    <row r="60" spans="1:7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</row>
    <row r="61" spans="1:7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</row>
    <row r="62" spans="1:7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</row>
    <row r="63" spans="1:7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</row>
    <row r="64" spans="1:7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</row>
    <row r="65" spans="1:7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</row>
    <row r="66" spans="1:7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</row>
    <row r="67" spans="1:7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</row>
    <row r="68" spans="1:7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</row>
    <row r="69" spans="1:7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</row>
    <row r="70" spans="1:7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</row>
    <row r="71" spans="1:7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</row>
    <row r="72" spans="1:7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</row>
    <row r="73" spans="1:7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</row>
    <row r="74" spans="1:7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</row>
    <row r="75" spans="1:7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BO75" s="256"/>
      <c r="BP75" s="256"/>
      <c r="BQ75" s="256"/>
      <c r="BR75" s="256"/>
      <c r="BS75" s="256"/>
      <c r="BT75" s="256"/>
      <c r="BU75" s="256"/>
      <c r="BV75" s="256"/>
      <c r="BW75" s="256"/>
      <c r="BX75" s="256"/>
      <c r="BY75" s="256"/>
      <c r="BZ75" s="256"/>
      <c r="CA75" s="256"/>
    </row>
    <row r="76" spans="1:7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</row>
    <row r="77" spans="1:7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</row>
    <row r="78" spans="1:7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</row>
    <row r="79" spans="1:7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</row>
    <row r="80" spans="1:7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</row>
    <row r="81" spans="1:7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</row>
    <row r="82" spans="1:79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</row>
    <row r="83" spans="1:79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BO83" s="256"/>
      <c r="BP83" s="256"/>
      <c r="BQ83" s="256"/>
      <c r="BR83" s="256"/>
      <c r="BS83" s="256"/>
      <c r="BT83" s="256"/>
      <c r="BU83" s="256"/>
      <c r="BV83" s="256"/>
      <c r="BW83" s="256"/>
      <c r="BX83" s="256"/>
      <c r="BY83" s="256"/>
      <c r="BZ83" s="256"/>
      <c r="CA83" s="256"/>
    </row>
    <row r="84" spans="1:79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</row>
    <row r="85" spans="1:79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BO85" s="256"/>
      <c r="BP85" s="256"/>
      <c r="BQ85" s="256"/>
      <c r="BR85" s="256"/>
      <c r="BS85" s="256"/>
      <c r="BT85" s="256"/>
      <c r="BU85" s="256"/>
      <c r="BV85" s="256"/>
      <c r="BW85" s="256"/>
      <c r="BX85" s="256"/>
      <c r="BY85" s="256"/>
      <c r="BZ85" s="256"/>
      <c r="CA85" s="256"/>
    </row>
    <row r="86" spans="1:79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BO86" s="256"/>
      <c r="BP86" s="256"/>
      <c r="BQ86" s="256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</row>
    <row r="87" spans="1:79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BO87" s="256"/>
      <c r="BP87" s="256"/>
      <c r="BQ87" s="256"/>
      <c r="BR87" s="256"/>
      <c r="BS87" s="256"/>
      <c r="BT87" s="256"/>
      <c r="BU87" s="256"/>
      <c r="BV87" s="256"/>
      <c r="BW87" s="256"/>
      <c r="BX87" s="256"/>
      <c r="BY87" s="256"/>
      <c r="BZ87" s="256"/>
      <c r="CA87" s="256"/>
    </row>
    <row r="88" spans="1:79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</row>
    <row r="89" spans="1:79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</row>
    <row r="90" spans="1:79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</row>
    <row r="91" spans="1:79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</row>
    <row r="92" spans="1:79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</row>
    <row r="93" spans="1:79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BO93" s="256"/>
      <c r="BP93" s="256"/>
      <c r="BQ93" s="256"/>
      <c r="BR93" s="256"/>
      <c r="BS93" s="256"/>
      <c r="BT93" s="256"/>
      <c r="BU93" s="256"/>
      <c r="BV93" s="256"/>
      <c r="BW93" s="256"/>
      <c r="BX93" s="256"/>
      <c r="BY93" s="256"/>
      <c r="BZ93" s="256"/>
      <c r="CA93" s="256"/>
    </row>
    <row r="94" spans="1:85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1"/>
      <c r="CC94" s="21"/>
      <c r="CD94" s="21"/>
      <c r="CE94" s="21"/>
      <c r="CF94" s="21"/>
      <c r="CG94" s="21"/>
    </row>
    <row r="95" spans="1:86" ht="12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0"/>
      <c r="CC95" s="20"/>
      <c r="CD95" s="20"/>
      <c r="CE95" s="20"/>
      <c r="CF95" s="20"/>
      <c r="CG95" s="20"/>
      <c r="CH95" s="20"/>
    </row>
    <row r="96" spans="1:86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BO96" s="256"/>
      <c r="BP96" s="256"/>
      <c r="BQ96" s="256"/>
      <c r="BR96" s="256"/>
      <c r="BS96" s="256"/>
      <c r="BT96" s="256"/>
      <c r="BU96" s="256"/>
      <c r="BV96" s="256"/>
      <c r="BW96" s="256"/>
      <c r="BX96" s="256"/>
      <c r="BY96" s="256"/>
      <c r="BZ96" s="256"/>
      <c r="CA96" s="256"/>
      <c r="CB96" s="26"/>
      <c r="CC96" s="26"/>
      <c r="CD96" s="26"/>
      <c r="CE96" s="26"/>
      <c r="CF96" s="26"/>
      <c r="CG96" s="26"/>
      <c r="CH96" s="26"/>
    </row>
    <row r="97" spans="1:86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</row>
    <row r="98" spans="1:86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</row>
    <row r="99" spans="1:9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6"/>
      <c r="CN99" s="26"/>
      <c r="CO99" s="26"/>
      <c r="CP99" s="26"/>
      <c r="CQ99" s="26"/>
      <c r="CR99" s="26"/>
      <c r="CS99" s="26"/>
    </row>
    <row r="100" spans="1:9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BO100" s="20"/>
      <c r="BP100" s="23"/>
      <c r="BQ100" s="23"/>
      <c r="BR100" s="20"/>
      <c r="BS100" s="23"/>
      <c r="BT100" s="23"/>
      <c r="BU100" s="20"/>
      <c r="BV100" s="23"/>
      <c r="BW100" s="23"/>
      <c r="BX100" s="20"/>
      <c r="BY100" s="23"/>
      <c r="BZ100" s="23"/>
      <c r="CA100" s="20"/>
      <c r="CB100" s="23"/>
      <c r="CC100" s="23"/>
      <c r="CD100" s="20"/>
      <c r="CE100" s="23"/>
      <c r="CF100" s="23"/>
      <c r="CG100" s="20"/>
      <c r="CH100" s="23"/>
      <c r="CI100" s="23"/>
      <c r="CJ100" s="20"/>
      <c r="CK100" s="23"/>
      <c r="CL100" s="23"/>
      <c r="CM100" s="20"/>
      <c r="CN100" s="26"/>
      <c r="CO100" s="26"/>
      <c r="CP100" s="26"/>
      <c r="CQ100" s="26"/>
      <c r="CR100" s="26"/>
      <c r="CS100" s="26"/>
    </row>
    <row r="101" spans="1:9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BO101" s="255"/>
      <c r="BP101" s="256"/>
      <c r="BQ101" s="256"/>
      <c r="BR101" s="255"/>
      <c r="BS101" s="256"/>
      <c r="BT101" s="256"/>
      <c r="BU101" s="255"/>
      <c r="BV101" s="256"/>
      <c r="BW101" s="256"/>
      <c r="BX101" s="255"/>
      <c r="BY101" s="256"/>
      <c r="BZ101" s="256"/>
      <c r="CA101" s="255"/>
      <c r="CB101" s="256"/>
      <c r="CC101" s="256"/>
      <c r="CD101" s="255"/>
      <c r="CE101" s="256"/>
      <c r="CF101" s="256"/>
      <c r="CG101" s="255"/>
      <c r="CH101" s="256"/>
      <c r="CI101" s="256"/>
      <c r="CJ101" s="255"/>
      <c r="CK101" s="256"/>
      <c r="CL101" s="256"/>
      <c r="CM101" s="255"/>
      <c r="CN101" s="26"/>
      <c r="CO101" s="26"/>
      <c r="CP101" s="26"/>
      <c r="CQ101" s="26"/>
      <c r="CR101" s="26"/>
      <c r="CS101" s="26"/>
    </row>
    <row r="102" spans="1:9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BO102" s="255"/>
      <c r="BP102" s="256"/>
      <c r="BQ102" s="256"/>
      <c r="BR102" s="255"/>
      <c r="BS102" s="256"/>
      <c r="BT102" s="256"/>
      <c r="BU102" s="255"/>
      <c r="BV102" s="256"/>
      <c r="BW102" s="256"/>
      <c r="BX102" s="255"/>
      <c r="BY102" s="256"/>
      <c r="BZ102" s="256"/>
      <c r="CA102" s="255"/>
      <c r="CB102" s="256"/>
      <c r="CC102" s="256"/>
      <c r="CD102" s="255"/>
      <c r="CE102" s="256"/>
      <c r="CF102" s="256"/>
      <c r="CG102" s="255"/>
      <c r="CH102" s="256"/>
      <c r="CI102" s="256"/>
      <c r="CJ102" s="255"/>
      <c r="CK102" s="256"/>
      <c r="CL102" s="256"/>
      <c r="CM102" s="255"/>
      <c r="CN102" s="26"/>
      <c r="CO102" s="26"/>
      <c r="CP102" s="26"/>
      <c r="CQ102" s="26"/>
      <c r="CR102" s="26"/>
      <c r="CS102" s="26"/>
    </row>
    <row r="103" spans="1:9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BO103" s="255"/>
      <c r="BP103" s="256"/>
      <c r="BQ103" s="256"/>
      <c r="BR103" s="255"/>
      <c r="BS103" s="256"/>
      <c r="BT103" s="256"/>
      <c r="BU103" s="255"/>
      <c r="BV103" s="256"/>
      <c r="BW103" s="256"/>
      <c r="BX103" s="255"/>
      <c r="BY103" s="256"/>
      <c r="BZ103" s="256"/>
      <c r="CA103" s="255"/>
      <c r="CB103" s="256"/>
      <c r="CC103" s="256"/>
      <c r="CD103" s="255"/>
      <c r="CE103" s="256"/>
      <c r="CF103" s="256"/>
      <c r="CG103" s="255"/>
      <c r="CH103" s="256"/>
      <c r="CI103" s="256"/>
      <c r="CJ103" s="255"/>
      <c r="CK103" s="256"/>
      <c r="CL103" s="256"/>
      <c r="CM103" s="255"/>
      <c r="CN103" s="26"/>
      <c r="CO103" s="26"/>
      <c r="CP103" s="26"/>
      <c r="CQ103" s="26"/>
      <c r="CR103" s="26"/>
      <c r="CS103" s="26"/>
    </row>
    <row r="104" spans="1:9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BO104" s="255"/>
      <c r="BP104" s="256"/>
      <c r="BQ104" s="256"/>
      <c r="BR104" s="255"/>
      <c r="BS104" s="256"/>
      <c r="BT104" s="256"/>
      <c r="BU104" s="255"/>
      <c r="BV104" s="256"/>
      <c r="BW104" s="256"/>
      <c r="BX104" s="255"/>
      <c r="BY104" s="256"/>
      <c r="BZ104" s="256"/>
      <c r="CA104" s="255"/>
      <c r="CB104" s="256"/>
      <c r="CC104" s="256"/>
      <c r="CD104" s="255"/>
      <c r="CE104" s="256"/>
      <c r="CF104" s="256"/>
      <c r="CG104" s="255"/>
      <c r="CH104" s="256"/>
      <c r="CI104" s="256"/>
      <c r="CJ104" s="255"/>
      <c r="CK104" s="256"/>
      <c r="CL104" s="256"/>
      <c r="CM104" s="255"/>
      <c r="CN104" s="26"/>
      <c r="CO104" s="26"/>
      <c r="CP104" s="26"/>
      <c r="CQ104" s="26"/>
      <c r="CR104" s="26"/>
      <c r="CS104" s="26"/>
    </row>
    <row r="105" spans="1:97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BO105" s="255"/>
      <c r="BP105" s="256"/>
      <c r="BQ105" s="256"/>
      <c r="BR105" s="255"/>
      <c r="BS105" s="256"/>
      <c r="BT105" s="256"/>
      <c r="BU105" s="255"/>
      <c r="BV105" s="256"/>
      <c r="BW105" s="256"/>
      <c r="BX105" s="255"/>
      <c r="BY105" s="256"/>
      <c r="BZ105" s="256"/>
      <c r="CA105" s="255"/>
      <c r="CB105" s="256"/>
      <c r="CC105" s="256"/>
      <c r="CD105" s="255"/>
      <c r="CE105" s="256"/>
      <c r="CF105" s="256"/>
      <c r="CG105" s="255"/>
      <c r="CH105" s="256"/>
      <c r="CI105" s="256"/>
      <c r="CJ105" s="255"/>
      <c r="CK105" s="256"/>
      <c r="CL105" s="256"/>
      <c r="CM105" s="255"/>
      <c r="CN105" s="26"/>
      <c r="CO105" s="26"/>
      <c r="CP105" s="26"/>
      <c r="CQ105" s="26"/>
      <c r="CR105" s="26"/>
      <c r="CS105" s="26"/>
    </row>
    <row r="106" spans="1:97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BO106" s="255"/>
      <c r="BP106" s="256"/>
      <c r="BQ106" s="256"/>
      <c r="BR106" s="255"/>
      <c r="BS106" s="256"/>
      <c r="BT106" s="256"/>
      <c r="BU106" s="255"/>
      <c r="BV106" s="256"/>
      <c r="BW106" s="256"/>
      <c r="BX106" s="255"/>
      <c r="BY106" s="256"/>
      <c r="BZ106" s="256"/>
      <c r="CA106" s="255"/>
      <c r="CB106" s="256"/>
      <c r="CC106" s="256"/>
      <c r="CD106" s="255"/>
      <c r="CE106" s="256"/>
      <c r="CF106" s="256"/>
      <c r="CG106" s="255"/>
      <c r="CH106" s="256"/>
      <c r="CI106" s="256"/>
      <c r="CJ106" s="255"/>
      <c r="CK106" s="256"/>
      <c r="CL106" s="256"/>
      <c r="CM106" s="255"/>
      <c r="CN106" s="26"/>
      <c r="CO106" s="26"/>
      <c r="CP106" s="26"/>
      <c r="CQ106" s="26"/>
      <c r="CR106" s="26"/>
      <c r="CS106" s="26"/>
    </row>
    <row r="107" spans="1:97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BO107" s="255"/>
      <c r="BP107" s="256"/>
      <c r="BQ107" s="256"/>
      <c r="BR107" s="255"/>
      <c r="BS107" s="256"/>
      <c r="BT107" s="256"/>
      <c r="BU107" s="255"/>
      <c r="BV107" s="256"/>
      <c r="BW107" s="256"/>
      <c r="BX107" s="255"/>
      <c r="BY107" s="256"/>
      <c r="BZ107" s="256"/>
      <c r="CA107" s="255"/>
      <c r="CB107" s="256"/>
      <c r="CC107" s="256"/>
      <c r="CD107" s="255"/>
      <c r="CE107" s="256"/>
      <c r="CF107" s="256"/>
      <c r="CG107" s="255"/>
      <c r="CH107" s="256"/>
      <c r="CI107" s="256"/>
      <c r="CJ107" s="255"/>
      <c r="CK107" s="256"/>
      <c r="CL107" s="256"/>
      <c r="CM107" s="255"/>
      <c r="CN107" s="26"/>
      <c r="CO107" s="26"/>
      <c r="CP107" s="26"/>
      <c r="CQ107" s="26"/>
      <c r="CR107" s="26"/>
      <c r="CS107" s="26"/>
    </row>
    <row r="108" spans="1:97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BO108" s="255"/>
      <c r="BP108" s="256"/>
      <c r="BQ108" s="256"/>
      <c r="BR108" s="255"/>
      <c r="BS108" s="256"/>
      <c r="BT108" s="256"/>
      <c r="BU108" s="255"/>
      <c r="BV108" s="256"/>
      <c r="BW108" s="256"/>
      <c r="BX108" s="255"/>
      <c r="BY108" s="256"/>
      <c r="BZ108" s="256"/>
      <c r="CA108" s="255"/>
      <c r="CB108" s="256"/>
      <c r="CC108" s="256"/>
      <c r="CD108" s="255"/>
      <c r="CE108" s="256"/>
      <c r="CF108" s="256"/>
      <c r="CG108" s="255"/>
      <c r="CH108" s="256"/>
      <c r="CI108" s="256"/>
      <c r="CJ108" s="255"/>
      <c r="CK108" s="256"/>
      <c r="CL108" s="256"/>
      <c r="CM108" s="255"/>
      <c r="CN108" s="26"/>
      <c r="CO108" s="26"/>
      <c r="CP108" s="26"/>
      <c r="CQ108" s="26"/>
      <c r="CR108" s="26"/>
      <c r="CS108" s="26"/>
    </row>
    <row r="109" spans="1:97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BO109" s="255"/>
      <c r="BP109" s="256"/>
      <c r="BQ109" s="256"/>
      <c r="BR109" s="255"/>
      <c r="BS109" s="256"/>
      <c r="BT109" s="256"/>
      <c r="BU109" s="255"/>
      <c r="BV109" s="256"/>
      <c r="BW109" s="256"/>
      <c r="BX109" s="255"/>
      <c r="BY109" s="256"/>
      <c r="BZ109" s="256"/>
      <c r="CA109" s="255"/>
      <c r="CB109" s="256"/>
      <c r="CC109" s="256"/>
      <c r="CD109" s="255"/>
      <c r="CE109" s="256"/>
      <c r="CF109" s="256"/>
      <c r="CG109" s="255"/>
      <c r="CH109" s="256"/>
      <c r="CI109" s="256"/>
      <c r="CJ109" s="255"/>
      <c r="CK109" s="256"/>
      <c r="CL109" s="256"/>
      <c r="CM109" s="255"/>
      <c r="CN109" s="26"/>
      <c r="CO109" s="26"/>
      <c r="CP109" s="26"/>
      <c r="CQ109" s="26"/>
      <c r="CR109" s="26"/>
      <c r="CS109" s="26"/>
    </row>
    <row r="110" spans="1:97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BO110" s="255"/>
      <c r="BP110" s="256"/>
      <c r="BQ110" s="256"/>
      <c r="BR110" s="255"/>
      <c r="BS110" s="256"/>
      <c r="BT110" s="256"/>
      <c r="BU110" s="255"/>
      <c r="BV110" s="256"/>
      <c r="BW110" s="256"/>
      <c r="BX110" s="255"/>
      <c r="BY110" s="256"/>
      <c r="BZ110" s="256"/>
      <c r="CA110" s="255"/>
      <c r="CB110" s="256"/>
      <c r="CC110" s="256"/>
      <c r="CD110" s="255"/>
      <c r="CE110" s="256"/>
      <c r="CF110" s="256"/>
      <c r="CG110" s="255"/>
      <c r="CH110" s="256"/>
      <c r="CI110" s="256"/>
      <c r="CJ110" s="255"/>
      <c r="CK110" s="256"/>
      <c r="CL110" s="256"/>
      <c r="CM110" s="255"/>
      <c r="CN110" s="26"/>
      <c r="CO110" s="26"/>
      <c r="CP110" s="26"/>
      <c r="CQ110" s="26"/>
      <c r="CR110" s="26"/>
      <c r="CS110" s="26"/>
    </row>
    <row r="111" spans="1:97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BO111" s="255"/>
      <c r="BP111" s="256"/>
      <c r="BQ111" s="256"/>
      <c r="BR111" s="255"/>
      <c r="BS111" s="256"/>
      <c r="BT111" s="256"/>
      <c r="BU111" s="255"/>
      <c r="BV111" s="256"/>
      <c r="BW111" s="256"/>
      <c r="BX111" s="255"/>
      <c r="BY111" s="256"/>
      <c r="BZ111" s="256"/>
      <c r="CA111" s="255"/>
      <c r="CB111" s="256"/>
      <c r="CC111" s="256"/>
      <c r="CD111" s="255"/>
      <c r="CE111" s="256"/>
      <c r="CF111" s="256"/>
      <c r="CG111" s="255"/>
      <c r="CH111" s="256"/>
      <c r="CI111" s="256"/>
      <c r="CJ111" s="255"/>
      <c r="CK111" s="256"/>
      <c r="CL111" s="256"/>
      <c r="CM111" s="255"/>
      <c r="CN111" s="26"/>
      <c r="CO111" s="26"/>
      <c r="CP111" s="26"/>
      <c r="CQ111" s="26"/>
      <c r="CR111" s="26"/>
      <c r="CS111" s="26"/>
    </row>
    <row r="112" spans="1:9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BO112" s="255"/>
      <c r="BP112" s="256"/>
      <c r="BQ112" s="256"/>
      <c r="BR112" s="255"/>
      <c r="BS112" s="256"/>
      <c r="BT112" s="256"/>
      <c r="BU112" s="255"/>
      <c r="BV112" s="256"/>
      <c r="BW112" s="256"/>
      <c r="BX112" s="255"/>
      <c r="BY112" s="256"/>
      <c r="BZ112" s="256"/>
      <c r="CA112" s="255"/>
      <c r="CB112" s="256"/>
      <c r="CC112" s="256"/>
      <c r="CD112" s="255"/>
      <c r="CE112" s="256"/>
      <c r="CF112" s="256"/>
      <c r="CG112" s="255"/>
      <c r="CH112" s="256"/>
      <c r="CI112" s="256"/>
      <c r="CJ112" s="255"/>
      <c r="CK112" s="256"/>
      <c r="CL112" s="256"/>
      <c r="CM112" s="255"/>
      <c r="CN112" s="26"/>
      <c r="CO112" s="26"/>
      <c r="CP112" s="26"/>
      <c r="CQ112" s="26"/>
      <c r="CR112" s="26"/>
      <c r="CS112" s="26"/>
    </row>
    <row r="113" spans="1:97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BO113" s="255"/>
      <c r="BP113" s="256"/>
      <c r="BQ113" s="256"/>
      <c r="BR113" s="255"/>
      <c r="BS113" s="256"/>
      <c r="BT113" s="256"/>
      <c r="BU113" s="255"/>
      <c r="BV113" s="256"/>
      <c r="BW113" s="256"/>
      <c r="BX113" s="255"/>
      <c r="BY113" s="256"/>
      <c r="BZ113" s="256"/>
      <c r="CA113" s="255"/>
      <c r="CB113" s="256"/>
      <c r="CC113" s="256"/>
      <c r="CD113" s="255"/>
      <c r="CE113" s="256"/>
      <c r="CF113" s="256"/>
      <c r="CG113" s="255"/>
      <c r="CH113" s="256"/>
      <c r="CI113" s="256"/>
      <c r="CJ113" s="255"/>
      <c r="CK113" s="256"/>
      <c r="CL113" s="256"/>
      <c r="CM113" s="255"/>
      <c r="CN113" s="26"/>
      <c r="CO113" s="26"/>
      <c r="CP113" s="26"/>
      <c r="CQ113" s="26"/>
      <c r="CR113" s="26"/>
      <c r="CS113" s="26"/>
    </row>
    <row r="114" spans="1:97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BO114" s="255"/>
      <c r="BP114" s="256"/>
      <c r="BQ114" s="256"/>
      <c r="BR114" s="255"/>
      <c r="BS114" s="256"/>
      <c r="BT114" s="256"/>
      <c r="BU114" s="255"/>
      <c r="BV114" s="256"/>
      <c r="BW114" s="256"/>
      <c r="BX114" s="255"/>
      <c r="BY114" s="256"/>
      <c r="BZ114" s="256"/>
      <c r="CA114" s="255"/>
      <c r="CB114" s="256"/>
      <c r="CC114" s="256"/>
      <c r="CD114" s="255"/>
      <c r="CE114" s="256"/>
      <c r="CF114" s="256"/>
      <c r="CG114" s="255"/>
      <c r="CH114" s="256"/>
      <c r="CI114" s="256"/>
      <c r="CJ114" s="255"/>
      <c r="CK114" s="256"/>
      <c r="CL114" s="256"/>
      <c r="CM114" s="255"/>
      <c r="CN114" s="26"/>
      <c r="CO114" s="26"/>
      <c r="CP114" s="26"/>
      <c r="CQ114" s="26"/>
      <c r="CR114" s="26"/>
      <c r="CS114" s="26"/>
    </row>
    <row r="115" spans="1:97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BO115" s="255"/>
      <c r="BP115" s="256"/>
      <c r="BQ115" s="256"/>
      <c r="BR115" s="255"/>
      <c r="BS115" s="256"/>
      <c r="BT115" s="256"/>
      <c r="BU115" s="255"/>
      <c r="BV115" s="256"/>
      <c r="BW115" s="256"/>
      <c r="BX115" s="255"/>
      <c r="BY115" s="256"/>
      <c r="BZ115" s="256"/>
      <c r="CA115" s="255"/>
      <c r="CB115" s="256"/>
      <c r="CC115" s="256"/>
      <c r="CD115" s="255"/>
      <c r="CE115" s="256"/>
      <c r="CF115" s="256"/>
      <c r="CG115" s="255"/>
      <c r="CH115" s="256"/>
      <c r="CI115" s="256"/>
      <c r="CJ115" s="255"/>
      <c r="CK115" s="256"/>
      <c r="CL115" s="256"/>
      <c r="CM115" s="255"/>
      <c r="CN115" s="26"/>
      <c r="CO115" s="26"/>
      <c r="CP115" s="26"/>
      <c r="CQ115" s="26"/>
      <c r="CR115" s="26"/>
      <c r="CS115" s="26"/>
    </row>
    <row r="116" spans="1:9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BO116" s="255"/>
      <c r="BP116" s="256"/>
      <c r="BQ116" s="256"/>
      <c r="BR116" s="255"/>
      <c r="BS116" s="256"/>
      <c r="BT116" s="256"/>
      <c r="BU116" s="255"/>
      <c r="BV116" s="256"/>
      <c r="BW116" s="256"/>
      <c r="BX116" s="255"/>
      <c r="BY116" s="256"/>
      <c r="BZ116" s="256"/>
      <c r="CA116" s="255"/>
      <c r="CB116" s="256"/>
      <c r="CC116" s="256"/>
      <c r="CD116" s="255"/>
      <c r="CE116" s="256"/>
      <c r="CF116" s="256"/>
      <c r="CG116" s="255"/>
      <c r="CH116" s="256"/>
      <c r="CI116" s="256"/>
      <c r="CJ116" s="255"/>
      <c r="CK116" s="256"/>
      <c r="CL116" s="256"/>
      <c r="CM116" s="255"/>
      <c r="CN116" s="26"/>
      <c r="CO116" s="26"/>
      <c r="CP116" s="26"/>
      <c r="CQ116" s="26"/>
      <c r="CR116" s="26"/>
      <c r="CS116" s="26"/>
    </row>
    <row r="117" spans="1:97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BO117" s="255"/>
      <c r="BP117" s="256"/>
      <c r="BQ117" s="256"/>
      <c r="BR117" s="255"/>
      <c r="BS117" s="256"/>
      <c r="BT117" s="256"/>
      <c r="BU117" s="255"/>
      <c r="BV117" s="256"/>
      <c r="BW117" s="256"/>
      <c r="BX117" s="255"/>
      <c r="BY117" s="256"/>
      <c r="BZ117" s="256"/>
      <c r="CA117" s="255"/>
      <c r="CB117" s="256"/>
      <c r="CC117" s="256"/>
      <c r="CD117" s="255"/>
      <c r="CE117" s="256"/>
      <c r="CF117" s="256"/>
      <c r="CG117" s="255"/>
      <c r="CH117" s="256"/>
      <c r="CI117" s="256"/>
      <c r="CJ117" s="255"/>
      <c r="CK117" s="256"/>
      <c r="CL117" s="256"/>
      <c r="CM117" s="255"/>
      <c r="CN117" s="26"/>
      <c r="CO117" s="26"/>
      <c r="CP117" s="26"/>
      <c r="CQ117" s="26"/>
      <c r="CR117" s="26"/>
      <c r="CS117" s="26"/>
    </row>
    <row r="118" spans="1:97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BO118" s="255"/>
      <c r="BP118" s="256"/>
      <c r="BQ118" s="256"/>
      <c r="BR118" s="255"/>
      <c r="BS118" s="256"/>
      <c r="BT118" s="256"/>
      <c r="BU118" s="255"/>
      <c r="BV118" s="256"/>
      <c r="BW118" s="256"/>
      <c r="BX118" s="255"/>
      <c r="BY118" s="256"/>
      <c r="BZ118" s="256"/>
      <c r="CA118" s="255"/>
      <c r="CB118" s="256"/>
      <c r="CC118" s="256"/>
      <c r="CD118" s="255"/>
      <c r="CE118" s="256"/>
      <c r="CF118" s="256"/>
      <c r="CG118" s="255"/>
      <c r="CH118" s="256"/>
      <c r="CI118" s="256"/>
      <c r="CJ118" s="255"/>
      <c r="CK118" s="256"/>
      <c r="CL118" s="256"/>
      <c r="CM118" s="255"/>
      <c r="CN118" s="26"/>
      <c r="CO118" s="26"/>
      <c r="CP118" s="26"/>
      <c r="CQ118" s="26"/>
      <c r="CR118" s="26"/>
      <c r="CS118" s="26"/>
    </row>
    <row r="119" spans="1:97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BO119" s="255"/>
      <c r="BP119" s="256"/>
      <c r="BQ119" s="256"/>
      <c r="BR119" s="255"/>
      <c r="BS119" s="256"/>
      <c r="BT119" s="256"/>
      <c r="BU119" s="255"/>
      <c r="BV119" s="256"/>
      <c r="BW119" s="256"/>
      <c r="BX119" s="255"/>
      <c r="BY119" s="256"/>
      <c r="BZ119" s="256"/>
      <c r="CA119" s="255"/>
      <c r="CB119" s="256"/>
      <c r="CC119" s="256"/>
      <c r="CD119" s="255"/>
      <c r="CE119" s="256"/>
      <c r="CF119" s="256"/>
      <c r="CG119" s="255"/>
      <c r="CH119" s="256"/>
      <c r="CI119" s="256"/>
      <c r="CJ119" s="255"/>
      <c r="CK119" s="256"/>
      <c r="CL119" s="256"/>
      <c r="CM119" s="255"/>
      <c r="CN119" s="26"/>
      <c r="CO119" s="26"/>
      <c r="CP119" s="26"/>
      <c r="CQ119" s="26"/>
      <c r="CR119" s="26"/>
      <c r="CS119" s="26"/>
    </row>
    <row r="120" spans="1:97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BO120" s="255"/>
      <c r="BP120" s="256"/>
      <c r="BQ120" s="256"/>
      <c r="BR120" s="255"/>
      <c r="BS120" s="256"/>
      <c r="BT120" s="256"/>
      <c r="BU120" s="255"/>
      <c r="BV120" s="256"/>
      <c r="BW120" s="256"/>
      <c r="BX120" s="255"/>
      <c r="BY120" s="256"/>
      <c r="BZ120" s="256"/>
      <c r="CA120" s="255"/>
      <c r="CB120" s="256"/>
      <c r="CC120" s="256"/>
      <c r="CD120" s="255"/>
      <c r="CE120" s="256"/>
      <c r="CF120" s="256"/>
      <c r="CG120" s="255"/>
      <c r="CH120" s="256"/>
      <c r="CI120" s="256"/>
      <c r="CJ120" s="255"/>
      <c r="CK120" s="256"/>
      <c r="CL120" s="256"/>
      <c r="CM120" s="255"/>
      <c r="CN120" s="26"/>
      <c r="CO120" s="26"/>
      <c r="CP120" s="26"/>
      <c r="CQ120" s="26"/>
      <c r="CR120" s="26"/>
      <c r="CS120" s="26"/>
    </row>
    <row r="121" spans="1:97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BO121" s="255"/>
      <c r="BP121" s="256"/>
      <c r="BQ121" s="256"/>
      <c r="BR121" s="255"/>
      <c r="BS121" s="256"/>
      <c r="BT121" s="256"/>
      <c r="BU121" s="255"/>
      <c r="BV121" s="256"/>
      <c r="BW121" s="256"/>
      <c r="BX121" s="255"/>
      <c r="BY121" s="256"/>
      <c r="BZ121" s="256"/>
      <c r="CA121" s="255"/>
      <c r="CB121" s="256"/>
      <c r="CC121" s="256"/>
      <c r="CD121" s="255"/>
      <c r="CE121" s="256"/>
      <c r="CF121" s="256"/>
      <c r="CG121" s="255"/>
      <c r="CH121" s="256"/>
      <c r="CI121" s="256"/>
      <c r="CJ121" s="255"/>
      <c r="CK121" s="256"/>
      <c r="CL121" s="256"/>
      <c r="CM121" s="255"/>
      <c r="CN121" s="26"/>
      <c r="CO121" s="26"/>
      <c r="CP121" s="26"/>
      <c r="CQ121" s="26"/>
      <c r="CR121" s="26"/>
      <c r="CS121" s="26"/>
    </row>
    <row r="122" spans="1:97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BO122" s="255"/>
      <c r="BP122" s="256"/>
      <c r="BQ122" s="256"/>
      <c r="BR122" s="255"/>
      <c r="BS122" s="256"/>
      <c r="BT122" s="256"/>
      <c r="BU122" s="255"/>
      <c r="BV122" s="256"/>
      <c r="BW122" s="256"/>
      <c r="BX122" s="255"/>
      <c r="BY122" s="256"/>
      <c r="BZ122" s="256"/>
      <c r="CA122" s="255"/>
      <c r="CB122" s="256"/>
      <c r="CC122" s="256"/>
      <c r="CD122" s="255"/>
      <c r="CE122" s="256"/>
      <c r="CF122" s="256"/>
      <c r="CG122" s="255"/>
      <c r="CH122" s="256"/>
      <c r="CI122" s="256"/>
      <c r="CJ122" s="255"/>
      <c r="CK122" s="256"/>
      <c r="CL122" s="256"/>
      <c r="CM122" s="255"/>
      <c r="CN122" s="26"/>
      <c r="CO122" s="26"/>
      <c r="CP122" s="26"/>
      <c r="CQ122" s="26"/>
      <c r="CR122" s="26"/>
      <c r="CS122" s="26"/>
    </row>
    <row r="123" spans="1:97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BO123" s="255"/>
      <c r="BP123" s="256"/>
      <c r="BQ123" s="256"/>
      <c r="BR123" s="255"/>
      <c r="BS123" s="256"/>
      <c r="BT123" s="256"/>
      <c r="BU123" s="255"/>
      <c r="BV123" s="256"/>
      <c r="BW123" s="256"/>
      <c r="BX123" s="255"/>
      <c r="BY123" s="256"/>
      <c r="BZ123" s="256"/>
      <c r="CA123" s="255"/>
      <c r="CB123" s="256"/>
      <c r="CC123" s="256"/>
      <c r="CD123" s="255"/>
      <c r="CE123" s="256"/>
      <c r="CF123" s="256"/>
      <c r="CG123" s="255"/>
      <c r="CH123" s="256"/>
      <c r="CI123" s="256"/>
      <c r="CJ123" s="255"/>
      <c r="CK123" s="256"/>
      <c r="CL123" s="256"/>
      <c r="CM123" s="255"/>
      <c r="CN123" s="26"/>
      <c r="CO123" s="26"/>
      <c r="CP123" s="26"/>
      <c r="CQ123" s="26"/>
      <c r="CR123" s="26"/>
      <c r="CS123" s="26"/>
    </row>
    <row r="124" spans="1:9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BO124" s="255"/>
      <c r="BP124" s="256"/>
      <c r="BQ124" s="256"/>
      <c r="BR124" s="255"/>
      <c r="BS124" s="256"/>
      <c r="BT124" s="256"/>
      <c r="BU124" s="255"/>
      <c r="BV124" s="256"/>
      <c r="BW124" s="256"/>
      <c r="BX124" s="255"/>
      <c r="BY124" s="256"/>
      <c r="BZ124" s="256"/>
      <c r="CA124" s="255"/>
      <c r="CB124" s="256"/>
      <c r="CC124" s="256"/>
      <c r="CD124" s="255"/>
      <c r="CE124" s="256"/>
      <c r="CF124" s="256"/>
      <c r="CG124" s="255"/>
      <c r="CH124" s="256"/>
      <c r="CI124" s="256"/>
      <c r="CJ124" s="255"/>
      <c r="CK124" s="256"/>
      <c r="CL124" s="256"/>
      <c r="CM124" s="255"/>
      <c r="CN124" s="26"/>
      <c r="CO124" s="26"/>
      <c r="CP124" s="26"/>
      <c r="CQ124" s="26"/>
      <c r="CR124" s="26"/>
      <c r="CS124" s="26"/>
    </row>
    <row r="125" spans="1:97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BO125" s="255"/>
      <c r="BP125" s="256"/>
      <c r="BQ125" s="256"/>
      <c r="BR125" s="255"/>
      <c r="BS125" s="256"/>
      <c r="BT125" s="256"/>
      <c r="BU125" s="255"/>
      <c r="BV125" s="256"/>
      <c r="BW125" s="256"/>
      <c r="BX125" s="255"/>
      <c r="BY125" s="256"/>
      <c r="BZ125" s="256"/>
      <c r="CA125" s="255"/>
      <c r="CB125" s="256"/>
      <c r="CC125" s="256"/>
      <c r="CD125" s="255"/>
      <c r="CE125" s="256"/>
      <c r="CF125" s="256"/>
      <c r="CG125" s="255"/>
      <c r="CH125" s="256"/>
      <c r="CI125" s="256"/>
      <c r="CJ125" s="255"/>
      <c r="CK125" s="256"/>
      <c r="CL125" s="256"/>
      <c r="CM125" s="255"/>
      <c r="CN125" s="26"/>
      <c r="CO125" s="26"/>
      <c r="CP125" s="26"/>
      <c r="CQ125" s="26"/>
      <c r="CR125" s="26"/>
      <c r="CS125" s="26"/>
    </row>
    <row r="126" spans="1:97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BO126" s="255"/>
      <c r="BP126" s="256"/>
      <c r="BQ126" s="256"/>
      <c r="BR126" s="255"/>
      <c r="BS126" s="256"/>
      <c r="BT126" s="256"/>
      <c r="BU126" s="255"/>
      <c r="BV126" s="256"/>
      <c r="BW126" s="256"/>
      <c r="BX126" s="255"/>
      <c r="BY126" s="256"/>
      <c r="BZ126" s="256"/>
      <c r="CA126" s="255"/>
      <c r="CB126" s="256"/>
      <c r="CC126" s="256"/>
      <c r="CD126" s="255"/>
      <c r="CE126" s="256"/>
      <c r="CF126" s="256"/>
      <c r="CG126" s="255"/>
      <c r="CH126" s="256"/>
      <c r="CI126" s="256"/>
      <c r="CJ126" s="255"/>
      <c r="CK126" s="256"/>
      <c r="CL126" s="256"/>
      <c r="CM126" s="255"/>
      <c r="CN126" s="26"/>
      <c r="CO126" s="26"/>
      <c r="CP126" s="26"/>
      <c r="CQ126" s="26"/>
      <c r="CR126" s="26"/>
      <c r="CS126" s="26"/>
    </row>
    <row r="127" spans="1:97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BO127" s="255"/>
      <c r="BP127" s="256"/>
      <c r="BQ127" s="256"/>
      <c r="BR127" s="255"/>
      <c r="BS127" s="256"/>
      <c r="BT127" s="256"/>
      <c r="BU127" s="255"/>
      <c r="BV127" s="256"/>
      <c r="BW127" s="256"/>
      <c r="BX127" s="255"/>
      <c r="BY127" s="256"/>
      <c r="BZ127" s="256"/>
      <c r="CA127" s="255"/>
      <c r="CB127" s="256"/>
      <c r="CC127" s="256"/>
      <c r="CD127" s="255"/>
      <c r="CE127" s="256"/>
      <c r="CF127" s="256"/>
      <c r="CG127" s="255"/>
      <c r="CH127" s="256"/>
      <c r="CI127" s="256"/>
      <c r="CJ127" s="255"/>
      <c r="CK127" s="256"/>
      <c r="CL127" s="256"/>
      <c r="CM127" s="255"/>
      <c r="CN127" s="26"/>
      <c r="CO127" s="26"/>
      <c r="CP127" s="26"/>
      <c r="CQ127" s="26"/>
      <c r="CR127" s="26"/>
      <c r="CS127" s="26"/>
    </row>
    <row r="128" spans="1:97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BO128" s="255"/>
      <c r="BP128" s="256"/>
      <c r="BQ128" s="256"/>
      <c r="BR128" s="255"/>
      <c r="BS128" s="256"/>
      <c r="BT128" s="256"/>
      <c r="BU128" s="255"/>
      <c r="BV128" s="256"/>
      <c r="BW128" s="256"/>
      <c r="BX128" s="255"/>
      <c r="BY128" s="256"/>
      <c r="BZ128" s="256"/>
      <c r="CA128" s="255"/>
      <c r="CB128" s="256"/>
      <c r="CC128" s="256"/>
      <c r="CD128" s="255"/>
      <c r="CE128" s="256"/>
      <c r="CF128" s="256"/>
      <c r="CG128" s="255"/>
      <c r="CH128" s="256"/>
      <c r="CI128" s="256"/>
      <c r="CJ128" s="255"/>
      <c r="CK128" s="256"/>
      <c r="CL128" s="256"/>
      <c r="CM128" s="255"/>
      <c r="CN128" s="26"/>
      <c r="CO128" s="26"/>
      <c r="CP128" s="26"/>
      <c r="CQ128" s="26"/>
      <c r="CR128" s="26"/>
      <c r="CS128" s="26"/>
    </row>
    <row r="129" spans="1:97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BO129" s="255"/>
      <c r="BP129" s="256"/>
      <c r="BQ129" s="256"/>
      <c r="BR129" s="255"/>
      <c r="BS129" s="256"/>
      <c r="BT129" s="256"/>
      <c r="BU129" s="255"/>
      <c r="BV129" s="256"/>
      <c r="BW129" s="256"/>
      <c r="BX129" s="255"/>
      <c r="BY129" s="256"/>
      <c r="BZ129" s="256"/>
      <c r="CA129" s="255"/>
      <c r="CB129" s="256"/>
      <c r="CC129" s="256"/>
      <c r="CD129" s="255"/>
      <c r="CE129" s="256"/>
      <c r="CF129" s="256"/>
      <c r="CG129" s="255"/>
      <c r="CH129" s="256"/>
      <c r="CI129" s="256"/>
      <c r="CJ129" s="255"/>
      <c r="CK129" s="256"/>
      <c r="CL129" s="256"/>
      <c r="CM129" s="255"/>
      <c r="CN129" s="26"/>
      <c r="CO129" s="26"/>
      <c r="CP129" s="26"/>
      <c r="CQ129" s="26"/>
      <c r="CR129" s="26"/>
      <c r="CS129" s="26"/>
    </row>
    <row r="130" spans="1:97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BO130" s="255"/>
      <c r="BP130" s="256"/>
      <c r="BQ130" s="256"/>
      <c r="BR130" s="255"/>
      <c r="BS130" s="256"/>
      <c r="BT130" s="256"/>
      <c r="BU130" s="255"/>
      <c r="BV130" s="256"/>
      <c r="BW130" s="256"/>
      <c r="BX130" s="255"/>
      <c r="BY130" s="256"/>
      <c r="BZ130" s="256"/>
      <c r="CA130" s="255"/>
      <c r="CB130" s="256"/>
      <c r="CC130" s="256"/>
      <c r="CD130" s="255"/>
      <c r="CE130" s="256"/>
      <c r="CF130" s="256"/>
      <c r="CG130" s="255"/>
      <c r="CH130" s="256"/>
      <c r="CI130" s="256"/>
      <c r="CJ130" s="255"/>
      <c r="CK130" s="256"/>
      <c r="CL130" s="256"/>
      <c r="CM130" s="255"/>
      <c r="CN130" s="26"/>
      <c r="CO130" s="26"/>
      <c r="CP130" s="26"/>
      <c r="CQ130" s="26"/>
      <c r="CR130" s="26"/>
      <c r="CS130" s="26"/>
    </row>
    <row r="131" spans="1:97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6"/>
      <c r="CO131" s="26"/>
      <c r="CP131" s="26"/>
      <c r="CQ131" s="26"/>
      <c r="CR131" s="26"/>
      <c r="CS131" s="26"/>
    </row>
    <row r="132" spans="1:97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BO132" s="255"/>
      <c r="BP132" s="256"/>
      <c r="BQ132" s="256"/>
      <c r="BR132" s="255"/>
      <c r="BS132" s="256"/>
      <c r="BT132" s="256"/>
      <c r="BU132" s="255"/>
      <c r="BV132" s="256"/>
      <c r="BW132" s="256"/>
      <c r="BX132" s="255"/>
      <c r="BY132" s="256"/>
      <c r="BZ132" s="256"/>
      <c r="CA132" s="255"/>
      <c r="CB132" s="256"/>
      <c r="CC132" s="256"/>
      <c r="CD132" s="255"/>
      <c r="CE132" s="256"/>
      <c r="CF132" s="256"/>
      <c r="CG132" s="255"/>
      <c r="CH132" s="256"/>
      <c r="CI132" s="256"/>
      <c r="CJ132" s="255"/>
      <c r="CK132" s="256"/>
      <c r="CL132" s="256"/>
      <c r="CM132" s="255"/>
      <c r="CN132" s="26"/>
      <c r="CO132" s="26"/>
      <c r="CP132" s="26"/>
      <c r="CQ132" s="26"/>
      <c r="CR132" s="26"/>
      <c r="CS132" s="26"/>
    </row>
    <row r="133" spans="1:97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BO133" s="255"/>
      <c r="BP133" s="256"/>
      <c r="BQ133" s="256"/>
      <c r="BR133" s="255"/>
      <c r="BS133" s="256"/>
      <c r="BT133" s="256"/>
      <c r="BU133" s="255"/>
      <c r="BV133" s="256"/>
      <c r="BW133" s="256"/>
      <c r="BX133" s="255"/>
      <c r="BY133" s="256"/>
      <c r="BZ133" s="256"/>
      <c r="CA133" s="255"/>
      <c r="CB133" s="256"/>
      <c r="CC133" s="256"/>
      <c r="CD133" s="255"/>
      <c r="CE133" s="256"/>
      <c r="CF133" s="256"/>
      <c r="CG133" s="255"/>
      <c r="CH133" s="256"/>
      <c r="CI133" s="256"/>
      <c r="CJ133" s="255"/>
      <c r="CK133" s="256"/>
      <c r="CL133" s="256"/>
      <c r="CM133" s="255"/>
      <c r="CN133" s="26"/>
      <c r="CO133" s="26"/>
      <c r="CP133" s="26"/>
      <c r="CQ133" s="26"/>
      <c r="CR133" s="26"/>
      <c r="CS133" s="26"/>
    </row>
    <row r="134" spans="1:97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BO134" s="255"/>
      <c r="BP134" s="256"/>
      <c r="BQ134" s="256"/>
      <c r="BR134" s="255"/>
      <c r="BS134" s="256"/>
      <c r="BT134" s="256"/>
      <c r="BU134" s="255"/>
      <c r="BV134" s="256"/>
      <c r="BW134" s="256"/>
      <c r="BX134" s="255"/>
      <c r="BY134" s="256"/>
      <c r="BZ134" s="256"/>
      <c r="CA134" s="255"/>
      <c r="CB134" s="256"/>
      <c r="CC134" s="256"/>
      <c r="CD134" s="255"/>
      <c r="CE134" s="256"/>
      <c r="CF134" s="256"/>
      <c r="CG134" s="255"/>
      <c r="CH134" s="256"/>
      <c r="CI134" s="256"/>
      <c r="CJ134" s="255"/>
      <c r="CK134" s="256"/>
      <c r="CL134" s="256"/>
      <c r="CM134" s="255"/>
      <c r="CN134" s="26"/>
      <c r="CO134" s="26"/>
      <c r="CP134" s="26"/>
      <c r="CQ134" s="26"/>
      <c r="CR134" s="26"/>
      <c r="CS134" s="26"/>
    </row>
    <row r="135" spans="1:97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BO135" s="255"/>
      <c r="BP135" s="256"/>
      <c r="BQ135" s="256"/>
      <c r="BR135" s="255"/>
      <c r="BS135" s="256"/>
      <c r="BT135" s="256"/>
      <c r="BU135" s="255"/>
      <c r="BV135" s="256"/>
      <c r="BW135" s="256"/>
      <c r="BX135" s="255"/>
      <c r="BY135" s="256"/>
      <c r="BZ135" s="256"/>
      <c r="CA135" s="255"/>
      <c r="CB135" s="256"/>
      <c r="CC135" s="256"/>
      <c r="CD135" s="255"/>
      <c r="CE135" s="256"/>
      <c r="CF135" s="256"/>
      <c r="CG135" s="255"/>
      <c r="CH135" s="256"/>
      <c r="CI135" s="256"/>
      <c r="CJ135" s="255"/>
      <c r="CK135" s="256"/>
      <c r="CL135" s="256"/>
      <c r="CM135" s="255"/>
      <c r="CN135" s="26"/>
      <c r="CO135" s="26"/>
      <c r="CP135" s="26"/>
      <c r="CQ135" s="26"/>
      <c r="CR135" s="26"/>
      <c r="CS135" s="26"/>
    </row>
    <row r="136" spans="1:97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BO136" s="255"/>
      <c r="BP136" s="256"/>
      <c r="BQ136" s="256"/>
      <c r="BR136" s="255"/>
      <c r="BS136" s="256"/>
      <c r="BT136" s="256"/>
      <c r="BU136" s="255"/>
      <c r="BV136" s="256"/>
      <c r="BW136" s="256"/>
      <c r="BX136" s="255"/>
      <c r="BY136" s="256"/>
      <c r="BZ136" s="256"/>
      <c r="CA136" s="255"/>
      <c r="CB136" s="256"/>
      <c r="CC136" s="256"/>
      <c r="CD136" s="255"/>
      <c r="CE136" s="256"/>
      <c r="CF136" s="256"/>
      <c r="CG136" s="255"/>
      <c r="CH136" s="256"/>
      <c r="CI136" s="256"/>
      <c r="CJ136" s="255"/>
      <c r="CK136" s="256"/>
      <c r="CL136" s="256"/>
      <c r="CM136" s="255"/>
      <c r="CN136" s="26"/>
      <c r="CO136" s="26"/>
      <c r="CP136" s="26"/>
      <c r="CQ136" s="26"/>
      <c r="CR136" s="26"/>
      <c r="CS136" s="26"/>
    </row>
    <row r="137" spans="1:97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BO137" s="255"/>
      <c r="BP137" s="256"/>
      <c r="BQ137" s="256"/>
      <c r="BR137" s="255"/>
      <c r="BS137" s="256"/>
      <c r="BT137" s="256"/>
      <c r="BU137" s="255"/>
      <c r="BV137" s="256"/>
      <c r="BW137" s="256"/>
      <c r="BX137" s="255"/>
      <c r="BY137" s="256"/>
      <c r="BZ137" s="256"/>
      <c r="CA137" s="255"/>
      <c r="CB137" s="256"/>
      <c r="CC137" s="256"/>
      <c r="CD137" s="255"/>
      <c r="CE137" s="256"/>
      <c r="CF137" s="256"/>
      <c r="CG137" s="255"/>
      <c r="CH137" s="256"/>
      <c r="CI137" s="256"/>
      <c r="CJ137" s="255"/>
      <c r="CK137" s="256"/>
      <c r="CL137" s="256"/>
      <c r="CM137" s="255"/>
      <c r="CN137" s="26"/>
      <c r="CO137" s="26"/>
      <c r="CP137" s="26"/>
      <c r="CQ137" s="26"/>
      <c r="CR137" s="26"/>
      <c r="CS137" s="26"/>
    </row>
    <row r="138" spans="1:97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BO138" s="255"/>
      <c r="BP138" s="256"/>
      <c r="BQ138" s="256"/>
      <c r="BR138" s="255"/>
      <c r="BS138" s="256"/>
      <c r="BT138" s="256"/>
      <c r="BU138" s="255"/>
      <c r="BV138" s="256"/>
      <c r="BW138" s="256"/>
      <c r="BX138" s="255"/>
      <c r="BY138" s="256"/>
      <c r="BZ138" s="256"/>
      <c r="CA138" s="255"/>
      <c r="CB138" s="256"/>
      <c r="CC138" s="256"/>
      <c r="CD138" s="255"/>
      <c r="CE138" s="256"/>
      <c r="CF138" s="256"/>
      <c r="CG138" s="255"/>
      <c r="CH138" s="256"/>
      <c r="CI138" s="256"/>
      <c r="CJ138" s="255"/>
      <c r="CK138" s="256"/>
      <c r="CL138" s="256"/>
      <c r="CM138" s="255"/>
      <c r="CN138" s="26"/>
      <c r="CO138" s="26"/>
      <c r="CP138" s="26"/>
      <c r="CQ138" s="26"/>
      <c r="CR138" s="26"/>
      <c r="CS138" s="26"/>
    </row>
    <row r="139" spans="1:9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BO139" s="255"/>
      <c r="BP139" s="256"/>
      <c r="BQ139" s="256"/>
      <c r="BR139" s="255"/>
      <c r="BS139" s="256"/>
      <c r="BT139" s="256"/>
      <c r="BU139" s="255"/>
      <c r="BV139" s="256"/>
      <c r="BW139" s="256"/>
      <c r="BX139" s="255"/>
      <c r="BY139" s="256"/>
      <c r="BZ139" s="256"/>
      <c r="CA139" s="255"/>
      <c r="CB139" s="256"/>
      <c r="CC139" s="256"/>
      <c r="CD139" s="255"/>
      <c r="CE139" s="256"/>
      <c r="CF139" s="256"/>
      <c r="CG139" s="255"/>
      <c r="CH139" s="256"/>
      <c r="CI139" s="256"/>
      <c r="CJ139" s="255"/>
      <c r="CK139" s="256"/>
      <c r="CL139" s="256"/>
      <c r="CM139" s="255"/>
    </row>
    <row r="140" spans="1:9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BO140" s="255"/>
      <c r="BP140" s="256"/>
      <c r="BQ140" s="256"/>
      <c r="BR140" s="255"/>
      <c r="BS140" s="256"/>
      <c r="BT140" s="256"/>
      <c r="BU140" s="255"/>
      <c r="BV140" s="256"/>
      <c r="BW140" s="256"/>
      <c r="BX140" s="255"/>
      <c r="BY140" s="256"/>
      <c r="BZ140" s="256"/>
      <c r="CA140" s="255"/>
      <c r="CB140" s="256"/>
      <c r="CC140" s="256"/>
      <c r="CD140" s="255"/>
      <c r="CE140" s="256"/>
      <c r="CF140" s="256"/>
      <c r="CG140" s="255"/>
      <c r="CH140" s="256"/>
      <c r="CI140" s="256"/>
      <c r="CJ140" s="255"/>
      <c r="CK140" s="256"/>
      <c r="CL140" s="256"/>
      <c r="CM140" s="255"/>
    </row>
    <row r="141" spans="1:9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BO141" s="255"/>
      <c r="BP141" s="256"/>
      <c r="BQ141" s="256"/>
      <c r="BR141" s="255"/>
      <c r="BS141" s="256"/>
      <c r="BT141" s="256"/>
      <c r="BU141" s="255"/>
      <c r="BV141" s="256"/>
      <c r="BW141" s="256"/>
      <c r="BX141" s="255"/>
      <c r="BY141" s="256"/>
      <c r="BZ141" s="256"/>
      <c r="CA141" s="255"/>
      <c r="CB141" s="256"/>
      <c r="CC141" s="256"/>
      <c r="CD141" s="255"/>
      <c r="CE141" s="256"/>
      <c r="CF141" s="256"/>
      <c r="CG141" s="255"/>
      <c r="CH141" s="256"/>
      <c r="CI141" s="256"/>
      <c r="CJ141" s="255"/>
      <c r="CK141" s="256"/>
      <c r="CL141" s="256"/>
      <c r="CM141" s="255"/>
    </row>
    <row r="142" spans="11:91" ht="12.75"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BO142" s="255"/>
      <c r="BP142" s="256"/>
      <c r="BQ142" s="256"/>
      <c r="BR142" s="255"/>
      <c r="BS142" s="256"/>
      <c r="BT142" s="256"/>
      <c r="BU142" s="255"/>
      <c r="BV142" s="256"/>
      <c r="BW142" s="256"/>
      <c r="BX142" s="255"/>
      <c r="BY142" s="256"/>
      <c r="BZ142" s="256"/>
      <c r="CA142" s="255"/>
      <c r="CB142" s="256"/>
      <c r="CC142" s="256"/>
      <c r="CD142" s="255"/>
      <c r="CE142" s="256"/>
      <c r="CF142" s="256"/>
      <c r="CG142" s="255"/>
      <c r="CH142" s="256"/>
      <c r="CI142" s="256"/>
      <c r="CJ142" s="255"/>
      <c r="CK142" s="256"/>
      <c r="CL142" s="256"/>
      <c r="CM142" s="255"/>
    </row>
    <row r="143" spans="67:91" ht="12.75">
      <c r="BO143" s="255"/>
      <c r="BP143" s="256"/>
      <c r="BQ143" s="256"/>
      <c r="BR143" s="255"/>
      <c r="BS143" s="256"/>
      <c r="BT143" s="256"/>
      <c r="BU143" s="255"/>
      <c r="BV143" s="256"/>
      <c r="BW143" s="256"/>
      <c r="BX143" s="255"/>
      <c r="BY143" s="256"/>
      <c r="BZ143" s="256"/>
      <c r="CA143" s="255"/>
      <c r="CB143" s="256"/>
      <c r="CC143" s="256"/>
      <c r="CD143" s="255"/>
      <c r="CE143" s="256"/>
      <c r="CF143" s="256"/>
      <c r="CG143" s="255"/>
      <c r="CH143" s="256"/>
      <c r="CI143" s="256"/>
      <c r="CJ143" s="255"/>
      <c r="CK143" s="256"/>
      <c r="CL143" s="256"/>
      <c r="CM143" s="255"/>
    </row>
    <row r="144" spans="67:91" ht="12.75">
      <c r="BO144" s="255"/>
      <c r="BP144" s="256"/>
      <c r="BQ144" s="256"/>
      <c r="BR144" s="255"/>
      <c r="BS144" s="256"/>
      <c r="BT144" s="256"/>
      <c r="BU144" s="255"/>
      <c r="BV144" s="256"/>
      <c r="BW144" s="256"/>
      <c r="BX144" s="255"/>
      <c r="BY144" s="256"/>
      <c r="BZ144" s="256"/>
      <c r="CA144" s="255"/>
      <c r="CB144" s="256"/>
      <c r="CC144" s="256"/>
      <c r="CD144" s="255"/>
      <c r="CE144" s="256"/>
      <c r="CF144" s="256"/>
      <c r="CG144" s="255"/>
      <c r="CH144" s="256"/>
      <c r="CI144" s="256"/>
      <c r="CJ144" s="255"/>
      <c r="CK144" s="256"/>
      <c r="CL144" s="256"/>
      <c r="CM144" s="255"/>
    </row>
    <row r="145" spans="67:91" ht="12.75">
      <c r="BO145" s="255"/>
      <c r="BP145" s="256"/>
      <c r="BQ145" s="256"/>
      <c r="BR145" s="255"/>
      <c r="BS145" s="256"/>
      <c r="BT145" s="256"/>
      <c r="BU145" s="255"/>
      <c r="BV145" s="256"/>
      <c r="BW145" s="256"/>
      <c r="BX145" s="255"/>
      <c r="BY145" s="256"/>
      <c r="BZ145" s="256"/>
      <c r="CA145" s="255"/>
      <c r="CB145" s="256"/>
      <c r="CC145" s="256"/>
      <c r="CD145" s="255"/>
      <c r="CE145" s="256"/>
      <c r="CF145" s="256"/>
      <c r="CG145" s="255"/>
      <c r="CH145" s="256"/>
      <c r="CI145" s="256"/>
      <c r="CJ145" s="255"/>
      <c r="CK145" s="256"/>
      <c r="CL145" s="256"/>
      <c r="CM145" s="255"/>
    </row>
    <row r="146" spans="67:91" ht="12.75">
      <c r="BO146" s="255"/>
      <c r="BP146" s="256"/>
      <c r="BQ146" s="256"/>
      <c r="BR146" s="255"/>
      <c r="BS146" s="256"/>
      <c r="BT146" s="256"/>
      <c r="BU146" s="255"/>
      <c r="BV146" s="256"/>
      <c r="BW146" s="256"/>
      <c r="BX146" s="255"/>
      <c r="BY146" s="256"/>
      <c r="BZ146" s="256"/>
      <c r="CA146" s="255"/>
      <c r="CB146" s="256"/>
      <c r="CC146" s="256"/>
      <c r="CD146" s="255"/>
      <c r="CE146" s="256"/>
      <c r="CF146" s="256"/>
      <c r="CG146" s="255"/>
      <c r="CH146" s="256"/>
      <c r="CI146" s="256"/>
      <c r="CJ146" s="255"/>
      <c r="CK146" s="256"/>
      <c r="CL146" s="256"/>
      <c r="CM146" s="255"/>
    </row>
    <row r="147" spans="67:91" ht="12.75">
      <c r="BO147" s="255"/>
      <c r="BP147" s="256"/>
      <c r="BQ147" s="256"/>
      <c r="BR147" s="255"/>
      <c r="BS147" s="256"/>
      <c r="BT147" s="256"/>
      <c r="BU147" s="255"/>
      <c r="BV147" s="256"/>
      <c r="BW147" s="256"/>
      <c r="BX147" s="255"/>
      <c r="BY147" s="256"/>
      <c r="BZ147" s="256"/>
      <c r="CA147" s="255"/>
      <c r="CB147" s="256"/>
      <c r="CC147" s="256"/>
      <c r="CD147" s="255"/>
      <c r="CE147" s="256"/>
      <c r="CF147" s="256"/>
      <c r="CG147" s="255"/>
      <c r="CH147" s="256"/>
      <c r="CI147" s="256"/>
      <c r="CJ147" s="255"/>
      <c r="CK147" s="256"/>
      <c r="CL147" s="256"/>
      <c r="CM147" s="255"/>
    </row>
    <row r="148" spans="67:91" ht="12.75">
      <c r="BO148" s="255"/>
      <c r="BP148" s="256"/>
      <c r="BQ148" s="256"/>
      <c r="BR148" s="255"/>
      <c r="BS148" s="256"/>
      <c r="BT148" s="256"/>
      <c r="BU148" s="255"/>
      <c r="BV148" s="256"/>
      <c r="BW148" s="256"/>
      <c r="BX148" s="255"/>
      <c r="BY148" s="256"/>
      <c r="BZ148" s="256"/>
      <c r="CA148" s="255"/>
      <c r="CB148" s="256"/>
      <c r="CC148" s="256"/>
      <c r="CD148" s="255"/>
      <c r="CE148" s="256"/>
      <c r="CF148" s="256"/>
      <c r="CG148" s="255"/>
      <c r="CH148" s="256"/>
      <c r="CI148" s="256"/>
      <c r="CJ148" s="255"/>
      <c r="CK148" s="256"/>
      <c r="CL148" s="256"/>
      <c r="CM148" s="255"/>
    </row>
    <row r="149" spans="67:91" ht="12.75">
      <c r="BO149" s="255"/>
      <c r="BP149" s="256"/>
      <c r="BQ149" s="256"/>
      <c r="BR149" s="255"/>
      <c r="BS149" s="256"/>
      <c r="BT149" s="256"/>
      <c r="BU149" s="255"/>
      <c r="BV149" s="256"/>
      <c r="BW149" s="256"/>
      <c r="BX149" s="255"/>
      <c r="BY149" s="256"/>
      <c r="BZ149" s="256"/>
      <c r="CA149" s="255"/>
      <c r="CB149" s="256"/>
      <c r="CC149" s="256"/>
      <c r="CD149" s="255"/>
      <c r="CE149" s="256"/>
      <c r="CF149" s="256"/>
      <c r="CG149" s="255"/>
      <c r="CH149" s="256"/>
      <c r="CI149" s="256"/>
      <c r="CJ149" s="255"/>
      <c r="CK149" s="256"/>
      <c r="CL149" s="256"/>
      <c r="CM149" s="255"/>
    </row>
    <row r="150" spans="67:91" ht="12.75">
      <c r="BO150" s="255"/>
      <c r="BP150" s="256"/>
      <c r="BQ150" s="256"/>
      <c r="BR150" s="255"/>
      <c r="BS150" s="256"/>
      <c r="BT150" s="256"/>
      <c r="BU150" s="255"/>
      <c r="BV150" s="256"/>
      <c r="BW150" s="256"/>
      <c r="BX150" s="255"/>
      <c r="BY150" s="256"/>
      <c r="BZ150" s="256"/>
      <c r="CA150" s="255"/>
      <c r="CB150" s="256"/>
      <c r="CC150" s="256"/>
      <c r="CD150" s="255"/>
      <c r="CE150" s="256"/>
      <c r="CF150" s="256"/>
      <c r="CG150" s="255"/>
      <c r="CH150" s="256"/>
      <c r="CI150" s="256"/>
      <c r="CJ150" s="255"/>
      <c r="CK150" s="256"/>
      <c r="CL150" s="256"/>
      <c r="CM150" s="255"/>
    </row>
    <row r="151" spans="67:91" ht="12.75">
      <c r="BO151" s="255"/>
      <c r="BP151" s="256"/>
      <c r="BQ151" s="256"/>
      <c r="BR151" s="255"/>
      <c r="BS151" s="256"/>
      <c r="BT151" s="256"/>
      <c r="BU151" s="255"/>
      <c r="BV151" s="256"/>
      <c r="BW151" s="256"/>
      <c r="BX151" s="255"/>
      <c r="BY151" s="256"/>
      <c r="BZ151" s="256"/>
      <c r="CA151" s="255"/>
      <c r="CB151" s="256"/>
      <c r="CC151" s="256"/>
      <c r="CD151" s="255"/>
      <c r="CE151" s="256"/>
      <c r="CF151" s="256"/>
      <c r="CG151" s="255"/>
      <c r="CH151" s="256"/>
      <c r="CI151" s="256"/>
      <c r="CJ151" s="255"/>
      <c r="CK151" s="256"/>
      <c r="CL151" s="256"/>
      <c r="CM151" s="255"/>
    </row>
    <row r="152" spans="67:91" ht="12.75">
      <c r="BO152" s="255"/>
      <c r="BP152" s="256"/>
      <c r="BQ152" s="256"/>
      <c r="BR152" s="255"/>
      <c r="BS152" s="256"/>
      <c r="BT152" s="256"/>
      <c r="BU152" s="255"/>
      <c r="BV152" s="256"/>
      <c r="BW152" s="256"/>
      <c r="BX152" s="255"/>
      <c r="BY152" s="256"/>
      <c r="BZ152" s="256"/>
      <c r="CA152" s="255"/>
      <c r="CB152" s="256"/>
      <c r="CC152" s="256"/>
      <c r="CD152" s="255"/>
      <c r="CE152" s="256"/>
      <c r="CF152" s="256"/>
      <c r="CG152" s="255"/>
      <c r="CH152" s="256"/>
      <c r="CI152" s="256"/>
      <c r="CJ152" s="255"/>
      <c r="CK152" s="256"/>
      <c r="CL152" s="256"/>
      <c r="CM152" s="255"/>
    </row>
    <row r="153" spans="67:91" ht="12.75">
      <c r="BO153" s="255"/>
      <c r="BP153" s="256"/>
      <c r="BQ153" s="256"/>
      <c r="BR153" s="255"/>
      <c r="BS153" s="256"/>
      <c r="BT153" s="256"/>
      <c r="BU153" s="255"/>
      <c r="BV153" s="256"/>
      <c r="BW153" s="256"/>
      <c r="BX153" s="255"/>
      <c r="BY153" s="256"/>
      <c r="BZ153" s="256"/>
      <c r="CA153" s="255"/>
      <c r="CB153" s="256"/>
      <c r="CC153" s="256"/>
      <c r="CD153" s="255"/>
      <c r="CE153" s="256"/>
      <c r="CF153" s="256"/>
      <c r="CG153" s="255"/>
      <c r="CH153" s="256"/>
      <c r="CI153" s="256"/>
      <c r="CJ153" s="255"/>
      <c r="CK153" s="256"/>
      <c r="CL153" s="256"/>
      <c r="CM153" s="255"/>
    </row>
    <row r="154" spans="67:91" ht="12.75">
      <c r="BO154" s="255"/>
      <c r="BP154" s="256"/>
      <c r="BQ154" s="256"/>
      <c r="BR154" s="255"/>
      <c r="BS154" s="256"/>
      <c r="BT154" s="256"/>
      <c r="BU154" s="255"/>
      <c r="BV154" s="256"/>
      <c r="BW154" s="256"/>
      <c r="BX154" s="255"/>
      <c r="BY154" s="256"/>
      <c r="BZ154" s="256"/>
      <c r="CA154" s="255"/>
      <c r="CB154" s="256"/>
      <c r="CC154" s="256"/>
      <c r="CD154" s="255"/>
      <c r="CE154" s="256"/>
      <c r="CF154" s="256"/>
      <c r="CG154" s="255"/>
      <c r="CH154" s="256"/>
      <c r="CI154" s="256"/>
      <c r="CJ154" s="255"/>
      <c r="CK154" s="256"/>
      <c r="CL154" s="256"/>
      <c r="CM154" s="255"/>
    </row>
    <row r="155" spans="67:91" ht="12.75">
      <c r="BO155" s="255"/>
      <c r="BP155" s="256"/>
      <c r="BQ155" s="256"/>
      <c r="BR155" s="255"/>
      <c r="BS155" s="256"/>
      <c r="BT155" s="256"/>
      <c r="BU155" s="255"/>
      <c r="BV155" s="256"/>
      <c r="BW155" s="256"/>
      <c r="BX155" s="255"/>
      <c r="BY155" s="256"/>
      <c r="BZ155" s="256"/>
      <c r="CA155" s="255"/>
      <c r="CB155" s="256"/>
      <c r="CC155" s="256"/>
      <c r="CD155" s="255"/>
      <c r="CE155" s="256"/>
      <c r="CF155" s="256"/>
      <c r="CG155" s="255"/>
      <c r="CH155" s="256"/>
      <c r="CI155" s="256"/>
      <c r="CJ155" s="255"/>
      <c r="CK155" s="256"/>
      <c r="CL155" s="256"/>
      <c r="CM155" s="255"/>
    </row>
    <row r="156" spans="67:91" ht="12.75">
      <c r="BO156" s="255"/>
      <c r="BP156" s="256"/>
      <c r="BQ156" s="256"/>
      <c r="BR156" s="255"/>
      <c r="BS156" s="256"/>
      <c r="BT156" s="256"/>
      <c r="BU156" s="255"/>
      <c r="BV156" s="256"/>
      <c r="BW156" s="256"/>
      <c r="BX156" s="255"/>
      <c r="BY156" s="256"/>
      <c r="BZ156" s="256"/>
      <c r="CA156" s="255"/>
      <c r="CB156" s="256"/>
      <c r="CC156" s="256"/>
      <c r="CD156" s="255"/>
      <c r="CE156" s="256"/>
      <c r="CF156" s="256"/>
      <c r="CG156" s="255"/>
      <c r="CH156" s="256"/>
      <c r="CI156" s="256"/>
      <c r="CJ156" s="255"/>
      <c r="CK156" s="256"/>
      <c r="CL156" s="256"/>
      <c r="CM156" s="255"/>
    </row>
    <row r="157" spans="67:91" ht="12.75">
      <c r="BO157" s="255"/>
      <c r="BP157" s="256"/>
      <c r="BQ157" s="256"/>
      <c r="BR157" s="255"/>
      <c r="BS157" s="256"/>
      <c r="BT157" s="256"/>
      <c r="BU157" s="255"/>
      <c r="BV157" s="256"/>
      <c r="BW157" s="256"/>
      <c r="BX157" s="255"/>
      <c r="BY157" s="256"/>
      <c r="BZ157" s="256"/>
      <c r="CA157" s="255"/>
      <c r="CB157" s="256"/>
      <c r="CC157" s="256"/>
      <c r="CD157" s="255"/>
      <c r="CE157" s="256"/>
      <c r="CF157" s="256"/>
      <c r="CG157" s="255"/>
      <c r="CH157" s="256"/>
      <c r="CI157" s="256"/>
      <c r="CJ157" s="255"/>
      <c r="CK157" s="256"/>
      <c r="CL157" s="256"/>
      <c r="CM157" s="255"/>
    </row>
    <row r="158" spans="67:91" ht="12.75">
      <c r="BO158" s="255"/>
      <c r="BP158" s="256"/>
      <c r="BQ158" s="256"/>
      <c r="BR158" s="255"/>
      <c r="BS158" s="256"/>
      <c r="BT158" s="256"/>
      <c r="BU158" s="255"/>
      <c r="BV158" s="256"/>
      <c r="BW158" s="256"/>
      <c r="BX158" s="255"/>
      <c r="BY158" s="256"/>
      <c r="BZ158" s="256"/>
      <c r="CA158" s="255"/>
      <c r="CB158" s="256"/>
      <c r="CC158" s="256"/>
      <c r="CD158" s="255"/>
      <c r="CE158" s="256"/>
      <c r="CF158" s="256"/>
      <c r="CG158" s="255"/>
      <c r="CH158" s="256"/>
      <c r="CI158" s="256"/>
      <c r="CJ158" s="255"/>
      <c r="CK158" s="256"/>
      <c r="CL158" s="256"/>
      <c r="CM158" s="255"/>
    </row>
    <row r="159" spans="67:91" ht="12.75">
      <c r="BO159" s="255"/>
      <c r="BP159" s="256"/>
      <c r="BQ159" s="256"/>
      <c r="BR159" s="255"/>
      <c r="BS159" s="256"/>
      <c r="BT159" s="256"/>
      <c r="BU159" s="255"/>
      <c r="BV159" s="256"/>
      <c r="BW159" s="256"/>
      <c r="BX159" s="255"/>
      <c r="BY159" s="256"/>
      <c r="BZ159" s="256"/>
      <c r="CA159" s="255"/>
      <c r="CB159" s="256"/>
      <c r="CC159" s="256"/>
      <c r="CD159" s="255"/>
      <c r="CE159" s="256"/>
      <c r="CF159" s="256"/>
      <c r="CG159" s="255"/>
      <c r="CH159" s="256"/>
      <c r="CI159" s="256"/>
      <c r="CJ159" s="255"/>
      <c r="CK159" s="256"/>
      <c r="CL159" s="256"/>
      <c r="CM159" s="255"/>
    </row>
    <row r="160" spans="67:91" ht="12.75">
      <c r="BO160" s="255"/>
      <c r="BP160" s="256"/>
      <c r="BQ160" s="256"/>
      <c r="BR160" s="255"/>
      <c r="BS160" s="256"/>
      <c r="BT160" s="256"/>
      <c r="BU160" s="255"/>
      <c r="BV160" s="256"/>
      <c r="BW160" s="256"/>
      <c r="BX160" s="255"/>
      <c r="BY160" s="256"/>
      <c r="BZ160" s="256"/>
      <c r="CA160" s="255"/>
      <c r="CB160" s="256"/>
      <c r="CC160" s="256"/>
      <c r="CD160" s="255"/>
      <c r="CE160" s="256"/>
      <c r="CF160" s="256"/>
      <c r="CG160" s="255"/>
      <c r="CH160" s="256"/>
      <c r="CI160" s="256"/>
      <c r="CJ160" s="255"/>
      <c r="CK160" s="256"/>
      <c r="CL160" s="256"/>
      <c r="CM160" s="255"/>
    </row>
    <row r="161" spans="67:91" ht="12.75">
      <c r="BO161" s="255"/>
      <c r="BP161" s="22"/>
      <c r="BQ161" s="22"/>
      <c r="BR161" s="255"/>
      <c r="BS161" s="22"/>
      <c r="BT161" s="22"/>
      <c r="BU161" s="255"/>
      <c r="BV161" s="22"/>
      <c r="BW161" s="22"/>
      <c r="BX161" s="255"/>
      <c r="BY161" s="22"/>
      <c r="BZ161" s="22"/>
      <c r="CA161" s="255"/>
      <c r="CB161" s="22"/>
      <c r="CC161" s="22"/>
      <c r="CD161" s="255"/>
      <c r="CE161" s="22"/>
      <c r="CF161" s="22"/>
      <c r="CG161" s="255"/>
      <c r="CH161" s="22"/>
      <c r="CI161" s="22"/>
      <c r="CJ161" s="255"/>
      <c r="CK161" s="22"/>
      <c r="CL161" s="22"/>
      <c r="CM161" s="255"/>
    </row>
    <row r="162" spans="67:91" ht="12.75">
      <c r="BO162" s="255"/>
      <c r="BP162" s="22"/>
      <c r="BQ162" s="22"/>
      <c r="BR162" s="255"/>
      <c r="BS162" s="22"/>
      <c r="BT162" s="22"/>
      <c r="BU162" s="255"/>
      <c r="BV162" s="22"/>
      <c r="BW162" s="22"/>
      <c r="BX162" s="255"/>
      <c r="BY162" s="22"/>
      <c r="BZ162" s="22"/>
      <c r="CA162" s="255"/>
      <c r="CB162" s="22"/>
      <c r="CC162" s="22"/>
      <c r="CD162" s="255"/>
      <c r="CE162" s="22"/>
      <c r="CF162" s="22"/>
      <c r="CG162" s="255"/>
      <c r="CH162" s="22"/>
      <c r="CI162" s="22"/>
      <c r="CJ162" s="255"/>
      <c r="CK162" s="22"/>
      <c r="CL162" s="22"/>
      <c r="CM162" s="255"/>
    </row>
    <row r="163" spans="67:91" ht="12.75">
      <c r="BO163" s="255"/>
      <c r="BP163" s="256"/>
      <c r="BQ163" s="256"/>
      <c r="BR163" s="255"/>
      <c r="BS163" s="256"/>
      <c r="BT163" s="256"/>
      <c r="BU163" s="255"/>
      <c r="BV163" s="256"/>
      <c r="BW163" s="256"/>
      <c r="BX163" s="255"/>
      <c r="BY163" s="256"/>
      <c r="BZ163" s="256"/>
      <c r="CA163" s="255"/>
      <c r="CB163" s="256"/>
      <c r="CC163" s="256"/>
      <c r="CD163" s="255"/>
      <c r="CE163" s="256"/>
      <c r="CF163" s="256"/>
      <c r="CG163" s="255"/>
      <c r="CH163" s="256"/>
      <c r="CI163" s="256"/>
      <c r="CJ163" s="255"/>
      <c r="CK163" s="256"/>
      <c r="CL163" s="256"/>
      <c r="CM163" s="255"/>
    </row>
    <row r="166" spans="67:91" ht="12.75"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6"/>
    </row>
    <row r="167" spans="67:91" ht="12.75">
      <c r="BO167" s="20"/>
      <c r="BP167" s="23"/>
      <c r="BQ167" s="23"/>
      <c r="BR167" s="20"/>
      <c r="BS167" s="23"/>
      <c r="BT167" s="23"/>
      <c r="BU167" s="20"/>
      <c r="BV167" s="23"/>
      <c r="BW167" s="23"/>
      <c r="BX167" s="20"/>
      <c r="BY167" s="23"/>
      <c r="BZ167" s="23"/>
      <c r="CA167" s="20"/>
      <c r="CB167" s="23"/>
      <c r="CC167" s="23"/>
      <c r="CD167" s="20"/>
      <c r="CE167" s="23"/>
      <c r="CF167" s="23"/>
      <c r="CG167" s="20"/>
      <c r="CH167" s="23"/>
      <c r="CI167" s="23"/>
      <c r="CJ167" s="20"/>
      <c r="CK167" s="23"/>
      <c r="CL167" s="23"/>
      <c r="CM167" s="20"/>
    </row>
    <row r="168" spans="67:91" ht="12.75"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</row>
    <row r="169" spans="67:91" ht="12.75">
      <c r="BO169" s="257"/>
      <c r="BP169" s="257"/>
      <c r="BQ169" s="257"/>
      <c r="BR169" s="257"/>
      <c r="BS169" s="257"/>
      <c r="BT169" s="257"/>
      <c r="BU169" s="257"/>
      <c r="BV169" s="257"/>
      <c r="BW169" s="257"/>
      <c r="BX169" s="257"/>
      <c r="BY169" s="257"/>
      <c r="BZ169" s="257"/>
      <c r="CA169" s="257"/>
      <c r="CB169" s="257"/>
      <c r="CC169" s="257"/>
      <c r="CD169" s="257"/>
      <c r="CE169" s="257"/>
      <c r="CF169" s="257"/>
      <c r="CG169" s="257"/>
      <c r="CH169" s="257"/>
      <c r="CI169" s="257"/>
      <c r="CJ169" s="257"/>
      <c r="CK169" s="257"/>
      <c r="CL169" s="257"/>
      <c r="CM169" s="257"/>
    </row>
    <row r="170" spans="67:91" ht="12.75">
      <c r="BO170" s="257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</row>
    <row r="171" spans="67:91" ht="12.75">
      <c r="BO171" s="257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</row>
    <row r="172" spans="67:91" ht="12.75">
      <c r="BO172" s="257"/>
      <c r="BP172" s="257"/>
      <c r="BQ172" s="257"/>
      <c r="BR172" s="257"/>
      <c r="BS172" s="257"/>
      <c r="BT172" s="257"/>
      <c r="BU172" s="257"/>
      <c r="BV172" s="257"/>
      <c r="BW172" s="257"/>
      <c r="BX172" s="257"/>
      <c r="BY172" s="257"/>
      <c r="BZ172" s="257"/>
      <c r="CA172" s="257"/>
      <c r="CB172" s="257"/>
      <c r="CC172" s="257"/>
      <c r="CD172" s="257"/>
      <c r="CE172" s="257"/>
      <c r="CF172" s="257"/>
      <c r="CG172" s="257"/>
      <c r="CH172" s="257"/>
      <c r="CI172" s="257"/>
      <c r="CJ172" s="257"/>
      <c r="CK172" s="257"/>
      <c r="CL172" s="257"/>
      <c r="CM172" s="257"/>
    </row>
    <row r="173" spans="67:91" ht="12.75">
      <c r="BO173" s="257"/>
      <c r="BP173" s="257"/>
      <c r="BQ173" s="257"/>
      <c r="BR173" s="257"/>
      <c r="BS173" s="257"/>
      <c r="BT173" s="257"/>
      <c r="BU173" s="257"/>
      <c r="BV173" s="257"/>
      <c r="BW173" s="257"/>
      <c r="BX173" s="257"/>
      <c r="BY173" s="257"/>
      <c r="BZ173" s="257"/>
      <c r="CA173" s="257"/>
      <c r="CB173" s="257"/>
      <c r="CC173" s="257"/>
      <c r="CD173" s="257"/>
      <c r="CE173" s="257"/>
      <c r="CF173" s="257"/>
      <c r="CG173" s="257"/>
      <c r="CH173" s="257"/>
      <c r="CI173" s="257"/>
      <c r="CJ173" s="257"/>
      <c r="CK173" s="257"/>
      <c r="CL173" s="257"/>
      <c r="CM173" s="257"/>
    </row>
    <row r="174" spans="67:91" ht="12.75">
      <c r="BO174" s="257"/>
      <c r="BP174" s="257"/>
      <c r="BQ174" s="257"/>
      <c r="BR174" s="257"/>
      <c r="BS174" s="257"/>
      <c r="BT174" s="257"/>
      <c r="BU174" s="257"/>
      <c r="BV174" s="257"/>
      <c r="BW174" s="257"/>
      <c r="BX174" s="257"/>
      <c r="BY174" s="257"/>
      <c r="BZ174" s="257"/>
      <c r="CA174" s="257"/>
      <c r="CB174" s="257"/>
      <c r="CC174" s="257"/>
      <c r="CD174" s="257"/>
      <c r="CE174" s="257"/>
      <c r="CF174" s="257"/>
      <c r="CG174" s="257"/>
      <c r="CH174" s="257"/>
      <c r="CI174" s="257"/>
      <c r="CJ174" s="257"/>
      <c r="CK174" s="257"/>
      <c r="CL174" s="257"/>
      <c r="CM174" s="257"/>
    </row>
    <row r="175" spans="67:91" ht="12.75"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  <c r="CC175" s="257"/>
      <c r="CD175" s="257"/>
      <c r="CE175" s="257"/>
      <c r="CF175" s="257"/>
      <c r="CG175" s="257"/>
      <c r="CH175" s="257"/>
      <c r="CI175" s="257"/>
      <c r="CJ175" s="257"/>
      <c r="CK175" s="257"/>
      <c r="CL175" s="257"/>
      <c r="CM175" s="257"/>
    </row>
    <row r="176" spans="67:91" ht="12.75">
      <c r="BO176" s="257"/>
      <c r="BP176" s="257"/>
      <c r="BQ176" s="257"/>
      <c r="BR176" s="257"/>
      <c r="BS176" s="257"/>
      <c r="BT176" s="257"/>
      <c r="BU176" s="257"/>
      <c r="BV176" s="257"/>
      <c r="BW176" s="257"/>
      <c r="BX176" s="257"/>
      <c r="BY176" s="257"/>
      <c r="BZ176" s="257"/>
      <c r="CA176" s="257"/>
      <c r="CB176" s="257"/>
      <c r="CC176" s="257"/>
      <c r="CD176" s="257"/>
      <c r="CE176" s="257"/>
      <c r="CF176" s="257"/>
      <c r="CG176" s="257"/>
      <c r="CH176" s="257"/>
      <c r="CI176" s="257"/>
      <c r="CJ176" s="257"/>
      <c r="CK176" s="257"/>
      <c r="CL176" s="257"/>
      <c r="CM176" s="257"/>
    </row>
    <row r="177" spans="67:91" ht="12.75">
      <c r="BO177" s="257"/>
      <c r="BP177" s="257"/>
      <c r="BQ177" s="257"/>
      <c r="BR177" s="257"/>
      <c r="BS177" s="257"/>
      <c r="BT177" s="257"/>
      <c r="BU177" s="257"/>
      <c r="BV177" s="257"/>
      <c r="BW177" s="257"/>
      <c r="BX177" s="257"/>
      <c r="BY177" s="257"/>
      <c r="BZ177" s="257"/>
      <c r="CA177" s="257"/>
      <c r="CB177" s="257"/>
      <c r="CC177" s="257"/>
      <c r="CD177" s="257"/>
      <c r="CE177" s="257"/>
      <c r="CF177" s="257"/>
      <c r="CG177" s="257"/>
      <c r="CH177" s="257"/>
      <c r="CI177" s="257"/>
      <c r="CJ177" s="257"/>
      <c r="CK177" s="257"/>
      <c r="CL177" s="257"/>
      <c r="CM177" s="257"/>
    </row>
    <row r="178" spans="67:91" ht="12.75">
      <c r="BO178" s="257"/>
      <c r="BP178" s="257"/>
      <c r="BQ178" s="257"/>
      <c r="BR178" s="257"/>
      <c r="BS178" s="257"/>
      <c r="BT178" s="257"/>
      <c r="BU178" s="257"/>
      <c r="BV178" s="257"/>
      <c r="BW178" s="257"/>
      <c r="BX178" s="257"/>
      <c r="BY178" s="257"/>
      <c r="BZ178" s="257"/>
      <c r="CA178" s="257"/>
      <c r="CB178" s="257"/>
      <c r="CC178" s="257"/>
      <c r="CD178" s="257"/>
      <c r="CE178" s="257"/>
      <c r="CF178" s="257"/>
      <c r="CG178" s="257"/>
      <c r="CH178" s="257"/>
      <c r="CI178" s="257"/>
      <c r="CJ178" s="257"/>
      <c r="CK178" s="257"/>
      <c r="CL178" s="257"/>
      <c r="CM178" s="257"/>
    </row>
    <row r="179" spans="67:91" ht="12.75">
      <c r="BO179" s="257"/>
      <c r="BP179" s="257"/>
      <c r="BQ179" s="257"/>
      <c r="BR179" s="257"/>
      <c r="BS179" s="257"/>
      <c r="BT179" s="257"/>
      <c r="BU179" s="257"/>
      <c r="BV179" s="257"/>
      <c r="BW179" s="257"/>
      <c r="BX179" s="257"/>
      <c r="BY179" s="257"/>
      <c r="BZ179" s="257"/>
      <c r="CA179" s="257"/>
      <c r="CB179" s="257"/>
      <c r="CC179" s="257"/>
      <c r="CD179" s="257"/>
      <c r="CE179" s="257"/>
      <c r="CF179" s="257"/>
      <c r="CG179" s="257"/>
      <c r="CH179" s="257"/>
      <c r="CI179" s="257"/>
      <c r="CJ179" s="257"/>
      <c r="CK179" s="257"/>
      <c r="CL179" s="257"/>
      <c r="CM179" s="257"/>
    </row>
    <row r="180" spans="67:91" ht="12.75"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  <c r="BZ180" s="257"/>
      <c r="CA180" s="257"/>
      <c r="CB180" s="257"/>
      <c r="CC180" s="257"/>
      <c r="CD180" s="257"/>
      <c r="CE180" s="257"/>
      <c r="CF180" s="257"/>
      <c r="CG180" s="257"/>
      <c r="CH180" s="257"/>
      <c r="CI180" s="257"/>
      <c r="CJ180" s="257"/>
      <c r="CK180" s="257"/>
      <c r="CL180" s="257"/>
      <c r="CM180" s="257"/>
    </row>
    <row r="181" spans="67:91" ht="12.75">
      <c r="BO181" s="257"/>
      <c r="BP181" s="257"/>
      <c r="BQ181" s="257"/>
      <c r="BR181" s="257"/>
      <c r="BS181" s="257"/>
      <c r="BT181" s="257"/>
      <c r="BU181" s="257"/>
      <c r="BV181" s="257"/>
      <c r="BW181" s="257"/>
      <c r="BX181" s="257"/>
      <c r="BY181" s="257"/>
      <c r="BZ181" s="257"/>
      <c r="CA181" s="257"/>
      <c r="CB181" s="257"/>
      <c r="CC181" s="257"/>
      <c r="CD181" s="257"/>
      <c r="CE181" s="257"/>
      <c r="CF181" s="257"/>
      <c r="CG181" s="257"/>
      <c r="CH181" s="257"/>
      <c r="CI181" s="257"/>
      <c r="CJ181" s="257"/>
      <c r="CK181" s="257"/>
      <c r="CL181" s="257"/>
      <c r="CM181" s="257"/>
    </row>
    <row r="182" spans="67:91" ht="12.75"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257"/>
      <c r="BZ182" s="257"/>
      <c r="CA182" s="257"/>
      <c r="CB182" s="257"/>
      <c r="CC182" s="257"/>
      <c r="CD182" s="257"/>
      <c r="CE182" s="257"/>
      <c r="CF182" s="257"/>
      <c r="CG182" s="257"/>
      <c r="CH182" s="257"/>
      <c r="CI182" s="257"/>
      <c r="CJ182" s="257"/>
      <c r="CK182" s="257"/>
      <c r="CL182" s="257"/>
      <c r="CM182" s="257"/>
    </row>
    <row r="183" spans="67:91" ht="12.75"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</row>
    <row r="184" spans="67:91" ht="12.75"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  <c r="BZ184" s="257"/>
      <c r="CA184" s="257"/>
      <c r="CB184" s="257"/>
      <c r="CC184" s="257"/>
      <c r="CD184" s="257"/>
      <c r="CE184" s="257"/>
      <c r="CF184" s="257"/>
      <c r="CG184" s="257"/>
      <c r="CH184" s="257"/>
      <c r="CI184" s="257"/>
      <c r="CJ184" s="257"/>
      <c r="CK184" s="257"/>
      <c r="CL184" s="257"/>
      <c r="CM184" s="257"/>
    </row>
    <row r="185" spans="67:91" ht="12.75"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</row>
    <row r="186" spans="67:91" ht="12.75"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7"/>
      <c r="CC186" s="257"/>
      <c r="CD186" s="257"/>
      <c r="CE186" s="257"/>
      <c r="CF186" s="257"/>
      <c r="CG186" s="257"/>
      <c r="CH186" s="257"/>
      <c r="CI186" s="257"/>
      <c r="CJ186" s="257"/>
      <c r="CK186" s="257"/>
      <c r="CL186" s="257"/>
      <c r="CM186" s="257"/>
    </row>
    <row r="187" spans="67:91" ht="12.75">
      <c r="BO187" s="257"/>
      <c r="BP187" s="257"/>
      <c r="BQ187" s="257"/>
      <c r="BR187" s="257"/>
      <c r="BS187" s="257"/>
      <c r="BT187" s="257"/>
      <c r="BU187" s="257"/>
      <c r="BV187" s="257"/>
      <c r="BW187" s="257"/>
      <c r="BX187" s="257"/>
      <c r="BY187" s="257"/>
      <c r="BZ187" s="257"/>
      <c r="CA187" s="257"/>
      <c r="CB187" s="257"/>
      <c r="CC187" s="257"/>
      <c r="CD187" s="257"/>
      <c r="CE187" s="257"/>
      <c r="CF187" s="257"/>
      <c r="CG187" s="257"/>
      <c r="CH187" s="257"/>
      <c r="CI187" s="257"/>
      <c r="CJ187" s="257"/>
      <c r="CK187" s="257"/>
      <c r="CL187" s="257"/>
      <c r="CM187" s="257"/>
    </row>
    <row r="188" spans="67:91" ht="12.75">
      <c r="BO188" s="257"/>
      <c r="BP188" s="257"/>
      <c r="BQ188" s="257"/>
      <c r="BR188" s="257"/>
      <c r="BS188" s="257"/>
      <c r="BT188" s="257"/>
      <c r="BU188" s="257"/>
      <c r="BV188" s="257"/>
      <c r="BW188" s="257"/>
      <c r="BX188" s="257"/>
      <c r="BY188" s="257"/>
      <c r="BZ188" s="257"/>
      <c r="CA188" s="257"/>
      <c r="CB188" s="257"/>
      <c r="CC188" s="257"/>
      <c r="CD188" s="257"/>
      <c r="CE188" s="257"/>
      <c r="CF188" s="257"/>
      <c r="CG188" s="257"/>
      <c r="CH188" s="257"/>
      <c r="CI188" s="257"/>
      <c r="CJ188" s="257"/>
      <c r="CK188" s="257"/>
      <c r="CL188" s="257"/>
      <c r="CM188" s="257"/>
    </row>
    <row r="189" spans="67:91" ht="12.75">
      <c r="BO189" s="257"/>
      <c r="BP189" s="257"/>
      <c r="BQ189" s="257"/>
      <c r="BR189" s="257"/>
      <c r="BS189" s="257"/>
      <c r="BT189" s="257"/>
      <c r="BU189" s="257"/>
      <c r="BV189" s="257"/>
      <c r="BW189" s="257"/>
      <c r="BX189" s="257"/>
      <c r="BY189" s="257"/>
      <c r="BZ189" s="257"/>
      <c r="CA189" s="257"/>
      <c r="CB189" s="257"/>
      <c r="CC189" s="257"/>
      <c r="CD189" s="257"/>
      <c r="CE189" s="257"/>
      <c r="CF189" s="257"/>
      <c r="CG189" s="257"/>
      <c r="CH189" s="257"/>
      <c r="CI189" s="257"/>
      <c r="CJ189" s="257"/>
      <c r="CK189" s="257"/>
      <c r="CL189" s="257"/>
      <c r="CM189" s="257"/>
    </row>
    <row r="190" spans="67:91" ht="12.75">
      <c r="BO190" s="257"/>
      <c r="BP190" s="257"/>
      <c r="BQ190" s="257"/>
      <c r="BR190" s="257"/>
      <c r="BS190" s="257"/>
      <c r="BT190" s="257"/>
      <c r="BU190" s="257"/>
      <c r="BV190" s="257"/>
      <c r="BW190" s="257"/>
      <c r="BX190" s="257"/>
      <c r="BY190" s="257"/>
      <c r="BZ190" s="257"/>
      <c r="CA190" s="257"/>
      <c r="CB190" s="257"/>
      <c r="CC190" s="257"/>
      <c r="CD190" s="257"/>
      <c r="CE190" s="257"/>
      <c r="CF190" s="257"/>
      <c r="CG190" s="257"/>
      <c r="CH190" s="257"/>
      <c r="CI190" s="257"/>
      <c r="CJ190" s="257"/>
      <c r="CK190" s="257"/>
      <c r="CL190" s="257"/>
      <c r="CM190" s="257"/>
    </row>
    <row r="191" spans="67:91" ht="12.75"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  <c r="BZ191" s="257"/>
      <c r="CA191" s="257"/>
      <c r="CB191" s="257"/>
      <c r="CC191" s="257"/>
      <c r="CD191" s="257"/>
      <c r="CE191" s="257"/>
      <c r="CF191" s="257"/>
      <c r="CG191" s="257"/>
      <c r="CH191" s="257"/>
      <c r="CI191" s="257"/>
      <c r="CJ191" s="257"/>
      <c r="CK191" s="257"/>
      <c r="CL191" s="257"/>
      <c r="CM191" s="257"/>
    </row>
    <row r="192" spans="67:91" ht="12.75">
      <c r="BO192" s="257"/>
      <c r="BP192" s="257"/>
      <c r="BQ192" s="257"/>
      <c r="BR192" s="257"/>
      <c r="BS192" s="257"/>
      <c r="BT192" s="257"/>
      <c r="BU192" s="257"/>
      <c r="BV192" s="257"/>
      <c r="BW192" s="257"/>
      <c r="BX192" s="257"/>
      <c r="BY192" s="257"/>
      <c r="BZ192" s="257"/>
      <c r="CA192" s="257"/>
      <c r="CB192" s="257"/>
      <c r="CC192" s="257"/>
      <c r="CD192" s="257"/>
      <c r="CE192" s="257"/>
      <c r="CF192" s="257"/>
      <c r="CG192" s="257"/>
      <c r="CH192" s="257"/>
      <c r="CI192" s="257"/>
      <c r="CJ192" s="257"/>
      <c r="CK192" s="257"/>
      <c r="CL192" s="257"/>
      <c r="CM192" s="257"/>
    </row>
    <row r="193" spans="67:91" ht="12.75">
      <c r="BO193" s="257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</row>
    <row r="194" spans="67:91" ht="12.75">
      <c r="BO194" s="257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</row>
    <row r="195" spans="67:91" ht="12.75">
      <c r="BO195" s="257"/>
      <c r="BP195" s="257"/>
      <c r="BQ195" s="257"/>
      <c r="BR195" s="257"/>
      <c r="BS195" s="257"/>
      <c r="BT195" s="257"/>
      <c r="BU195" s="257"/>
      <c r="BV195" s="257"/>
      <c r="BW195" s="257"/>
      <c r="BX195" s="257"/>
      <c r="BY195" s="257"/>
      <c r="BZ195" s="257"/>
      <c r="CA195" s="257"/>
      <c r="CB195" s="257"/>
      <c r="CC195" s="257"/>
      <c r="CD195" s="257"/>
      <c r="CE195" s="257"/>
      <c r="CF195" s="257"/>
      <c r="CG195" s="257"/>
      <c r="CH195" s="257"/>
      <c r="CI195" s="257"/>
      <c r="CJ195" s="257"/>
      <c r="CK195" s="257"/>
      <c r="CL195" s="257"/>
      <c r="CM195" s="257"/>
    </row>
    <row r="196" spans="67:91" ht="12.75">
      <c r="BO196" s="257"/>
      <c r="BP196" s="257"/>
      <c r="BQ196" s="257"/>
      <c r="BR196" s="257"/>
      <c r="BS196" s="257"/>
      <c r="BT196" s="257"/>
      <c r="BU196" s="257"/>
      <c r="BV196" s="257"/>
      <c r="BW196" s="257"/>
      <c r="BX196" s="257"/>
      <c r="BY196" s="257"/>
      <c r="BZ196" s="257"/>
      <c r="CA196" s="257"/>
      <c r="CB196" s="257"/>
      <c r="CC196" s="257"/>
      <c r="CD196" s="257"/>
      <c r="CE196" s="257"/>
      <c r="CF196" s="257"/>
      <c r="CG196" s="257"/>
      <c r="CH196" s="257"/>
      <c r="CI196" s="257"/>
      <c r="CJ196" s="257"/>
      <c r="CK196" s="257"/>
      <c r="CL196" s="257"/>
      <c r="CM196" s="257"/>
    </row>
    <row r="197" spans="67:91" ht="12.75">
      <c r="BO197" s="257"/>
      <c r="BP197" s="257"/>
      <c r="BQ197" s="257"/>
      <c r="BR197" s="257"/>
      <c r="BS197" s="257"/>
      <c r="BT197" s="257"/>
      <c r="BU197" s="257"/>
      <c r="BV197" s="257"/>
      <c r="BW197" s="257"/>
      <c r="BX197" s="257"/>
      <c r="BY197" s="257"/>
      <c r="BZ197" s="257"/>
      <c r="CA197" s="257"/>
      <c r="CB197" s="257"/>
      <c r="CC197" s="257"/>
      <c r="CD197" s="257"/>
      <c r="CE197" s="257"/>
      <c r="CF197" s="257"/>
      <c r="CG197" s="257"/>
      <c r="CH197" s="257"/>
      <c r="CI197" s="257"/>
      <c r="CJ197" s="257"/>
      <c r="CK197" s="257"/>
      <c r="CL197" s="257"/>
      <c r="CM197" s="257"/>
    </row>
    <row r="198" spans="67:91" ht="12.75">
      <c r="BO198" s="257"/>
      <c r="BP198" s="257"/>
      <c r="BQ198" s="257"/>
      <c r="BR198" s="257"/>
      <c r="BS198" s="257"/>
      <c r="BT198" s="257"/>
      <c r="BU198" s="257"/>
      <c r="BV198" s="257"/>
      <c r="BW198" s="257"/>
      <c r="BX198" s="257"/>
      <c r="BY198" s="257"/>
      <c r="BZ198" s="257"/>
      <c r="CA198" s="257"/>
      <c r="CB198" s="257"/>
      <c r="CC198" s="257"/>
      <c r="CD198" s="257"/>
      <c r="CE198" s="257"/>
      <c r="CF198" s="257"/>
      <c r="CG198" s="257"/>
      <c r="CH198" s="257"/>
      <c r="CI198" s="257"/>
      <c r="CJ198" s="257"/>
      <c r="CK198" s="257"/>
      <c r="CL198" s="257"/>
      <c r="CM198" s="257"/>
    </row>
    <row r="199" spans="67:91" ht="12.75">
      <c r="BO199" s="257"/>
      <c r="BP199" s="257"/>
      <c r="BQ199" s="257"/>
      <c r="BR199" s="257"/>
      <c r="BS199" s="257"/>
      <c r="BT199" s="257"/>
      <c r="BU199" s="257"/>
      <c r="BV199" s="257"/>
      <c r="BW199" s="257"/>
      <c r="BX199" s="257"/>
      <c r="BY199" s="257"/>
      <c r="BZ199" s="257"/>
      <c r="CA199" s="257"/>
      <c r="CB199" s="257"/>
      <c r="CC199" s="257"/>
      <c r="CD199" s="257"/>
      <c r="CE199" s="257"/>
      <c r="CF199" s="257"/>
      <c r="CG199" s="257"/>
      <c r="CH199" s="257"/>
      <c r="CI199" s="257"/>
      <c r="CJ199" s="257"/>
      <c r="CK199" s="257"/>
      <c r="CL199" s="257"/>
      <c r="CM199" s="257"/>
    </row>
    <row r="200" spans="67:91" ht="12.75">
      <c r="BO200" s="257"/>
      <c r="BP200" s="257"/>
      <c r="BQ200" s="257"/>
      <c r="BR200" s="257"/>
      <c r="BS200" s="257"/>
      <c r="BT200" s="257"/>
      <c r="BU200" s="257"/>
      <c r="BV200" s="257"/>
      <c r="BW200" s="257"/>
      <c r="BX200" s="257"/>
      <c r="BY200" s="257"/>
      <c r="BZ200" s="257"/>
      <c r="CA200" s="257"/>
      <c r="CB200" s="257"/>
      <c r="CC200" s="257"/>
      <c r="CD200" s="257"/>
      <c r="CE200" s="257"/>
      <c r="CF200" s="257"/>
      <c r="CG200" s="257"/>
      <c r="CH200" s="257"/>
      <c r="CI200" s="257"/>
      <c r="CJ200" s="257"/>
      <c r="CK200" s="257"/>
      <c r="CL200" s="257"/>
      <c r="CM200" s="257"/>
    </row>
    <row r="201" spans="67:91" ht="12.75">
      <c r="BO201" s="257"/>
      <c r="BP201" s="257"/>
      <c r="BQ201" s="257"/>
      <c r="BR201" s="257"/>
      <c r="BS201" s="257"/>
      <c r="BT201" s="257"/>
      <c r="BU201" s="257"/>
      <c r="BV201" s="257"/>
      <c r="BW201" s="257"/>
      <c r="BX201" s="257"/>
      <c r="BY201" s="257"/>
      <c r="BZ201" s="257"/>
      <c r="CA201" s="257"/>
      <c r="CB201" s="257"/>
      <c r="CC201" s="257"/>
      <c r="CD201" s="257"/>
      <c r="CE201" s="257"/>
      <c r="CF201" s="257"/>
      <c r="CG201" s="257"/>
      <c r="CH201" s="257"/>
      <c r="CI201" s="257"/>
      <c r="CJ201" s="257"/>
      <c r="CK201" s="257"/>
      <c r="CL201" s="257"/>
      <c r="CM201" s="257"/>
    </row>
    <row r="202" spans="67:91" ht="12.75">
      <c r="BO202" s="257"/>
      <c r="BP202" s="257"/>
      <c r="BQ202" s="257"/>
      <c r="BR202" s="257"/>
      <c r="BS202" s="257"/>
      <c r="BT202" s="257"/>
      <c r="BU202" s="257"/>
      <c r="BV202" s="257"/>
      <c r="BW202" s="257"/>
      <c r="BX202" s="257"/>
      <c r="BY202" s="257"/>
      <c r="BZ202" s="257"/>
      <c r="CA202" s="257"/>
      <c r="CB202" s="257"/>
      <c r="CC202" s="257"/>
      <c r="CD202" s="257"/>
      <c r="CE202" s="257"/>
      <c r="CF202" s="257"/>
      <c r="CG202" s="257"/>
      <c r="CH202" s="257"/>
      <c r="CI202" s="257"/>
      <c r="CJ202" s="257"/>
      <c r="CK202" s="257"/>
      <c r="CL202" s="257"/>
      <c r="CM202" s="257"/>
    </row>
    <row r="203" spans="67:91" ht="12.75">
      <c r="BO203" s="257"/>
      <c r="BP203" s="257"/>
      <c r="BQ203" s="257"/>
      <c r="BR203" s="257"/>
      <c r="BS203" s="257"/>
      <c r="BT203" s="257"/>
      <c r="BU203" s="257"/>
      <c r="BV203" s="257"/>
      <c r="BW203" s="257"/>
      <c r="BX203" s="257"/>
      <c r="BY203" s="257"/>
      <c r="BZ203" s="257"/>
      <c r="CA203" s="257"/>
      <c r="CB203" s="257"/>
      <c r="CC203" s="257"/>
      <c r="CD203" s="257"/>
      <c r="CE203" s="257"/>
      <c r="CF203" s="257"/>
      <c r="CG203" s="257"/>
      <c r="CH203" s="257"/>
      <c r="CI203" s="257"/>
      <c r="CJ203" s="257"/>
      <c r="CK203" s="257"/>
      <c r="CL203" s="257"/>
      <c r="CM203" s="257"/>
    </row>
    <row r="204" spans="67:91" ht="12.75">
      <c r="BO204" s="257"/>
      <c r="BP204" s="257"/>
      <c r="BQ204" s="257"/>
      <c r="BR204" s="257"/>
      <c r="BS204" s="257"/>
      <c r="BT204" s="257"/>
      <c r="BU204" s="257"/>
      <c r="BV204" s="257"/>
      <c r="BW204" s="257"/>
      <c r="BX204" s="257"/>
      <c r="BY204" s="257"/>
      <c r="BZ204" s="257"/>
      <c r="CA204" s="257"/>
      <c r="CB204" s="257"/>
      <c r="CC204" s="257"/>
      <c r="CD204" s="257"/>
      <c r="CE204" s="257"/>
      <c r="CF204" s="257"/>
      <c r="CG204" s="257"/>
      <c r="CH204" s="257"/>
      <c r="CI204" s="257"/>
      <c r="CJ204" s="257"/>
      <c r="CK204" s="257"/>
      <c r="CL204" s="257"/>
      <c r="CM204" s="257"/>
    </row>
    <row r="205" spans="67:91" ht="12.75">
      <c r="BO205" s="257"/>
      <c r="BP205" s="257"/>
      <c r="BQ205" s="257"/>
      <c r="BR205" s="257"/>
      <c r="BS205" s="257"/>
      <c r="BT205" s="257"/>
      <c r="BU205" s="257"/>
      <c r="BV205" s="257"/>
      <c r="BW205" s="257"/>
      <c r="BX205" s="257"/>
      <c r="BY205" s="257"/>
      <c r="BZ205" s="257"/>
      <c r="CA205" s="257"/>
      <c r="CB205" s="257"/>
      <c r="CC205" s="257"/>
      <c r="CD205" s="257"/>
      <c r="CE205" s="257"/>
      <c r="CF205" s="257"/>
      <c r="CG205" s="257"/>
      <c r="CH205" s="257"/>
      <c r="CI205" s="257"/>
      <c r="CJ205" s="257"/>
      <c r="CK205" s="257"/>
      <c r="CL205" s="257"/>
      <c r="CM205" s="257"/>
    </row>
    <row r="206" spans="67:91" ht="12.75">
      <c r="BO206" s="257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</row>
    <row r="207" spans="67:91" ht="12.75"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  <c r="BZ207" s="257"/>
      <c r="CA207" s="257"/>
      <c r="CB207" s="257"/>
      <c r="CC207" s="257"/>
      <c r="CD207" s="257"/>
      <c r="CE207" s="257"/>
      <c r="CF207" s="257"/>
      <c r="CG207" s="257"/>
      <c r="CH207" s="257"/>
      <c r="CI207" s="257"/>
      <c r="CJ207" s="257"/>
      <c r="CK207" s="257"/>
      <c r="CL207" s="257"/>
      <c r="CM207" s="257"/>
    </row>
    <row r="208" spans="67:91" ht="12.75">
      <c r="BO208" s="257"/>
      <c r="BP208" s="257"/>
      <c r="BQ208" s="257"/>
      <c r="BR208" s="257"/>
      <c r="BS208" s="257"/>
      <c r="BT208" s="257"/>
      <c r="BU208" s="257"/>
      <c r="BV208" s="257"/>
      <c r="BW208" s="257"/>
      <c r="BX208" s="257"/>
      <c r="BY208" s="257"/>
      <c r="BZ208" s="257"/>
      <c r="CA208" s="257"/>
      <c r="CB208" s="257"/>
      <c r="CC208" s="257"/>
      <c r="CD208" s="257"/>
      <c r="CE208" s="257"/>
      <c r="CF208" s="257"/>
      <c r="CG208" s="257"/>
      <c r="CH208" s="257"/>
      <c r="CI208" s="257"/>
      <c r="CJ208" s="257"/>
      <c r="CK208" s="257"/>
      <c r="CL208" s="257"/>
      <c r="CM208" s="257"/>
    </row>
    <row r="209" spans="67:91" ht="12.75">
      <c r="BO209" s="257"/>
      <c r="BP209" s="257"/>
      <c r="BQ209" s="257"/>
      <c r="BR209" s="257"/>
      <c r="BS209" s="257"/>
      <c r="BT209" s="257"/>
      <c r="BU209" s="257"/>
      <c r="BV209" s="257"/>
      <c r="BW209" s="257"/>
      <c r="BX209" s="257"/>
      <c r="BY209" s="257"/>
      <c r="BZ209" s="257"/>
      <c r="CA209" s="257"/>
      <c r="CB209" s="257"/>
      <c r="CC209" s="257"/>
      <c r="CD209" s="257"/>
      <c r="CE209" s="257"/>
      <c r="CF209" s="257"/>
      <c r="CG209" s="257"/>
      <c r="CH209" s="257"/>
      <c r="CI209" s="257"/>
      <c r="CJ209" s="257"/>
      <c r="CK209" s="257"/>
      <c r="CL209" s="257"/>
      <c r="CM209" s="257"/>
    </row>
    <row r="210" spans="67:91" ht="12.75"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  <c r="BZ210" s="257"/>
      <c r="CA210" s="257"/>
      <c r="CB210" s="257"/>
      <c r="CC210" s="257"/>
      <c r="CD210" s="257"/>
      <c r="CE210" s="257"/>
      <c r="CF210" s="257"/>
      <c r="CG210" s="257"/>
      <c r="CH210" s="257"/>
      <c r="CI210" s="257"/>
      <c r="CJ210" s="257"/>
      <c r="CK210" s="257"/>
      <c r="CL210" s="257"/>
      <c r="CM210" s="257"/>
    </row>
    <row r="211" spans="67:91" ht="12.75">
      <c r="BO211" s="257"/>
      <c r="BP211" s="257"/>
      <c r="BQ211" s="257"/>
      <c r="BR211" s="257"/>
      <c r="BS211" s="257"/>
      <c r="BT211" s="257"/>
      <c r="BU211" s="257"/>
      <c r="BV211" s="257"/>
      <c r="BW211" s="257"/>
      <c r="BX211" s="257"/>
      <c r="BY211" s="257"/>
      <c r="BZ211" s="257"/>
      <c r="CA211" s="257"/>
      <c r="CB211" s="257"/>
      <c r="CC211" s="257"/>
      <c r="CD211" s="257"/>
      <c r="CE211" s="257"/>
      <c r="CF211" s="257"/>
      <c r="CG211" s="257"/>
      <c r="CH211" s="257"/>
      <c r="CI211" s="257"/>
      <c r="CJ211" s="257"/>
      <c r="CK211" s="257"/>
      <c r="CL211" s="257"/>
      <c r="CM211" s="257"/>
    </row>
    <row r="212" spans="67:91" ht="12.75"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</row>
    <row r="213" spans="67:91" ht="12.75"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7"/>
      <c r="CJ213" s="257"/>
      <c r="CK213" s="257"/>
      <c r="CL213" s="257"/>
      <c r="CM213" s="257"/>
    </row>
    <row r="214" spans="67:91" ht="12.75"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7"/>
      <c r="CJ214" s="257"/>
      <c r="CK214" s="257"/>
      <c r="CL214" s="257"/>
      <c r="CM214" s="257"/>
    </row>
    <row r="215" spans="67:91" ht="12.75">
      <c r="BO215" s="257"/>
      <c r="BP215" s="257"/>
      <c r="BQ215" s="257"/>
      <c r="BR215" s="257"/>
      <c r="BS215" s="257"/>
      <c r="BT215" s="257"/>
      <c r="BU215" s="257"/>
      <c r="BV215" s="257"/>
      <c r="BW215" s="257"/>
      <c r="BX215" s="257"/>
      <c r="BY215" s="257"/>
      <c r="BZ215" s="257"/>
      <c r="CA215" s="257"/>
      <c r="CB215" s="257"/>
      <c r="CC215" s="257"/>
      <c r="CD215" s="257"/>
      <c r="CE215" s="257"/>
      <c r="CF215" s="257"/>
      <c r="CG215" s="257"/>
      <c r="CH215" s="257"/>
      <c r="CI215" s="257"/>
      <c r="CJ215" s="257"/>
      <c r="CK215" s="257"/>
      <c r="CL215" s="257"/>
      <c r="CM215" s="257"/>
    </row>
    <row r="216" spans="67:91" ht="12.75">
      <c r="BO216" s="257"/>
      <c r="BP216" s="257"/>
      <c r="BQ216" s="257"/>
      <c r="BR216" s="257"/>
      <c r="BS216" s="257"/>
      <c r="BT216" s="257"/>
      <c r="BU216" s="257"/>
      <c r="BV216" s="257"/>
      <c r="BW216" s="257"/>
      <c r="BX216" s="257"/>
      <c r="BY216" s="257"/>
      <c r="BZ216" s="257"/>
      <c r="CA216" s="257"/>
      <c r="CB216" s="257"/>
      <c r="CC216" s="257"/>
      <c r="CD216" s="257"/>
      <c r="CE216" s="257"/>
      <c r="CF216" s="257"/>
      <c r="CG216" s="257"/>
      <c r="CH216" s="257"/>
      <c r="CI216" s="257"/>
      <c r="CJ216" s="257"/>
      <c r="CK216" s="257"/>
      <c r="CL216" s="257"/>
      <c r="CM216" s="257"/>
    </row>
    <row r="217" spans="67:91" ht="12.75">
      <c r="BO217" s="257"/>
      <c r="BP217" s="257"/>
      <c r="BQ217" s="257"/>
      <c r="BR217" s="257"/>
      <c r="BS217" s="257"/>
      <c r="BT217" s="257"/>
      <c r="BU217" s="257"/>
      <c r="BV217" s="257"/>
      <c r="BW217" s="257"/>
      <c r="BX217" s="257"/>
      <c r="BY217" s="257"/>
      <c r="BZ217" s="257"/>
      <c r="CA217" s="257"/>
      <c r="CB217" s="257"/>
      <c r="CC217" s="257"/>
      <c r="CD217" s="257"/>
      <c r="CE217" s="257"/>
      <c r="CF217" s="257"/>
      <c r="CG217" s="257"/>
      <c r="CH217" s="257"/>
      <c r="CI217" s="257"/>
      <c r="CJ217" s="257"/>
      <c r="CK217" s="257"/>
      <c r="CL217" s="257"/>
      <c r="CM217" s="257"/>
    </row>
    <row r="218" spans="67:91" ht="12.75">
      <c r="BO218" s="257"/>
      <c r="BP218" s="257"/>
      <c r="BQ218" s="257"/>
      <c r="BR218" s="257"/>
      <c r="BS218" s="257"/>
      <c r="BT218" s="257"/>
      <c r="BU218" s="257"/>
      <c r="BV218" s="257"/>
      <c r="BW218" s="257"/>
      <c r="BX218" s="257"/>
      <c r="BY218" s="257"/>
      <c r="BZ218" s="257"/>
      <c r="CA218" s="257"/>
      <c r="CB218" s="257"/>
      <c r="CC218" s="257"/>
      <c r="CD218" s="257"/>
      <c r="CE218" s="257"/>
      <c r="CF218" s="257"/>
      <c r="CG218" s="257"/>
      <c r="CH218" s="257"/>
      <c r="CI218" s="257"/>
      <c r="CJ218" s="257"/>
      <c r="CK218" s="257"/>
      <c r="CL218" s="257"/>
      <c r="CM218" s="257"/>
    </row>
    <row r="219" spans="67:91" ht="12.75">
      <c r="BO219" s="257"/>
      <c r="BP219" s="257"/>
      <c r="BQ219" s="257"/>
      <c r="BR219" s="257"/>
      <c r="BS219" s="257"/>
      <c r="BT219" s="257"/>
      <c r="BU219" s="257"/>
      <c r="BV219" s="257"/>
      <c r="BW219" s="257"/>
      <c r="BX219" s="257"/>
      <c r="BY219" s="257"/>
      <c r="BZ219" s="257"/>
      <c r="CA219" s="257"/>
      <c r="CB219" s="257"/>
      <c r="CC219" s="257"/>
      <c r="CD219" s="257"/>
      <c r="CE219" s="257"/>
      <c r="CF219" s="257"/>
      <c r="CG219" s="257"/>
      <c r="CH219" s="257"/>
      <c r="CI219" s="257"/>
      <c r="CJ219" s="257"/>
      <c r="CK219" s="257"/>
      <c r="CL219" s="257"/>
      <c r="CM219" s="257"/>
    </row>
    <row r="220" spans="67:91" ht="12.75">
      <c r="BO220" s="257"/>
      <c r="BP220" s="257"/>
      <c r="BQ220" s="257"/>
      <c r="BR220" s="257"/>
      <c r="BS220" s="257"/>
      <c r="BT220" s="257"/>
      <c r="BU220" s="257"/>
      <c r="BV220" s="257"/>
      <c r="BW220" s="257"/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7"/>
      <c r="CJ220" s="257"/>
      <c r="CK220" s="257"/>
      <c r="CL220" s="257"/>
      <c r="CM220" s="257"/>
    </row>
    <row r="221" spans="67:91" ht="12.75">
      <c r="BO221" s="257"/>
      <c r="BP221" s="257"/>
      <c r="BQ221" s="257"/>
      <c r="BR221" s="257"/>
      <c r="BS221" s="257"/>
      <c r="BT221" s="257"/>
      <c r="BU221" s="257"/>
      <c r="BV221" s="257"/>
      <c r="BW221" s="257"/>
      <c r="BX221" s="257"/>
      <c r="BY221" s="257"/>
      <c r="BZ221" s="257"/>
      <c r="CA221" s="257"/>
      <c r="CB221" s="257"/>
      <c r="CC221" s="257"/>
      <c r="CD221" s="257"/>
      <c r="CE221" s="257"/>
      <c r="CF221" s="257"/>
      <c r="CG221" s="257"/>
      <c r="CH221" s="257"/>
      <c r="CI221" s="257"/>
      <c r="CJ221" s="257"/>
      <c r="CK221" s="257"/>
      <c r="CL221" s="257"/>
      <c r="CM221" s="257"/>
    </row>
    <row r="222" spans="67:91" ht="12.75">
      <c r="BO222" s="257"/>
      <c r="BP222" s="257"/>
      <c r="BQ222" s="257"/>
      <c r="BR222" s="257"/>
      <c r="BS222" s="257"/>
      <c r="BT222" s="257"/>
      <c r="BU222" s="257"/>
      <c r="BV222" s="257"/>
      <c r="BW222" s="257"/>
      <c r="BX222" s="257"/>
      <c r="BY222" s="257"/>
      <c r="BZ222" s="257"/>
      <c r="CA222" s="257"/>
      <c r="CB222" s="257"/>
      <c r="CC222" s="257"/>
      <c r="CD222" s="257"/>
      <c r="CE222" s="257"/>
      <c r="CF222" s="257"/>
      <c r="CG222" s="257"/>
      <c r="CH222" s="257"/>
      <c r="CI222" s="257"/>
      <c r="CJ222" s="257"/>
      <c r="CK222" s="257"/>
      <c r="CL222" s="257"/>
      <c r="CM222" s="257"/>
    </row>
    <row r="223" spans="67:91" ht="12.75">
      <c r="BO223" s="257"/>
      <c r="BP223" s="257"/>
      <c r="BQ223" s="257"/>
      <c r="BR223" s="257"/>
      <c r="BS223" s="257"/>
      <c r="BT223" s="257"/>
      <c r="BU223" s="257"/>
      <c r="BV223" s="257"/>
      <c r="BW223" s="257"/>
      <c r="BX223" s="257"/>
      <c r="BY223" s="257"/>
      <c r="BZ223" s="257"/>
      <c r="CA223" s="257"/>
      <c r="CB223" s="257"/>
      <c r="CC223" s="257"/>
      <c r="CD223" s="257"/>
      <c r="CE223" s="257"/>
      <c r="CF223" s="257"/>
      <c r="CG223" s="257"/>
      <c r="CH223" s="257"/>
      <c r="CI223" s="257"/>
      <c r="CJ223" s="257"/>
      <c r="CK223" s="257"/>
      <c r="CL223" s="257"/>
      <c r="CM223" s="257"/>
    </row>
    <row r="224" spans="67:91" ht="12.75">
      <c r="BO224" s="257"/>
      <c r="BP224" s="257"/>
      <c r="BQ224" s="257"/>
      <c r="BR224" s="257"/>
      <c r="BS224" s="257"/>
      <c r="BT224" s="257"/>
      <c r="BU224" s="257"/>
      <c r="BV224" s="257"/>
      <c r="BW224" s="257"/>
      <c r="BX224" s="257"/>
      <c r="BY224" s="257"/>
      <c r="BZ224" s="257"/>
      <c r="CA224" s="257"/>
      <c r="CB224" s="257"/>
      <c r="CC224" s="257"/>
      <c r="CD224" s="257"/>
      <c r="CE224" s="257"/>
      <c r="CF224" s="257"/>
      <c r="CG224" s="257"/>
      <c r="CH224" s="257"/>
      <c r="CI224" s="257"/>
      <c r="CJ224" s="257"/>
      <c r="CK224" s="257"/>
      <c r="CL224" s="257"/>
      <c r="CM224" s="257"/>
    </row>
    <row r="225" spans="67:91" ht="12.75">
      <c r="BO225" s="257"/>
      <c r="BP225" s="257"/>
      <c r="BQ225" s="257"/>
      <c r="BR225" s="257"/>
      <c r="BS225" s="257"/>
      <c r="BT225" s="257"/>
      <c r="BU225" s="257"/>
      <c r="BV225" s="257"/>
      <c r="BW225" s="257"/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7"/>
      <c r="CJ225" s="257"/>
      <c r="CK225" s="257"/>
      <c r="CL225" s="257"/>
      <c r="CM225" s="257"/>
    </row>
    <row r="226" spans="67:91" ht="12.75">
      <c r="BO226" s="257"/>
      <c r="BP226" s="257"/>
      <c r="BQ226" s="257"/>
      <c r="BR226" s="257"/>
      <c r="BS226" s="257"/>
      <c r="BT226" s="257"/>
      <c r="BU226" s="257"/>
      <c r="BV226" s="257"/>
      <c r="BW226" s="257"/>
      <c r="BX226" s="257"/>
      <c r="BY226" s="257"/>
      <c r="BZ226" s="257"/>
      <c r="CA226" s="257"/>
      <c r="CB226" s="257"/>
      <c r="CC226" s="257"/>
      <c r="CD226" s="257"/>
      <c r="CE226" s="257"/>
      <c r="CF226" s="257"/>
      <c r="CG226" s="257"/>
      <c r="CH226" s="257"/>
      <c r="CI226" s="257"/>
      <c r="CJ226" s="257"/>
      <c r="CK226" s="257"/>
      <c r="CL226" s="257"/>
      <c r="CM226" s="257"/>
    </row>
    <row r="227" spans="67:91" ht="12.75">
      <c r="BO227" s="257"/>
      <c r="BP227" s="257"/>
      <c r="BQ227" s="257"/>
      <c r="BR227" s="257"/>
      <c r="BS227" s="257"/>
      <c r="BT227" s="257"/>
      <c r="BU227" s="257"/>
      <c r="BV227" s="257"/>
      <c r="BW227" s="257"/>
      <c r="BX227" s="257"/>
      <c r="BY227" s="257"/>
      <c r="BZ227" s="257"/>
      <c r="CA227" s="257"/>
      <c r="CB227" s="257"/>
      <c r="CC227" s="257"/>
      <c r="CD227" s="257"/>
      <c r="CE227" s="257"/>
      <c r="CF227" s="257"/>
      <c r="CG227" s="257"/>
      <c r="CH227" s="257"/>
      <c r="CI227" s="257"/>
      <c r="CJ227" s="257"/>
      <c r="CK227" s="257"/>
      <c r="CL227" s="257"/>
      <c r="CM227" s="257"/>
    </row>
    <row r="228" spans="67:91" ht="12.75">
      <c r="BO228" s="257"/>
      <c r="BP228" s="257"/>
      <c r="BQ228" s="257"/>
      <c r="BR228" s="257"/>
      <c r="BS228" s="257"/>
      <c r="BT228" s="257"/>
      <c r="BU228" s="257"/>
      <c r="BV228" s="257"/>
      <c r="BW228" s="257"/>
      <c r="BX228" s="257"/>
      <c r="BY228" s="257"/>
      <c r="BZ228" s="257"/>
      <c r="CA228" s="257"/>
      <c r="CB228" s="257"/>
      <c r="CC228" s="257"/>
      <c r="CD228" s="257"/>
      <c r="CE228" s="257"/>
      <c r="CF228" s="257"/>
      <c r="CG228" s="257"/>
      <c r="CH228" s="257"/>
      <c r="CI228" s="257"/>
      <c r="CJ228" s="257"/>
      <c r="CK228" s="257"/>
      <c r="CL228" s="257"/>
      <c r="CM228" s="257"/>
    </row>
    <row r="229" spans="67:91" ht="12.75">
      <c r="BO229" s="257"/>
      <c r="BP229" s="257"/>
      <c r="BQ229" s="257"/>
      <c r="BR229" s="257"/>
      <c r="BS229" s="257"/>
      <c r="BT229" s="257"/>
      <c r="BU229" s="257"/>
      <c r="BV229" s="257"/>
      <c r="BW229" s="257"/>
      <c r="BX229" s="257"/>
      <c r="BY229" s="257"/>
      <c r="BZ229" s="257"/>
      <c r="CA229" s="257"/>
      <c r="CB229" s="257"/>
      <c r="CC229" s="257"/>
      <c r="CD229" s="257"/>
      <c r="CE229" s="257"/>
      <c r="CF229" s="257"/>
      <c r="CG229" s="257"/>
      <c r="CH229" s="257"/>
      <c r="CI229" s="257"/>
      <c r="CJ229" s="257"/>
      <c r="CK229" s="257"/>
      <c r="CL229" s="257"/>
      <c r="CM229" s="257"/>
    </row>
    <row r="231" spans="67:68" ht="12.75">
      <c r="BO231" s="23"/>
      <c r="BP231" s="26"/>
    </row>
    <row r="232" ht="12.75">
      <c r="BO232" s="257"/>
    </row>
    <row r="233" ht="12.75">
      <c r="BO233" s="2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24.140625" style="16" customWidth="1"/>
    <col min="3" max="16" width="14.28125" style="16" customWidth="1"/>
    <col min="17" max="17" width="38.421875" style="16" bestFit="1" customWidth="1"/>
    <col min="18" max="18" width="32.00390625" style="16" bestFit="1" customWidth="1"/>
    <col min="19" max="22" width="14.28125" style="16" customWidth="1"/>
    <col min="23" max="23" width="27.421875" style="16" customWidth="1"/>
    <col min="24" max="24" width="38.421875" style="16" bestFit="1" customWidth="1"/>
    <col min="25" max="25" width="32.00390625" style="16" bestFit="1" customWidth="1"/>
    <col min="26" max="29" width="14.28125" style="16" customWidth="1"/>
    <col min="30" max="16384" width="9.140625" style="16" customWidth="1"/>
  </cols>
  <sheetData>
    <row r="2" ht="15.75">
      <c r="B2" s="234" t="s">
        <v>191</v>
      </c>
    </row>
    <row r="3" ht="12.75">
      <c r="R3" s="17"/>
    </row>
    <row r="4" spans="2:18" ht="12.75">
      <c r="B4" s="192"/>
      <c r="R4" s="17"/>
    </row>
    <row r="6" spans="2:16" ht="12.75">
      <c r="B6" s="1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8" ht="12.75">
      <c r="B7" s="20"/>
      <c r="C7" s="232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1"/>
      <c r="P7" s="231"/>
      <c r="R7" s="17"/>
    </row>
    <row r="8" spans="2:16" ht="12.75">
      <c r="B8" s="20"/>
      <c r="C8" s="232"/>
      <c r="D8" s="231"/>
      <c r="E8" s="231"/>
      <c r="F8" s="231"/>
      <c r="G8" s="231"/>
      <c r="H8" s="231"/>
      <c r="I8" s="231"/>
      <c r="J8" s="231"/>
      <c r="K8" s="231"/>
      <c r="L8" s="231"/>
      <c r="M8" s="250" t="s">
        <v>6</v>
      </c>
      <c r="N8" s="231"/>
      <c r="O8" s="231"/>
      <c r="P8" s="231"/>
    </row>
    <row r="9" spans="2:16" ht="12.75">
      <c r="B9" s="20"/>
      <c r="C9" s="232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46" t="s">
        <v>190</v>
      </c>
      <c r="O9" s="246" t="s">
        <v>189</v>
      </c>
      <c r="P9" s="246" t="s">
        <v>188</v>
      </c>
    </row>
    <row r="10" spans="2:16" ht="12.75">
      <c r="B10" s="20"/>
      <c r="C10" s="232"/>
      <c r="D10" s="231"/>
      <c r="E10" s="231"/>
      <c r="F10" s="231"/>
      <c r="G10" s="231"/>
      <c r="H10" s="231"/>
      <c r="I10" s="231"/>
      <c r="J10" s="231"/>
      <c r="K10" s="231"/>
      <c r="L10" s="231"/>
      <c r="M10" s="231" t="s">
        <v>154</v>
      </c>
      <c r="N10" s="222">
        <v>11.389253812651205</v>
      </c>
      <c r="O10" s="222">
        <v>23.077558997900788</v>
      </c>
      <c r="P10" s="221">
        <v>65.5331871894481</v>
      </c>
    </row>
    <row r="11" spans="2:18" ht="12.75">
      <c r="B11" s="20"/>
      <c r="C11" s="232"/>
      <c r="D11" s="231"/>
      <c r="E11" s="231"/>
      <c r="F11" s="231"/>
      <c r="G11" s="231"/>
      <c r="H11" s="231"/>
      <c r="I11" s="231"/>
      <c r="J11" s="231"/>
      <c r="K11" s="231"/>
      <c r="L11" s="231"/>
      <c r="M11" s="231" t="s">
        <v>179</v>
      </c>
      <c r="N11" s="220">
        <v>18.8839312817921</v>
      </c>
      <c r="O11" s="220">
        <v>25.723217642761252</v>
      </c>
      <c r="P11" s="220">
        <v>55.392851075446636</v>
      </c>
      <c r="R11" s="17"/>
    </row>
    <row r="12" spans="2:18" ht="12.75">
      <c r="B12" s="20"/>
      <c r="C12" s="232"/>
      <c r="D12" s="231"/>
      <c r="E12" s="231"/>
      <c r="F12" s="231"/>
      <c r="G12" s="231"/>
      <c r="H12" s="231"/>
      <c r="I12" s="231"/>
      <c r="J12" s="231"/>
      <c r="K12" s="231"/>
      <c r="L12" s="231"/>
      <c r="M12" s="231" t="s">
        <v>150</v>
      </c>
      <c r="N12" s="221">
        <v>15.705419351095486</v>
      </c>
      <c r="O12" s="221">
        <v>14.829141852071652</v>
      </c>
      <c r="P12" s="221">
        <v>69.4654387968328</v>
      </c>
      <c r="R12" s="244"/>
    </row>
    <row r="13" spans="2:14" ht="12.75">
      <c r="B13" s="20"/>
      <c r="C13" s="232"/>
      <c r="D13" s="231"/>
      <c r="E13" s="231"/>
      <c r="F13" s="231"/>
      <c r="G13" s="231"/>
      <c r="H13" s="231"/>
      <c r="I13" s="231"/>
      <c r="J13" s="231"/>
      <c r="K13" s="231"/>
      <c r="L13" s="231"/>
      <c r="N13" s="21"/>
    </row>
    <row r="14" spans="2:14" ht="12.75">
      <c r="B14" s="20"/>
      <c r="C14" s="232"/>
      <c r="D14" s="231"/>
      <c r="E14" s="231"/>
      <c r="F14" s="231"/>
      <c r="G14" s="231"/>
      <c r="H14" s="231"/>
      <c r="I14" s="231"/>
      <c r="J14" s="231"/>
      <c r="K14" s="231"/>
      <c r="L14" s="231"/>
      <c r="N14" s="21"/>
    </row>
    <row r="15" spans="2:18" ht="12.75">
      <c r="B15" s="20"/>
      <c r="C15" s="232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P15" s="222"/>
      <c r="R15" s="21"/>
    </row>
    <row r="16" spans="2:18" ht="12.75">
      <c r="B16" s="20"/>
      <c r="C16" s="232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P16" s="220"/>
      <c r="R16" s="21"/>
    </row>
    <row r="17" spans="2:18" ht="12.75">
      <c r="B17" s="20"/>
      <c r="C17" s="232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P17" s="221"/>
      <c r="R17" s="21"/>
    </row>
    <row r="18" spans="2:18" ht="12.75">
      <c r="B18" s="20"/>
      <c r="C18" s="232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R18" s="245"/>
    </row>
    <row r="19" spans="2:18" ht="12.75">
      <c r="B19" s="23"/>
      <c r="C19" s="232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R19" s="218"/>
    </row>
    <row r="20" spans="2:18" ht="12.75">
      <c r="B20" s="23"/>
      <c r="C20" s="232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R20" s="218"/>
    </row>
    <row r="21" spans="2:16" ht="12.75">
      <c r="B21" s="17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</row>
    <row r="22" spans="2:16" ht="12.75">
      <c r="B22" s="113" t="s">
        <v>187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</row>
    <row r="23" spans="2:16" ht="12.75">
      <c r="B23" s="113" t="s">
        <v>186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2:16" ht="12.75">
      <c r="B24" s="113" t="s">
        <v>219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spans="3:16" ht="12.75"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2:16" ht="12.75">
      <c r="B26" s="18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</row>
    <row r="27" spans="3:16" ht="12.75"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3:15" ht="12.75"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</row>
    <row r="29" spans="3:15" ht="12.75"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2:15" ht="12.75">
      <c r="B30" s="20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2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B2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7.421875" style="1" customWidth="1"/>
    <col min="3" max="3" width="11.8515625" style="1" customWidth="1"/>
    <col min="4" max="4" width="27.28125" style="1" customWidth="1"/>
    <col min="5" max="5" width="15.28125" style="1" customWidth="1"/>
    <col min="6" max="16384" width="9.140625" style="1" customWidth="1"/>
  </cols>
  <sheetData>
    <row r="2" spans="2:5" ht="33.75" customHeight="1">
      <c r="B2" s="329" t="s">
        <v>247</v>
      </c>
      <c r="C2" s="329"/>
      <c r="D2" s="329"/>
      <c r="E2" s="329"/>
    </row>
    <row r="3" spans="2:5" ht="15.75">
      <c r="B3" s="99"/>
      <c r="C3" s="99"/>
      <c r="D3" s="99"/>
      <c r="E3" s="98"/>
    </row>
    <row r="4" spans="2:5" ht="12.75">
      <c r="B4" s="100" t="s">
        <v>102</v>
      </c>
      <c r="C4" s="48"/>
      <c r="D4" s="48"/>
      <c r="E4" s="48"/>
    </row>
    <row r="5" spans="2:5" ht="14.25" customHeight="1">
      <c r="B5" s="101"/>
      <c r="C5" s="14" t="s">
        <v>28</v>
      </c>
      <c r="D5" s="102" t="s">
        <v>1</v>
      </c>
      <c r="E5" s="84"/>
    </row>
    <row r="6" spans="2:5" ht="14.25" customHeight="1">
      <c r="B6" s="3"/>
      <c r="C6" s="4"/>
      <c r="D6" s="7" t="s">
        <v>2</v>
      </c>
      <c r="E6" s="7"/>
    </row>
    <row r="7" spans="2:5" ht="14.25" customHeight="1">
      <c r="B7" s="1" t="s">
        <v>48</v>
      </c>
      <c r="C7" s="104">
        <v>81.51117611200425</v>
      </c>
      <c r="D7" s="109">
        <v>369.5130840529169</v>
      </c>
      <c r="E7" s="104"/>
    </row>
    <row r="8" spans="2:5" ht="14.25" customHeight="1">
      <c r="B8" s="15" t="s">
        <v>79</v>
      </c>
      <c r="C8" s="104">
        <v>167.82379114494157</v>
      </c>
      <c r="D8" s="109">
        <v>369.51308405291684</v>
      </c>
      <c r="E8" s="104"/>
    </row>
    <row r="9" spans="2:5" ht="14.25" customHeight="1">
      <c r="B9" s="1" t="s">
        <v>40</v>
      </c>
      <c r="C9" s="103">
        <v>44.000080313012624</v>
      </c>
      <c r="D9" s="109">
        <v>369.5130840529169</v>
      </c>
      <c r="E9" s="104"/>
    </row>
    <row r="10" spans="2:5" ht="14.25" customHeight="1">
      <c r="B10" s="1" t="s">
        <v>41</v>
      </c>
      <c r="C10" s="104">
        <v>68.94041362767655</v>
      </c>
      <c r="D10" s="109">
        <v>369.51308405291684</v>
      </c>
      <c r="E10" s="104"/>
    </row>
    <row r="11" spans="2:5" ht="14.25" customHeight="1">
      <c r="B11" s="1" t="s">
        <v>42</v>
      </c>
      <c r="C11" s="104">
        <v>73.2135428829007</v>
      </c>
      <c r="D11" s="109">
        <v>369.51308405291695</v>
      </c>
      <c r="E11" s="104"/>
    </row>
    <row r="12" spans="2:5" ht="14.25" customHeight="1">
      <c r="B12" s="1" t="s">
        <v>43</v>
      </c>
      <c r="C12" s="103">
        <v>39.01885603948507</v>
      </c>
      <c r="D12" s="109">
        <v>369.51308405291684</v>
      </c>
      <c r="E12" s="104"/>
    </row>
    <row r="13" spans="2:5" ht="14.25" customHeight="1">
      <c r="B13" s="54" t="s">
        <v>44</v>
      </c>
      <c r="C13" s="152">
        <v>89.88402086873174</v>
      </c>
      <c r="D13" s="87">
        <v>369.51308405291684</v>
      </c>
      <c r="E13" s="105"/>
    </row>
    <row r="14" spans="2:5" ht="14.25" customHeight="1">
      <c r="B14" s="8"/>
      <c r="C14" s="8"/>
      <c r="D14" s="7" t="s">
        <v>3</v>
      </c>
      <c r="E14" s="7"/>
    </row>
    <row r="15" spans="2:5" ht="14.25" customHeight="1">
      <c r="B15" s="1" t="s">
        <v>39</v>
      </c>
      <c r="C15" s="9">
        <v>22.05907710167342</v>
      </c>
      <c r="D15" s="92">
        <v>100</v>
      </c>
      <c r="E15" s="9"/>
    </row>
    <row r="16" spans="2:5" ht="14.25" customHeight="1">
      <c r="B16" s="15" t="s">
        <v>79</v>
      </c>
      <c r="C16" s="9">
        <v>45.417550389341024</v>
      </c>
      <c r="D16" s="92">
        <v>100</v>
      </c>
      <c r="E16" s="9"/>
    </row>
    <row r="17" spans="2:5" ht="14.25" customHeight="1">
      <c r="B17" s="1" t="s">
        <v>40</v>
      </c>
      <c r="C17" s="90">
        <v>11.907583848021874</v>
      </c>
      <c r="D17" s="92">
        <v>100</v>
      </c>
      <c r="E17" s="9"/>
    </row>
    <row r="18" spans="2:5" ht="14.25" customHeight="1">
      <c r="B18" s="1" t="s">
        <v>41</v>
      </c>
      <c r="C18" s="9">
        <v>18.657096758664114</v>
      </c>
      <c r="D18" s="92">
        <v>100</v>
      </c>
      <c r="E18" s="9"/>
    </row>
    <row r="19" spans="2:5" ht="14.25" customHeight="1">
      <c r="B19" s="1" t="s">
        <v>42</v>
      </c>
      <c r="C19" s="9">
        <v>19.813518395580275</v>
      </c>
      <c r="D19" s="92">
        <v>100</v>
      </c>
      <c r="E19" s="9"/>
    </row>
    <row r="20" spans="2:5" ht="14.25" customHeight="1">
      <c r="B20" s="1" t="s">
        <v>43</v>
      </c>
      <c r="C20" s="66">
        <v>10.559532997185372</v>
      </c>
      <c r="D20" s="122">
        <v>100</v>
      </c>
      <c r="E20" s="106"/>
    </row>
    <row r="21" spans="2:5" ht="14.25" customHeight="1">
      <c r="B21" s="54" t="s">
        <v>44</v>
      </c>
      <c r="C21" s="106">
        <v>24.324990033603175</v>
      </c>
      <c r="D21" s="122">
        <v>100</v>
      </c>
      <c r="E21" s="106"/>
    </row>
    <row r="22" spans="2:5" s="2" customFormat="1" ht="14.25" customHeight="1">
      <c r="B22" s="93"/>
      <c r="C22" s="94"/>
      <c r="D22" s="94"/>
      <c r="E22" s="95"/>
    </row>
    <row r="23" spans="2:5" s="2" customFormat="1" ht="14.25" customHeight="1">
      <c r="B23" s="278" t="s">
        <v>4</v>
      </c>
      <c r="C23" s="279"/>
      <c r="D23" s="279">
        <v>420</v>
      </c>
      <c r="E23" s="32"/>
    </row>
    <row r="24" spans="2:5" ht="12.75" customHeight="1">
      <c r="B24" s="107" t="s">
        <v>21</v>
      </c>
      <c r="C24" s="55"/>
      <c r="D24" s="55"/>
      <c r="E24" s="51"/>
    </row>
    <row r="25" spans="2:5" ht="12.75" customHeight="1">
      <c r="B25" s="272" t="s">
        <v>220</v>
      </c>
      <c r="C25" s="280"/>
      <c r="D25" s="280"/>
      <c r="E25" s="51"/>
    </row>
    <row r="26" spans="2:4" ht="25.5" customHeight="1">
      <c r="B26" s="319" t="s">
        <v>221</v>
      </c>
      <c r="C26" s="319"/>
      <c r="D26" s="319"/>
    </row>
    <row r="27" spans="2:4" ht="12.75" customHeight="1">
      <c r="B27" s="272" t="s">
        <v>222</v>
      </c>
      <c r="C27" s="274"/>
      <c r="D27" s="274"/>
    </row>
    <row r="28" ht="12.75" customHeight="1">
      <c r="B28" s="97" t="s">
        <v>252</v>
      </c>
    </row>
  </sheetData>
  <sheetProtection/>
  <mergeCells count="2">
    <mergeCell ref="B26:D26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6" width="14.28125" style="1" customWidth="1"/>
    <col min="7" max="16384" width="9.140625" style="1" customWidth="1"/>
  </cols>
  <sheetData>
    <row r="2" spans="2:6" ht="33.75" customHeight="1">
      <c r="B2" s="318" t="s">
        <v>248</v>
      </c>
      <c r="C2" s="318"/>
      <c r="D2" s="318"/>
      <c r="E2" s="318"/>
      <c r="F2" s="318"/>
    </row>
    <row r="3" spans="2:6" ht="12.75">
      <c r="B3" s="73"/>
      <c r="C3" s="48"/>
      <c r="D3" s="48"/>
      <c r="E3" s="48"/>
      <c r="F3" s="48"/>
    </row>
    <row r="4" spans="2:6" ht="12.75">
      <c r="B4" s="74" t="s">
        <v>0</v>
      </c>
      <c r="C4" s="74"/>
      <c r="D4" s="75"/>
      <c r="E4" s="75"/>
      <c r="F4" s="76"/>
    </row>
    <row r="5" spans="2:6" ht="28.5" customHeight="1">
      <c r="B5" s="81"/>
      <c r="C5" s="129" t="s">
        <v>223</v>
      </c>
      <c r="D5" s="14" t="s">
        <v>61</v>
      </c>
      <c r="E5" s="14" t="s">
        <v>62</v>
      </c>
      <c r="F5" s="83" t="s">
        <v>1</v>
      </c>
    </row>
    <row r="6" spans="2:6" ht="14.25" customHeight="1">
      <c r="B6" s="3"/>
      <c r="C6" s="4"/>
      <c r="D6" s="4"/>
      <c r="E6" s="4"/>
      <c r="F6" s="7" t="s">
        <v>2</v>
      </c>
    </row>
    <row r="7" spans="2:6" ht="14.25" customHeight="1">
      <c r="B7" s="50" t="s">
        <v>26</v>
      </c>
      <c r="C7" s="5"/>
      <c r="D7" s="5"/>
      <c r="E7" s="5"/>
      <c r="F7" s="5"/>
    </row>
    <row r="8" spans="2:6" ht="14.25" customHeight="1">
      <c r="B8" s="8" t="s">
        <v>12</v>
      </c>
      <c r="C8" s="5">
        <v>84.3095021580642</v>
      </c>
      <c r="D8" s="85" t="s">
        <v>45</v>
      </c>
      <c r="E8" s="85" t="s">
        <v>45</v>
      </c>
      <c r="F8" s="88">
        <v>103.05761014553354</v>
      </c>
    </row>
    <row r="9" spans="2:6" ht="14.25" customHeight="1">
      <c r="B9" s="8" t="s">
        <v>13</v>
      </c>
      <c r="C9" s="5">
        <v>460.90140066059524</v>
      </c>
      <c r="D9" s="5">
        <v>209.3352421984725</v>
      </c>
      <c r="E9" s="5">
        <v>746.7604906258088</v>
      </c>
      <c r="F9" s="88">
        <v>1416.997133484877</v>
      </c>
    </row>
    <row r="10" spans="2:6" ht="14.25" customHeight="1">
      <c r="B10" s="8" t="s">
        <v>14</v>
      </c>
      <c r="C10" s="5">
        <v>155.2022252189466</v>
      </c>
      <c r="D10" s="5">
        <v>410.00425947741223</v>
      </c>
      <c r="E10" s="5">
        <v>2143.867187469755</v>
      </c>
      <c r="F10" s="88">
        <v>2709.073672166118</v>
      </c>
    </row>
    <row r="11" spans="2:6" ht="14.25" customHeight="1">
      <c r="B11" s="8" t="s">
        <v>15</v>
      </c>
      <c r="C11" s="5">
        <v>46.602528411190924</v>
      </c>
      <c r="D11" s="5">
        <v>299.1952530410089</v>
      </c>
      <c r="E11" s="5">
        <v>2784.0715262846757</v>
      </c>
      <c r="F11" s="88">
        <v>3129.8693077368716</v>
      </c>
    </row>
    <row r="12" spans="2:6" ht="14.25" customHeight="1">
      <c r="B12" s="8" t="s">
        <v>56</v>
      </c>
      <c r="C12" s="5">
        <v>26.472884362683477</v>
      </c>
      <c r="D12" s="5">
        <v>209.46481473613687</v>
      </c>
      <c r="E12" s="5">
        <v>2570.9485314493986</v>
      </c>
      <c r="F12" s="88">
        <v>2806.8862305482176</v>
      </c>
    </row>
    <row r="13" spans="2:6" ht="14.25" customHeight="1">
      <c r="B13" s="8" t="s">
        <v>57</v>
      </c>
      <c r="C13" s="86" t="s">
        <v>45</v>
      </c>
      <c r="D13" s="5">
        <v>216.5898625529767</v>
      </c>
      <c r="E13" s="5">
        <v>4059.3205160290604</v>
      </c>
      <c r="F13" s="88">
        <v>4288.321045918401</v>
      </c>
    </row>
    <row r="14" spans="2:6" ht="14.25" customHeight="1">
      <c r="B14" s="8"/>
      <c r="C14" s="5"/>
      <c r="D14" s="5"/>
      <c r="E14" s="5"/>
      <c r="F14" s="88"/>
    </row>
    <row r="15" spans="2:6" ht="14.25" customHeight="1">
      <c r="B15" s="50" t="s">
        <v>25</v>
      </c>
      <c r="C15" s="5"/>
      <c r="D15" s="5"/>
      <c r="E15" s="5"/>
      <c r="F15" s="88"/>
    </row>
    <row r="16" spans="2:6" ht="14.25" customHeight="1">
      <c r="B16" s="8" t="s">
        <v>22</v>
      </c>
      <c r="C16" s="5">
        <v>694.9943332558638</v>
      </c>
      <c r="D16" s="5">
        <v>931.6382912872423</v>
      </c>
      <c r="E16" s="5">
        <v>6479.297322269921</v>
      </c>
      <c r="F16" s="88">
        <v>8105.92994681304</v>
      </c>
    </row>
    <row r="17" spans="2:6" ht="14.25" customHeight="1">
      <c r="B17" s="8" t="s">
        <v>23</v>
      </c>
      <c r="C17" s="5">
        <v>34.115365582549195</v>
      </c>
      <c r="D17" s="5">
        <v>105.63966276695493</v>
      </c>
      <c r="E17" s="5">
        <v>960.9302905266726</v>
      </c>
      <c r="F17" s="88">
        <v>1100.6853188761763</v>
      </c>
    </row>
    <row r="18" spans="2:6" ht="14.25" customHeight="1">
      <c r="B18" s="8" t="s">
        <v>24</v>
      </c>
      <c r="C18" s="86">
        <v>14.085526315738427</v>
      </c>
      <c r="D18" s="5">
        <v>256.5128670096447</v>
      </c>
      <c r="E18" s="5">
        <v>4285.601009409548</v>
      </c>
      <c r="F18" s="88">
        <v>4556.199402734927</v>
      </c>
    </row>
    <row r="19" spans="2:6" ht="14.25" customHeight="1">
      <c r="B19" s="8" t="s">
        <v>27</v>
      </c>
      <c r="C19" s="31">
        <v>42.70398299370111</v>
      </c>
      <c r="D19" s="31">
        <v>58.614000230293136</v>
      </c>
      <c r="E19" s="31">
        <v>590.0723483518931</v>
      </c>
      <c r="F19" s="32">
        <v>691.3903315758872</v>
      </c>
    </row>
    <row r="20" spans="2:6" ht="14.25" customHeight="1">
      <c r="B20" s="8"/>
      <c r="C20" s="31"/>
      <c r="D20" s="31"/>
      <c r="E20" s="31"/>
      <c r="F20" s="32"/>
    </row>
    <row r="21" spans="2:6" s="2" customFormat="1" ht="14.25" customHeight="1">
      <c r="B21" s="62" t="s">
        <v>1</v>
      </c>
      <c r="C21" s="96">
        <v>785.8992081478522</v>
      </c>
      <c r="D21" s="96">
        <v>1352.404821294134</v>
      </c>
      <c r="E21" s="96">
        <v>12315.900970557892</v>
      </c>
      <c r="F21" s="96">
        <v>14454.20499999993</v>
      </c>
    </row>
    <row r="22" spans="2:6" ht="14.25" customHeight="1">
      <c r="B22" s="50" t="s">
        <v>26</v>
      </c>
      <c r="C22" s="8"/>
      <c r="D22" s="8"/>
      <c r="E22" s="8"/>
      <c r="F22" s="7" t="s">
        <v>16</v>
      </c>
    </row>
    <row r="23" spans="2:6" ht="14.25" customHeight="1">
      <c r="B23" s="8" t="s">
        <v>12</v>
      </c>
      <c r="C23" s="9">
        <v>10.727775430230864</v>
      </c>
      <c r="D23" s="89" t="s">
        <v>45</v>
      </c>
      <c r="E23" s="89" t="s">
        <v>45</v>
      </c>
      <c r="F23" s="92">
        <v>0.7129939705818067</v>
      </c>
    </row>
    <row r="24" spans="2:6" ht="14.25" customHeight="1">
      <c r="B24" s="8" t="s">
        <v>13</v>
      </c>
      <c r="C24" s="9">
        <v>58.64637549983195</v>
      </c>
      <c r="D24" s="9">
        <v>15.478741195122097</v>
      </c>
      <c r="E24" s="9">
        <v>6.063384988325232</v>
      </c>
      <c r="F24" s="92">
        <v>9.803355725789718</v>
      </c>
    </row>
    <row r="25" spans="2:6" ht="14.25" customHeight="1">
      <c r="B25" s="8" t="s">
        <v>14</v>
      </c>
      <c r="C25" s="9">
        <v>19.74836259025066</v>
      </c>
      <c r="D25" s="9">
        <v>30.316681294072417</v>
      </c>
      <c r="E25" s="9">
        <v>17.407311024949244</v>
      </c>
      <c r="F25" s="92">
        <v>18.74246056539347</v>
      </c>
    </row>
    <row r="26" spans="2:6" ht="14.25" customHeight="1">
      <c r="B26" s="8" t="s">
        <v>15</v>
      </c>
      <c r="C26" s="9">
        <v>5.92983526742828</v>
      </c>
      <c r="D26" s="9">
        <v>22.12320218991123</v>
      </c>
      <c r="E26" s="9">
        <v>22.605504322746768</v>
      </c>
      <c r="F26" s="92">
        <v>21.6536939093979</v>
      </c>
    </row>
    <row r="27" spans="2:6" ht="14.25" customHeight="1">
      <c r="B27" s="8" t="s">
        <v>56</v>
      </c>
      <c r="C27" s="9">
        <v>3.3684833994263426</v>
      </c>
      <c r="D27" s="9">
        <v>15.488322093949444</v>
      </c>
      <c r="E27" s="9">
        <v>20.875034133478735</v>
      </c>
      <c r="F27" s="92">
        <v>19.41916715964822</v>
      </c>
    </row>
    <row r="28" spans="2:6" ht="14.25" customHeight="1">
      <c r="B28" s="8" t="s">
        <v>57</v>
      </c>
      <c r="C28" s="90" t="s">
        <v>45</v>
      </c>
      <c r="D28" s="9">
        <v>16.015164922712934</v>
      </c>
      <c r="E28" s="9">
        <v>32.95999639598579</v>
      </c>
      <c r="F28" s="92">
        <v>29.6683286691895</v>
      </c>
    </row>
    <row r="29" spans="2:6" ht="14.25" customHeight="1">
      <c r="B29" s="8"/>
      <c r="C29" s="9"/>
      <c r="D29" s="9"/>
      <c r="E29" s="9"/>
      <c r="F29" s="92"/>
    </row>
    <row r="30" spans="2:6" ht="14.25" customHeight="1">
      <c r="B30" s="50" t="s">
        <v>25</v>
      </c>
      <c r="C30" s="9"/>
      <c r="D30" s="9"/>
      <c r="E30" s="9"/>
      <c r="F30" s="92"/>
    </row>
    <row r="31" spans="2:6" ht="14.25" customHeight="1">
      <c r="B31" s="8" t="s">
        <v>22</v>
      </c>
      <c r="C31" s="9">
        <v>88.43301100834215</v>
      </c>
      <c r="D31" s="9">
        <v>68.88753105713904</v>
      </c>
      <c r="E31" s="9">
        <v>52.60920283265658</v>
      </c>
      <c r="F31" s="92">
        <v>56.08008151823694</v>
      </c>
    </row>
    <row r="32" spans="2:6" ht="14.25" customHeight="1">
      <c r="B32" s="8" t="s">
        <v>23</v>
      </c>
      <c r="C32" s="9">
        <v>4.340933955506802</v>
      </c>
      <c r="D32" s="9">
        <v>7.811245649499159</v>
      </c>
      <c r="E32" s="9">
        <v>7.8023547998952765</v>
      </c>
      <c r="F32" s="92">
        <v>7.61498345205552</v>
      </c>
    </row>
    <row r="33" spans="2:6" ht="14.25" customHeight="1">
      <c r="B33" s="8" t="s">
        <v>24</v>
      </c>
      <c r="C33" s="90">
        <v>1.7922815253795878</v>
      </c>
      <c r="D33" s="9">
        <v>18.96716596767114</v>
      </c>
      <c r="E33" s="9">
        <v>34.797300007970236</v>
      </c>
      <c r="F33" s="92">
        <v>31.521618814282416</v>
      </c>
    </row>
    <row r="34" spans="2:6" ht="14.25" customHeight="1">
      <c r="B34" s="8" t="s">
        <v>27</v>
      </c>
      <c r="C34" s="9">
        <v>5.433773510771518</v>
      </c>
      <c r="D34" s="9">
        <v>4.334057325690737</v>
      </c>
      <c r="E34" s="9">
        <v>4.79114235947907</v>
      </c>
      <c r="F34" s="92">
        <v>4.783316215425827</v>
      </c>
    </row>
    <row r="35" spans="2:6" ht="14.25" customHeight="1">
      <c r="B35" s="8"/>
      <c r="C35" s="9"/>
      <c r="D35" s="9"/>
      <c r="E35" s="9"/>
      <c r="F35" s="9"/>
    </row>
    <row r="36" spans="2:6" ht="14.25" customHeight="1">
      <c r="B36" s="62" t="s">
        <v>1</v>
      </c>
      <c r="C36" s="91">
        <v>100</v>
      </c>
      <c r="D36" s="91">
        <v>100.00000000000016</v>
      </c>
      <c r="E36" s="91">
        <v>99.9999999999998</v>
      </c>
      <c r="F36" s="91">
        <v>99.99999999999942</v>
      </c>
    </row>
    <row r="37" spans="2:6" ht="14.25" customHeight="1">
      <c r="B37" s="8"/>
      <c r="C37" s="92"/>
      <c r="D37" s="92"/>
      <c r="E37" s="92"/>
      <c r="F37" s="92"/>
    </row>
    <row r="38" spans="2:6" ht="14.25" customHeight="1">
      <c r="B38" s="62" t="s">
        <v>49</v>
      </c>
      <c r="C38" s="91">
        <v>5.437166611016351</v>
      </c>
      <c r="D38" s="91">
        <v>9.356480147432118</v>
      </c>
      <c r="E38" s="91">
        <v>85.20635324155117</v>
      </c>
      <c r="F38" s="92">
        <v>99.99999999999963</v>
      </c>
    </row>
    <row r="39" spans="2:6" s="2" customFormat="1" ht="14.25" customHeight="1">
      <c r="B39" s="93"/>
      <c r="C39" s="94"/>
      <c r="D39" s="94"/>
      <c r="E39" s="94"/>
      <c r="F39" s="94"/>
    </row>
    <row r="40" spans="2:6" s="2" customFormat="1" ht="14.25" customHeight="1">
      <c r="B40" s="278" t="s">
        <v>4</v>
      </c>
      <c r="C40" s="279">
        <v>1482</v>
      </c>
      <c r="D40" s="279">
        <v>3017</v>
      </c>
      <c r="E40" s="281">
        <v>27719</v>
      </c>
      <c r="F40" s="279">
        <v>32218</v>
      </c>
    </row>
    <row r="41" spans="2:6" ht="12.75">
      <c r="B41" s="97" t="s">
        <v>21</v>
      </c>
      <c r="C41" s="55"/>
      <c r="D41" s="55"/>
      <c r="E41" s="55"/>
      <c r="F41" s="55"/>
    </row>
    <row r="42" spans="2:6" ht="12.75">
      <c r="B42" s="272" t="s">
        <v>224</v>
      </c>
      <c r="C42" s="280"/>
      <c r="D42" s="280"/>
      <c r="E42" s="280"/>
      <c r="F42" s="280"/>
    </row>
    <row r="43" spans="2:6" ht="12.75">
      <c r="B43" s="272" t="s">
        <v>225</v>
      </c>
      <c r="C43" s="274"/>
      <c r="D43" s="274"/>
      <c r="E43" s="274"/>
      <c r="F43" s="274"/>
    </row>
    <row r="44" spans="2:6" ht="25.5" customHeight="1">
      <c r="B44" s="319" t="s">
        <v>226</v>
      </c>
      <c r="C44" s="330"/>
      <c r="D44" s="330"/>
      <c r="E44" s="330"/>
      <c r="F44" s="330"/>
    </row>
    <row r="45" spans="2:6" ht="25.5" customHeight="1">
      <c r="B45" s="314" t="s">
        <v>251</v>
      </c>
      <c r="C45" s="315"/>
      <c r="D45" s="315"/>
      <c r="E45" s="315"/>
      <c r="F45" s="315"/>
    </row>
    <row r="46" ht="12.75" customHeight="1"/>
  </sheetData>
  <sheetProtection/>
  <mergeCells count="3">
    <mergeCell ref="B2:F2"/>
    <mergeCell ref="B45:F45"/>
    <mergeCell ref="B44:F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12.140625" style="1" customWidth="1"/>
    <col min="4" max="4" width="10.57421875" style="1" customWidth="1"/>
    <col min="5" max="5" width="11.57421875" style="1" customWidth="1"/>
    <col min="6" max="16384" width="9.140625" style="1" customWidth="1"/>
  </cols>
  <sheetData>
    <row r="1" spans="1:7" ht="15">
      <c r="A1" s="29"/>
      <c r="B1" s="29"/>
      <c r="C1" s="29"/>
      <c r="D1" s="29"/>
      <c r="E1" s="29"/>
      <c r="F1" s="29"/>
      <c r="G1" s="29"/>
    </row>
    <row r="2" spans="1:7" ht="33.75" customHeight="1">
      <c r="A2" s="29"/>
      <c r="B2" s="331" t="s">
        <v>193</v>
      </c>
      <c r="C2" s="331"/>
      <c r="D2" s="331"/>
      <c r="E2" s="331"/>
      <c r="F2" s="331"/>
      <c r="G2" s="331"/>
    </row>
    <row r="3" spans="1:7" ht="12.75" customHeight="1">
      <c r="A3" s="29"/>
      <c r="B3" s="29"/>
      <c r="C3" s="29"/>
      <c r="D3" s="29"/>
      <c r="E3" s="29"/>
      <c r="F3" s="29"/>
      <c r="G3" s="29"/>
    </row>
    <row r="4" spans="1:7" ht="12.75" customHeight="1">
      <c r="A4" s="29"/>
      <c r="B4" s="37" t="s">
        <v>74</v>
      </c>
      <c r="C4" s="38"/>
      <c r="D4" s="39"/>
      <c r="E4" s="40"/>
      <c r="F4" s="40"/>
      <c r="G4" s="40"/>
    </row>
    <row r="5" spans="1:7" ht="51.75">
      <c r="A5" s="29"/>
      <c r="B5" s="38"/>
      <c r="C5" s="41" t="s">
        <v>75</v>
      </c>
      <c r="D5" s="41" t="s">
        <v>76</v>
      </c>
      <c r="E5" s="41" t="s">
        <v>77</v>
      </c>
      <c r="F5" s="41" t="s">
        <v>72</v>
      </c>
      <c r="G5" s="42" t="s">
        <v>1</v>
      </c>
    </row>
    <row r="6" spans="1:7" ht="14.25" customHeight="1">
      <c r="A6" s="29"/>
      <c r="B6" s="43"/>
      <c r="C6" s="44"/>
      <c r="D6" s="44"/>
      <c r="E6" s="44"/>
      <c r="F6" s="44"/>
      <c r="G6" s="45" t="s">
        <v>2</v>
      </c>
    </row>
    <row r="7" spans="1:7" ht="14.25" customHeight="1">
      <c r="A7" s="29"/>
      <c r="B7" s="140" t="s">
        <v>60</v>
      </c>
      <c r="C7" s="141">
        <v>135.826</v>
      </c>
      <c r="D7" s="141">
        <v>196.195</v>
      </c>
      <c r="E7" s="141">
        <v>278.013</v>
      </c>
      <c r="F7" s="141">
        <v>178.383</v>
      </c>
      <c r="G7" s="141">
        <v>788.417</v>
      </c>
    </row>
    <row r="8" spans="1:7" ht="14.25" customHeight="1">
      <c r="A8" s="29"/>
      <c r="B8" s="140" t="s">
        <v>61</v>
      </c>
      <c r="C8" s="141">
        <v>97.879</v>
      </c>
      <c r="D8" s="141">
        <v>242.078</v>
      </c>
      <c r="E8" s="141">
        <v>924.499</v>
      </c>
      <c r="F8" s="141">
        <v>136.014</v>
      </c>
      <c r="G8" s="141">
        <v>1400.47</v>
      </c>
    </row>
    <row r="9" spans="1:7" ht="14.25" customHeight="1">
      <c r="A9" s="29"/>
      <c r="B9" s="140" t="s">
        <v>62</v>
      </c>
      <c r="C9" s="141">
        <v>960.381</v>
      </c>
      <c r="D9" s="141">
        <v>2355.615</v>
      </c>
      <c r="E9" s="141">
        <v>8060.017</v>
      </c>
      <c r="F9" s="141">
        <v>836.687</v>
      </c>
      <c r="G9" s="141">
        <v>12212.7</v>
      </c>
    </row>
    <row r="10" spans="1:7" ht="14.25" customHeight="1">
      <c r="A10" s="29"/>
      <c r="B10" s="46"/>
      <c r="C10" s="67"/>
      <c r="D10" s="67"/>
      <c r="E10" s="67"/>
      <c r="F10" s="67"/>
      <c r="G10" s="67"/>
    </row>
    <row r="11" spans="1:7" ht="14.25" customHeight="1">
      <c r="A11" s="29"/>
      <c r="B11" s="142" t="s">
        <v>78</v>
      </c>
      <c r="C11" s="70">
        <v>1194.086</v>
      </c>
      <c r="D11" s="70">
        <v>2793.888</v>
      </c>
      <c r="E11" s="70">
        <v>9262.529</v>
      </c>
      <c r="F11" s="70">
        <v>1151.084</v>
      </c>
      <c r="G11" s="70">
        <v>14401.587</v>
      </c>
    </row>
    <row r="12" spans="1:7" ht="14.25" customHeight="1">
      <c r="A12" s="29"/>
      <c r="B12" s="68"/>
      <c r="C12" s="68"/>
      <c r="D12" s="68"/>
      <c r="E12" s="68"/>
      <c r="F12" s="68"/>
      <c r="G12" s="69" t="s">
        <v>3</v>
      </c>
    </row>
    <row r="13" spans="1:7" ht="14.25" customHeight="1">
      <c r="A13" s="29"/>
      <c r="B13" s="140" t="s">
        <v>60</v>
      </c>
      <c r="C13" s="143">
        <v>17.22768534925046</v>
      </c>
      <c r="D13" s="143">
        <v>24.884673973290784</v>
      </c>
      <c r="E13" s="143">
        <v>35.26217724884167</v>
      </c>
      <c r="F13" s="143">
        <v>22.62546342861709</v>
      </c>
      <c r="G13" s="144">
        <v>100</v>
      </c>
    </row>
    <row r="14" spans="1:7" ht="14.25" customHeight="1">
      <c r="A14" s="29"/>
      <c r="B14" s="140" t="s">
        <v>61</v>
      </c>
      <c r="C14" s="143">
        <v>6.989010832077803</v>
      </c>
      <c r="D14" s="143">
        <v>17.28548273079752</v>
      </c>
      <c r="E14" s="143">
        <v>66.01348118845816</v>
      </c>
      <c r="F14" s="143">
        <v>9.712025248666519</v>
      </c>
      <c r="G14" s="144">
        <v>100</v>
      </c>
    </row>
    <row r="15" spans="1:7" ht="14.25" customHeight="1">
      <c r="A15" s="29"/>
      <c r="B15" s="140" t="s">
        <v>62</v>
      </c>
      <c r="C15" s="143">
        <v>7.8637893340538945</v>
      </c>
      <c r="D15" s="143">
        <v>19.288240929524182</v>
      </c>
      <c r="E15" s="143">
        <v>65.99701130790079</v>
      </c>
      <c r="F15" s="143">
        <v>6.85095842852113</v>
      </c>
      <c r="G15" s="144">
        <v>100</v>
      </c>
    </row>
    <row r="16" spans="1:7" ht="14.25" customHeight="1">
      <c r="A16" s="29"/>
      <c r="B16" s="140"/>
      <c r="C16" s="143"/>
      <c r="D16" s="143"/>
      <c r="E16" s="143"/>
      <c r="F16" s="143"/>
      <c r="G16" s="144"/>
    </row>
    <row r="17" spans="1:7" ht="14.25" customHeight="1">
      <c r="A17" s="29"/>
      <c r="B17" s="142" t="s">
        <v>78</v>
      </c>
      <c r="C17" s="145">
        <v>8.29135011301185</v>
      </c>
      <c r="D17" s="145">
        <v>19.399861973545</v>
      </c>
      <c r="E17" s="145">
        <v>64.31602989309442</v>
      </c>
      <c r="F17" s="145">
        <v>7.992758020348729</v>
      </c>
      <c r="G17" s="145">
        <v>100</v>
      </c>
    </row>
    <row r="18" spans="1:7" ht="14.25" customHeight="1">
      <c r="A18" s="29"/>
      <c r="B18" s="235"/>
      <c r="C18" s="236"/>
      <c r="D18" s="236"/>
      <c r="E18" s="236"/>
      <c r="F18" s="236"/>
      <c r="G18" s="236"/>
    </row>
    <row r="19" spans="1:7" ht="14.25" customHeight="1">
      <c r="A19" s="29"/>
      <c r="B19" s="282" t="s">
        <v>4</v>
      </c>
      <c r="C19" s="283">
        <v>876</v>
      </c>
      <c r="D19" s="283">
        <v>2132</v>
      </c>
      <c r="E19" s="283">
        <v>7480</v>
      </c>
      <c r="F19" s="283">
        <v>740</v>
      </c>
      <c r="G19" s="283">
        <v>11228</v>
      </c>
    </row>
    <row r="20" spans="1:7" ht="25.5" customHeight="1">
      <c r="A20" s="29"/>
      <c r="B20" s="332" t="s">
        <v>251</v>
      </c>
      <c r="C20" s="332"/>
      <c r="D20" s="332"/>
      <c r="E20" s="332"/>
      <c r="F20" s="332"/>
      <c r="G20" s="332"/>
    </row>
  </sheetData>
  <sheetProtection/>
  <mergeCells count="2">
    <mergeCell ref="B2:G2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B2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16384" width="9.140625" style="1" customWidth="1"/>
  </cols>
  <sheetData>
    <row r="2" spans="2:8" ht="33.75" customHeight="1">
      <c r="B2" s="331" t="s">
        <v>194</v>
      </c>
      <c r="C2" s="331"/>
      <c r="D2" s="331"/>
      <c r="E2" s="331"/>
      <c r="F2" s="331"/>
      <c r="G2" s="331"/>
      <c r="H2" s="331"/>
    </row>
    <row r="3" spans="2:8" ht="12.75" customHeight="1">
      <c r="B3" s="29"/>
      <c r="C3" s="29"/>
      <c r="D3" s="29"/>
      <c r="E3" s="29"/>
      <c r="F3" s="29"/>
      <c r="G3" s="29"/>
      <c r="H3" s="29"/>
    </row>
    <row r="4" spans="2:8" ht="12.75" customHeight="1">
      <c r="B4" s="37" t="s">
        <v>74</v>
      </c>
      <c r="C4" s="38"/>
      <c r="D4" s="39"/>
      <c r="E4" s="40"/>
      <c r="F4" s="40"/>
      <c r="G4" s="40"/>
      <c r="H4" s="29"/>
    </row>
    <row r="5" spans="2:8" ht="28.5" customHeight="1">
      <c r="B5" s="38"/>
      <c r="C5" s="129" t="s">
        <v>227</v>
      </c>
      <c r="D5" s="129" t="s">
        <v>228</v>
      </c>
      <c r="E5" s="129" t="s">
        <v>229</v>
      </c>
      <c r="F5" s="129" t="s">
        <v>230</v>
      </c>
      <c r="G5" s="129" t="s">
        <v>231</v>
      </c>
      <c r="H5" s="47" t="s">
        <v>1</v>
      </c>
    </row>
    <row r="6" spans="2:8" ht="13.5" customHeight="1">
      <c r="B6" s="43"/>
      <c r="C6" s="44"/>
      <c r="D6" s="44"/>
      <c r="E6" s="44"/>
      <c r="F6" s="44"/>
      <c r="G6" s="29"/>
      <c r="H6" s="45" t="s">
        <v>2</v>
      </c>
    </row>
    <row r="7" spans="2:8" s="252" customFormat="1" ht="13.5" customHeight="1">
      <c r="B7" s="140" t="s">
        <v>60</v>
      </c>
      <c r="C7" s="141">
        <v>84.924</v>
      </c>
      <c r="D7" s="141">
        <v>277.259</v>
      </c>
      <c r="E7" s="141">
        <v>249.626</v>
      </c>
      <c r="F7" s="141">
        <v>101.073</v>
      </c>
      <c r="G7" s="141">
        <v>75.535</v>
      </c>
      <c r="H7" s="141">
        <v>788.417</v>
      </c>
    </row>
    <row r="8" spans="2:8" s="252" customFormat="1" ht="13.5" customHeight="1">
      <c r="B8" s="140" t="s">
        <v>61</v>
      </c>
      <c r="C8" s="141">
        <v>60.305</v>
      </c>
      <c r="D8" s="141">
        <v>262.302</v>
      </c>
      <c r="E8" s="141">
        <v>322.072</v>
      </c>
      <c r="F8" s="141">
        <v>252.342</v>
      </c>
      <c r="G8" s="141">
        <v>503.449</v>
      </c>
      <c r="H8" s="141">
        <v>1400.47</v>
      </c>
    </row>
    <row r="9" spans="2:8" s="252" customFormat="1" ht="13.5" customHeight="1">
      <c r="B9" s="140" t="s">
        <v>62</v>
      </c>
      <c r="C9" s="141">
        <v>461.21</v>
      </c>
      <c r="D9" s="141">
        <v>2169.644</v>
      </c>
      <c r="E9" s="141">
        <v>3652.482</v>
      </c>
      <c r="F9" s="141">
        <v>2134.779</v>
      </c>
      <c r="G9" s="141">
        <v>3794.585</v>
      </c>
      <c r="H9" s="141">
        <v>12212.7</v>
      </c>
    </row>
    <row r="10" spans="2:8" s="252" customFormat="1" ht="13.5" customHeight="1">
      <c r="B10" s="140"/>
      <c r="C10" s="141"/>
      <c r="D10" s="141"/>
      <c r="E10" s="141"/>
      <c r="F10" s="141"/>
      <c r="G10" s="141"/>
      <c r="H10" s="141"/>
    </row>
    <row r="11" spans="2:8" s="252" customFormat="1" ht="13.5" customHeight="1">
      <c r="B11" s="142" t="s">
        <v>78</v>
      </c>
      <c r="C11" s="70">
        <v>606.439</v>
      </c>
      <c r="D11" s="70">
        <v>2709.205</v>
      </c>
      <c r="E11" s="70">
        <v>4224.18</v>
      </c>
      <c r="F11" s="70">
        <v>2488.194</v>
      </c>
      <c r="G11" s="70">
        <v>4373.569</v>
      </c>
      <c r="H11" s="147">
        <v>14401.587</v>
      </c>
    </row>
    <row r="12" spans="2:8" s="252" customFormat="1" ht="13.5" customHeight="1">
      <c r="B12" s="146"/>
      <c r="C12" s="148"/>
      <c r="D12" s="148"/>
      <c r="E12" s="148"/>
      <c r="F12" s="148"/>
      <c r="G12" s="148"/>
      <c r="H12" s="69" t="s">
        <v>3</v>
      </c>
    </row>
    <row r="13" spans="2:8" s="252" customFormat="1" ht="13.5" customHeight="1">
      <c r="B13" s="140" t="s">
        <v>60</v>
      </c>
      <c r="C13" s="143">
        <v>10.77145723646243</v>
      </c>
      <c r="D13" s="143">
        <v>35.16654257835638</v>
      </c>
      <c r="E13" s="143">
        <v>31.66167142514685</v>
      </c>
      <c r="F13" s="143">
        <v>12.81973879304987</v>
      </c>
      <c r="G13" s="144">
        <v>9.580589966984476</v>
      </c>
      <c r="H13" s="143">
        <v>100</v>
      </c>
    </row>
    <row r="14" spans="2:8" s="252" customFormat="1" ht="13.5" customHeight="1">
      <c r="B14" s="140" t="s">
        <v>61</v>
      </c>
      <c r="C14" s="143">
        <v>4.306054396024192</v>
      </c>
      <c r="D14" s="143">
        <v>18.729569358858097</v>
      </c>
      <c r="E14" s="143">
        <v>22.997422293944176</v>
      </c>
      <c r="F14" s="143">
        <v>18.018379544010227</v>
      </c>
      <c r="G14" s="144">
        <v>35.948574407163306</v>
      </c>
      <c r="H14" s="143">
        <v>100</v>
      </c>
    </row>
    <row r="15" spans="2:8" s="252" customFormat="1" ht="13.5" customHeight="1">
      <c r="B15" s="140" t="s">
        <v>62</v>
      </c>
      <c r="C15" s="143">
        <v>3.7764785837693546</v>
      </c>
      <c r="D15" s="143">
        <v>17.765473646286242</v>
      </c>
      <c r="E15" s="143">
        <v>29.907244098356628</v>
      </c>
      <c r="F15" s="143">
        <v>17.47999213933037</v>
      </c>
      <c r="G15" s="144">
        <v>31.0708115322574</v>
      </c>
      <c r="H15" s="143">
        <v>100</v>
      </c>
    </row>
    <row r="16" spans="2:8" s="252" customFormat="1" ht="13.5" customHeight="1">
      <c r="B16" s="140"/>
      <c r="C16" s="143"/>
      <c r="D16" s="143"/>
      <c r="E16" s="143"/>
      <c r="F16" s="143"/>
      <c r="G16" s="144"/>
      <c r="H16" s="148"/>
    </row>
    <row r="17" spans="2:8" s="252" customFormat="1" ht="13.5" customHeight="1">
      <c r="B17" s="142" t="s">
        <v>78</v>
      </c>
      <c r="C17" s="145">
        <v>4.210917866204606</v>
      </c>
      <c r="D17" s="145">
        <v>18.811850388432887</v>
      </c>
      <c r="E17" s="145">
        <v>29.331350774050115</v>
      </c>
      <c r="F17" s="145">
        <v>17.277220906279286</v>
      </c>
      <c r="G17" s="145">
        <v>30.368660065033108</v>
      </c>
      <c r="H17" s="145">
        <v>100</v>
      </c>
    </row>
    <row r="18" spans="2:8" s="252" customFormat="1" ht="13.5" customHeight="1">
      <c r="B18" s="237"/>
      <c r="C18" s="238"/>
      <c r="D18" s="238"/>
      <c r="E18" s="238"/>
      <c r="F18" s="238"/>
      <c r="G18" s="238"/>
      <c r="H18" s="238"/>
    </row>
    <row r="19" spans="2:8" ht="13.5" customHeight="1">
      <c r="B19" s="282" t="s">
        <v>4</v>
      </c>
      <c r="C19" s="284">
        <v>410</v>
      </c>
      <c r="D19" s="284">
        <v>2008</v>
      </c>
      <c r="E19" s="284">
        <v>3255</v>
      </c>
      <c r="F19" s="284">
        <v>1945</v>
      </c>
      <c r="G19" s="284">
        <v>3610</v>
      </c>
      <c r="H19" s="284">
        <v>11228</v>
      </c>
    </row>
    <row r="20" spans="2:8" ht="25.5" customHeight="1">
      <c r="B20" s="332" t="s">
        <v>251</v>
      </c>
      <c r="C20" s="332"/>
      <c r="D20" s="332"/>
      <c r="E20" s="332"/>
      <c r="F20" s="332"/>
      <c r="G20" s="332"/>
      <c r="H20" s="332"/>
    </row>
  </sheetData>
  <sheetProtection/>
  <mergeCells count="2">
    <mergeCell ref="B2:H2"/>
    <mergeCell ref="B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2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.421875" style="1" customWidth="1"/>
    <col min="3" max="4" width="21.7109375" style="1" customWidth="1"/>
    <col min="5" max="16384" width="9.140625" style="1" customWidth="1"/>
  </cols>
  <sheetData>
    <row r="2" spans="2:4" ht="18" customHeight="1">
      <c r="B2" s="318" t="s">
        <v>128</v>
      </c>
      <c r="C2" s="318"/>
      <c r="D2" s="318"/>
    </row>
    <row r="3" spans="2:4" ht="12.75" customHeight="1">
      <c r="B3" s="125"/>
      <c r="C3" s="125"/>
      <c r="D3" s="125"/>
    </row>
    <row r="4" spans="2:4" ht="12.75">
      <c r="B4" s="134" t="s">
        <v>74</v>
      </c>
      <c r="C4" s="77"/>
      <c r="D4" s="77"/>
    </row>
    <row r="5" spans="2:4" ht="25.5">
      <c r="B5" s="154"/>
      <c r="C5" s="82" t="s">
        <v>131</v>
      </c>
      <c r="D5" s="82" t="s">
        <v>132</v>
      </c>
    </row>
    <row r="6" spans="2:4" ht="14.25" customHeight="1">
      <c r="B6" s="50" t="s">
        <v>129</v>
      </c>
      <c r="C6" s="8"/>
      <c r="D6" s="114" t="s">
        <v>2</v>
      </c>
    </row>
    <row r="7" spans="2:4" ht="14.25" customHeight="1">
      <c r="B7" s="108" t="s">
        <v>64</v>
      </c>
      <c r="C7" s="11">
        <v>402.58435010700043</v>
      </c>
      <c r="D7" s="11">
        <v>128.92539268075922</v>
      </c>
    </row>
    <row r="8" spans="2:4" ht="14.25" customHeight="1">
      <c r="B8" s="108" t="s">
        <v>65</v>
      </c>
      <c r="C8" s="11">
        <v>2171.2585686201865</v>
      </c>
      <c r="D8" s="11">
        <v>2364.243515783642</v>
      </c>
    </row>
    <row r="9" spans="2:4" ht="14.25" customHeight="1">
      <c r="B9" s="8" t="s">
        <v>66</v>
      </c>
      <c r="C9" s="11">
        <v>5989.623964792961</v>
      </c>
      <c r="D9" s="11">
        <v>8100.821143113357</v>
      </c>
    </row>
    <row r="10" spans="2:4" ht="14.25" customHeight="1">
      <c r="B10" s="8" t="s">
        <v>67</v>
      </c>
      <c r="C10" s="11">
        <v>3911.409986476997</v>
      </c>
      <c r="D10" s="11">
        <v>1908.0242044232084</v>
      </c>
    </row>
    <row r="11" spans="2:4" ht="14.25" customHeight="1">
      <c r="B11" s="108" t="s">
        <v>68</v>
      </c>
      <c r="C11" s="11">
        <v>862.5385874349645</v>
      </c>
      <c r="D11" s="11">
        <v>146.41983968575147</v>
      </c>
    </row>
    <row r="12" spans="2:4" ht="14.25" customHeight="1">
      <c r="B12" s="108" t="s">
        <v>130</v>
      </c>
      <c r="C12" s="12">
        <v>1036.160461749243</v>
      </c>
      <c r="D12" s="12">
        <v>1711.0404740501924</v>
      </c>
    </row>
    <row r="13" spans="2:4" ht="14.25" customHeight="1">
      <c r="B13" s="81" t="s">
        <v>1</v>
      </c>
      <c r="C13" s="96">
        <v>14373.575919181352</v>
      </c>
      <c r="D13" s="96">
        <v>14359.474569736909</v>
      </c>
    </row>
    <row r="14" spans="2:4" ht="14.25" customHeight="1">
      <c r="B14" s="50" t="s">
        <v>129</v>
      </c>
      <c r="C14" s="110"/>
      <c r="D14" s="115" t="s">
        <v>16</v>
      </c>
    </row>
    <row r="15" spans="2:4" ht="14.25" customHeight="1">
      <c r="B15" s="108" t="s">
        <v>64</v>
      </c>
      <c r="C15" s="111">
        <v>2.800864255148622</v>
      </c>
      <c r="D15" s="6">
        <v>0.8978419931358349</v>
      </c>
    </row>
    <row r="16" spans="2:4" ht="14.25" customHeight="1">
      <c r="B16" s="108" t="s">
        <v>65</v>
      </c>
      <c r="C16" s="111">
        <v>15.105903922785629</v>
      </c>
      <c r="D16" s="6">
        <v>16.464693776235848</v>
      </c>
    </row>
    <row r="17" spans="2:4" ht="14.25" customHeight="1">
      <c r="B17" s="8" t="s">
        <v>66</v>
      </c>
      <c r="C17" s="111">
        <v>41.671077527756225</v>
      </c>
      <c r="D17" s="6">
        <v>56.41446770055304</v>
      </c>
    </row>
    <row r="18" spans="2:4" ht="14.25" customHeight="1">
      <c r="B18" s="8" t="s">
        <v>67</v>
      </c>
      <c r="C18" s="111">
        <v>27.212504448926104</v>
      </c>
      <c r="D18" s="6">
        <v>13.287562822419948</v>
      </c>
    </row>
    <row r="19" spans="2:4" ht="14.25" customHeight="1">
      <c r="B19" s="108" t="s">
        <v>68</v>
      </c>
      <c r="C19" s="111">
        <v>6.000862918766915</v>
      </c>
      <c r="D19" s="6">
        <v>1.019674076336584</v>
      </c>
    </row>
    <row r="20" spans="2:4" ht="14.25" customHeight="1">
      <c r="B20" s="108" t="s">
        <v>130</v>
      </c>
      <c r="C20" s="111">
        <v>7.208786926616502</v>
      </c>
      <c r="D20" s="119">
        <v>11.915759631318751</v>
      </c>
    </row>
    <row r="21" spans="2:4" ht="14.25" customHeight="1">
      <c r="B21" s="81" t="s">
        <v>1</v>
      </c>
      <c r="C21" s="155">
        <v>100</v>
      </c>
      <c r="D21" s="153">
        <v>100</v>
      </c>
    </row>
    <row r="22" spans="2:4" ht="12.75">
      <c r="B22" s="113" t="s">
        <v>219</v>
      </c>
      <c r="C22" s="97"/>
      <c r="D22" s="97"/>
    </row>
    <row r="23" spans="3:4" ht="12.75">
      <c r="C23" s="97"/>
      <c r="D23" s="97"/>
    </row>
    <row r="24" spans="2:4" ht="12.75">
      <c r="B24" s="97"/>
      <c r="C24" s="97"/>
      <c r="D24" s="97"/>
    </row>
    <row r="69" ht="17.25" customHeight="1"/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K1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30.7109375" style="16" customWidth="1"/>
    <col min="3" max="4" width="11.421875" style="16" customWidth="1"/>
    <col min="5" max="5" width="11.421875" style="23" customWidth="1"/>
    <col min="6" max="6" width="12.8515625" style="16" customWidth="1"/>
    <col min="7" max="8" width="11.421875" style="16" customWidth="1"/>
    <col min="9" max="9" width="11.421875" style="23" customWidth="1"/>
    <col min="10" max="10" width="11.421875" style="16" customWidth="1"/>
    <col min="11" max="11" width="9.00390625" style="285" customWidth="1"/>
    <col min="12" max="16384" width="9.140625" style="16" customWidth="1"/>
  </cols>
  <sheetData>
    <row r="2" ht="18" customHeight="1">
      <c r="B2" s="193" t="s">
        <v>192</v>
      </c>
    </row>
    <row r="3" ht="12.75">
      <c r="B3" s="192"/>
    </row>
    <row r="4" ht="12.75">
      <c r="B4" s="191" t="s">
        <v>120</v>
      </c>
    </row>
    <row r="5" spans="2:11" ht="38.25">
      <c r="B5" s="190"/>
      <c r="C5" s="189" t="s">
        <v>232</v>
      </c>
      <c r="D5" s="189" t="s">
        <v>233</v>
      </c>
      <c r="E5" s="189" t="s">
        <v>234</v>
      </c>
      <c r="F5" s="189" t="s">
        <v>174</v>
      </c>
      <c r="G5" s="189" t="s">
        <v>235</v>
      </c>
      <c r="H5" s="189" t="s">
        <v>236</v>
      </c>
      <c r="I5" s="189" t="s">
        <v>237</v>
      </c>
      <c r="J5" s="189" t="s">
        <v>1</v>
      </c>
      <c r="K5" s="286" t="s">
        <v>4</v>
      </c>
    </row>
    <row r="6" spans="2:11" ht="14.25" customHeight="1">
      <c r="B6" s="177"/>
      <c r="C6" s="176"/>
      <c r="D6" s="176"/>
      <c r="E6" s="175"/>
      <c r="F6" s="176"/>
      <c r="G6" s="176"/>
      <c r="H6" s="176"/>
      <c r="I6" s="175"/>
      <c r="J6" s="174" t="s">
        <v>2</v>
      </c>
      <c r="K6" s="287"/>
    </row>
    <row r="7" spans="2:11" ht="14.25" customHeight="1">
      <c r="B7" s="20" t="s">
        <v>171</v>
      </c>
      <c r="C7" s="17"/>
      <c r="D7" s="17"/>
      <c r="E7" s="20"/>
      <c r="F7" s="17"/>
      <c r="G7" s="17"/>
      <c r="H7" s="17"/>
      <c r="I7" s="20"/>
      <c r="K7" s="288"/>
    </row>
    <row r="8" spans="2:11" ht="14.25" customHeight="1">
      <c r="B8" s="188" t="s">
        <v>170</v>
      </c>
      <c r="C8" s="180">
        <v>312.34471491058986</v>
      </c>
      <c r="D8" s="180">
        <v>346.1796599173171</v>
      </c>
      <c r="E8" s="178">
        <v>658.524374827907</v>
      </c>
      <c r="F8" s="186">
        <v>60.249112381186954</v>
      </c>
      <c r="G8" s="186">
        <v>69.76395020183881</v>
      </c>
      <c r="H8" s="185" t="s">
        <v>45</v>
      </c>
      <c r="I8" s="178">
        <v>107.26353701201958</v>
      </c>
      <c r="J8" s="178">
        <v>826.0370242211135</v>
      </c>
      <c r="K8" s="289">
        <v>463</v>
      </c>
    </row>
    <row r="9" spans="2:11" ht="14.25" customHeight="1">
      <c r="B9" s="25" t="s">
        <v>169</v>
      </c>
      <c r="C9" s="180">
        <v>1394.2873403063275</v>
      </c>
      <c r="D9" s="180">
        <v>1366.367015344739</v>
      </c>
      <c r="E9" s="178">
        <v>2760.6543556510665</v>
      </c>
      <c r="F9" s="180">
        <v>192.81685023076778</v>
      </c>
      <c r="G9" s="180">
        <v>155.94748843859747</v>
      </c>
      <c r="H9" s="180">
        <v>108.55671581332999</v>
      </c>
      <c r="I9" s="178">
        <v>264.5042042519275</v>
      </c>
      <c r="J9" s="178">
        <v>3217.975410133761</v>
      </c>
      <c r="K9" s="289">
        <v>1826</v>
      </c>
    </row>
    <row r="10" spans="2:11" ht="14.25" customHeight="1">
      <c r="B10" s="25" t="s">
        <v>168</v>
      </c>
      <c r="C10" s="180">
        <v>2062.8414280086517</v>
      </c>
      <c r="D10" s="180">
        <v>1546.864742255605</v>
      </c>
      <c r="E10" s="178">
        <v>3609.706170264257</v>
      </c>
      <c r="F10" s="180">
        <v>175.55030714188837</v>
      </c>
      <c r="G10" s="180">
        <v>182.4820743191787</v>
      </c>
      <c r="H10" s="180">
        <v>100.74205601511487</v>
      </c>
      <c r="I10" s="178">
        <v>283.2241303342936</v>
      </c>
      <c r="J10" s="178">
        <v>4068.4806077404387</v>
      </c>
      <c r="K10" s="289">
        <v>2534</v>
      </c>
    </row>
    <row r="11" spans="2:11" ht="14.25" customHeight="1">
      <c r="B11" s="25" t="s">
        <v>167</v>
      </c>
      <c r="C11" s="180">
        <v>2603.3762634852496</v>
      </c>
      <c r="D11" s="180">
        <v>1399.6016250956507</v>
      </c>
      <c r="E11" s="178">
        <v>4002.9778885809</v>
      </c>
      <c r="F11" s="180">
        <v>169.94474144511898</v>
      </c>
      <c r="G11" s="180">
        <v>153.18043728153017</v>
      </c>
      <c r="H11" s="180">
        <v>76.8287221848269</v>
      </c>
      <c r="I11" s="178">
        <v>230.00915946635706</v>
      </c>
      <c r="J11" s="178">
        <v>4402.931789492376</v>
      </c>
      <c r="K11" s="289">
        <v>2705</v>
      </c>
    </row>
    <row r="12" spans="2:11" ht="14.25" customHeight="1">
      <c r="B12" s="25" t="s">
        <v>166</v>
      </c>
      <c r="C12" s="180">
        <v>2411.8044930575365</v>
      </c>
      <c r="D12" s="180">
        <v>971.6230474139082</v>
      </c>
      <c r="E12" s="178">
        <v>3383.427540471445</v>
      </c>
      <c r="F12" s="180">
        <v>80.41421363730518</v>
      </c>
      <c r="G12" s="180">
        <v>110.01433959892306</v>
      </c>
      <c r="H12" s="186">
        <v>43.1962708677629</v>
      </c>
      <c r="I12" s="178">
        <v>153.21061046668595</v>
      </c>
      <c r="J12" s="178">
        <v>3617.052364575436</v>
      </c>
      <c r="K12" s="289">
        <v>2430</v>
      </c>
    </row>
    <row r="13" spans="2:11" ht="14.25" customHeight="1">
      <c r="B13" s="25" t="s">
        <v>165</v>
      </c>
      <c r="C13" s="180">
        <v>4375.211984001474</v>
      </c>
      <c r="D13" s="180">
        <v>1125.6140912639846</v>
      </c>
      <c r="E13" s="178">
        <v>5500.826075265459</v>
      </c>
      <c r="F13" s="180">
        <v>74.95880233699887</v>
      </c>
      <c r="G13" s="180">
        <v>96.76348020368809</v>
      </c>
      <c r="H13" s="186">
        <v>41.32930513975434</v>
      </c>
      <c r="I13" s="178">
        <v>138.09278534344242</v>
      </c>
      <c r="J13" s="178">
        <v>5713.8776629459</v>
      </c>
      <c r="K13" s="289">
        <v>3753</v>
      </c>
    </row>
    <row r="14" spans="2:11" ht="14.25" customHeight="1">
      <c r="B14" s="25"/>
      <c r="C14" s="180"/>
      <c r="D14" s="180"/>
      <c r="E14" s="178"/>
      <c r="F14" s="180"/>
      <c r="G14" s="180"/>
      <c r="H14" s="180"/>
      <c r="I14" s="178"/>
      <c r="J14" s="178"/>
      <c r="K14" s="289"/>
    </row>
    <row r="15" spans="2:11" ht="14.25" customHeight="1">
      <c r="B15" s="187" t="s">
        <v>164</v>
      </c>
      <c r="C15" s="180"/>
      <c r="D15" s="180"/>
      <c r="E15" s="178"/>
      <c r="F15" s="180"/>
      <c r="G15" s="180"/>
      <c r="H15" s="180"/>
      <c r="I15" s="178"/>
      <c r="J15" s="178"/>
      <c r="K15" s="289"/>
    </row>
    <row r="16" spans="2:11" ht="14.25" customHeight="1">
      <c r="B16" s="24" t="s">
        <v>163</v>
      </c>
      <c r="C16" s="180">
        <v>6323.5660772074925</v>
      </c>
      <c r="D16" s="180">
        <v>3850.8065359622688</v>
      </c>
      <c r="E16" s="178">
        <v>10174.372613169762</v>
      </c>
      <c r="F16" s="180">
        <v>396.971718829727</v>
      </c>
      <c r="G16" s="180">
        <v>324.562204782307</v>
      </c>
      <c r="H16" s="180">
        <v>145.339112880032</v>
      </c>
      <c r="I16" s="178">
        <v>469.901317662339</v>
      </c>
      <c r="J16" s="178">
        <v>11041.245649661829</v>
      </c>
      <c r="K16" s="289">
        <v>6352</v>
      </c>
    </row>
    <row r="17" spans="2:11" ht="14.25" customHeight="1">
      <c r="B17" s="18" t="s">
        <v>162</v>
      </c>
      <c r="C17" s="180">
        <v>1088.1386169910106</v>
      </c>
      <c r="D17" s="180">
        <v>599.2289155957758</v>
      </c>
      <c r="E17" s="178">
        <v>1687.3675325867864</v>
      </c>
      <c r="F17" s="180">
        <v>88.38978356283836</v>
      </c>
      <c r="G17" s="180">
        <v>112.33429528264509</v>
      </c>
      <c r="H17" s="186">
        <v>54.191955010372936</v>
      </c>
      <c r="I17" s="178">
        <v>166.52625029301802</v>
      </c>
      <c r="J17" s="178">
        <v>1942.283566442643</v>
      </c>
      <c r="K17" s="289">
        <v>1319</v>
      </c>
    </row>
    <row r="18" spans="2:11" ht="14.25" customHeight="1">
      <c r="B18" s="172" t="s">
        <v>24</v>
      </c>
      <c r="C18" s="180">
        <v>4575.50597973599</v>
      </c>
      <c r="D18" s="180">
        <v>1267.7788965219313</v>
      </c>
      <c r="E18" s="178">
        <v>5843.2848762579215</v>
      </c>
      <c r="F18" s="180">
        <v>81.18048054063954</v>
      </c>
      <c r="G18" s="180">
        <v>112.33833125540406</v>
      </c>
      <c r="H18" s="186">
        <v>48.39903413280597</v>
      </c>
      <c r="I18" s="178">
        <v>160.73736538821004</v>
      </c>
      <c r="J18" s="178">
        <v>6085.202722186771</v>
      </c>
      <c r="K18" s="289">
        <v>4056</v>
      </c>
    </row>
    <row r="19" spans="2:11" ht="14.25" customHeight="1">
      <c r="B19" s="172" t="s">
        <v>161</v>
      </c>
      <c r="C19" s="180">
        <v>332.32711828121666</v>
      </c>
      <c r="D19" s="180">
        <v>299.6761161607982</v>
      </c>
      <c r="E19" s="178">
        <v>632.0032344420149</v>
      </c>
      <c r="F19" s="186">
        <v>58.67718577452789</v>
      </c>
      <c r="G19" s="180">
        <v>83.73281742247069</v>
      </c>
      <c r="H19" s="185" t="s">
        <v>45</v>
      </c>
      <c r="I19" s="178">
        <v>118.44137069148053</v>
      </c>
      <c r="J19" s="178">
        <v>809.1217909080233</v>
      </c>
      <c r="K19" s="289">
        <v>540</v>
      </c>
    </row>
    <row r="20" spans="2:11" ht="14.25" customHeight="1">
      <c r="B20" s="173" t="s">
        <v>160</v>
      </c>
      <c r="C20" s="180">
        <v>93.90235046142693</v>
      </c>
      <c r="D20" s="180">
        <v>131.73636189394313</v>
      </c>
      <c r="E20" s="178">
        <v>225.63871235537005</v>
      </c>
      <c r="F20" s="185" t="s">
        <v>45</v>
      </c>
      <c r="G20" s="185" t="s">
        <v>45</v>
      </c>
      <c r="H20" s="185" t="s">
        <v>45</v>
      </c>
      <c r="I20" s="178">
        <v>24.26375718232748</v>
      </c>
      <c r="J20" s="178">
        <v>273.4559101489288</v>
      </c>
      <c r="K20" s="289">
        <v>155</v>
      </c>
    </row>
    <row r="21" spans="2:11" ht="14.25" customHeight="1">
      <c r="B21" s="172" t="s">
        <v>159</v>
      </c>
      <c r="C21" s="180">
        <v>746.4260810927096</v>
      </c>
      <c r="D21" s="180">
        <v>607.0233551564899</v>
      </c>
      <c r="E21" s="178">
        <v>1353.4494362491996</v>
      </c>
      <c r="F21" s="180">
        <v>105.16141785430142</v>
      </c>
      <c r="G21" s="180">
        <v>122.93491757941742</v>
      </c>
      <c r="H21" s="180">
        <v>113.49944807793398</v>
      </c>
      <c r="I21" s="178">
        <v>236.4343656573514</v>
      </c>
      <c r="J21" s="178">
        <v>1695.0452197608524</v>
      </c>
      <c r="K21" s="289">
        <v>1289</v>
      </c>
    </row>
    <row r="22" spans="2:11" ht="14.25" customHeight="1">
      <c r="B22" s="172"/>
      <c r="C22" s="180"/>
      <c r="D22" s="180"/>
      <c r="E22" s="178"/>
      <c r="F22" s="180"/>
      <c r="G22" s="180"/>
      <c r="H22" s="180"/>
      <c r="I22" s="178"/>
      <c r="J22" s="178"/>
      <c r="K22" s="289"/>
    </row>
    <row r="23" spans="2:11" ht="14.25" customHeight="1">
      <c r="B23" s="184" t="s">
        <v>158</v>
      </c>
      <c r="C23" s="180"/>
      <c r="D23" s="180"/>
      <c r="E23" s="178"/>
      <c r="F23" s="180"/>
      <c r="G23" s="180"/>
      <c r="H23" s="180"/>
      <c r="I23" s="178"/>
      <c r="J23" s="178"/>
      <c r="K23" s="289"/>
    </row>
    <row r="24" spans="2:11" ht="14.25" customHeight="1">
      <c r="B24" s="172" t="s">
        <v>157</v>
      </c>
      <c r="C24" s="180">
        <v>894.3262035142492</v>
      </c>
      <c r="D24" s="180">
        <v>940.067884050722</v>
      </c>
      <c r="E24" s="178">
        <v>1834.3940875649712</v>
      </c>
      <c r="F24" s="180">
        <v>145.40303929765733</v>
      </c>
      <c r="G24" s="180">
        <v>180.42048344748872</v>
      </c>
      <c r="H24" s="180">
        <v>98.68013978635406</v>
      </c>
      <c r="I24" s="178">
        <v>279.1006232338428</v>
      </c>
      <c r="J24" s="178">
        <v>2258.8977500964716</v>
      </c>
      <c r="K24" s="289">
        <v>1383</v>
      </c>
    </row>
    <row r="25" spans="2:11" ht="14.25" customHeight="1">
      <c r="B25" s="172" t="s">
        <v>156</v>
      </c>
      <c r="C25" s="180">
        <v>12265.540020255563</v>
      </c>
      <c r="D25" s="180">
        <v>5816.18229724048</v>
      </c>
      <c r="E25" s="178">
        <v>18081.72231749604</v>
      </c>
      <c r="F25" s="180">
        <v>608.5309878756085</v>
      </c>
      <c r="G25" s="180">
        <v>587.7312865962676</v>
      </c>
      <c r="H25" s="180">
        <v>309.47251704461564</v>
      </c>
      <c r="I25" s="178">
        <v>897.2038036408833</v>
      </c>
      <c r="J25" s="178">
        <v>19587.457109012532</v>
      </c>
      <c r="K25" s="289">
        <v>12328</v>
      </c>
    </row>
    <row r="26" spans="2:11" ht="14.25" customHeight="1">
      <c r="B26" s="172"/>
      <c r="C26" s="180"/>
      <c r="D26" s="180"/>
      <c r="E26" s="178"/>
      <c r="F26" s="180"/>
      <c r="G26" s="180"/>
      <c r="H26" s="180"/>
      <c r="I26" s="178"/>
      <c r="J26" s="178"/>
      <c r="K26" s="289"/>
    </row>
    <row r="27" spans="2:11" ht="14.25" customHeight="1">
      <c r="B27" s="184" t="s">
        <v>155</v>
      </c>
      <c r="C27" s="180"/>
      <c r="D27" s="180"/>
      <c r="E27" s="178"/>
      <c r="F27" s="180"/>
      <c r="G27" s="180"/>
      <c r="H27" s="180"/>
      <c r="I27" s="178"/>
      <c r="J27" s="178"/>
      <c r="K27" s="289"/>
    </row>
    <row r="28" spans="2:11" ht="14.25" customHeight="1">
      <c r="B28" s="18" t="s">
        <v>154</v>
      </c>
      <c r="C28" s="180">
        <v>9783.437339322109</v>
      </c>
      <c r="D28" s="180">
        <v>3899.153510706014</v>
      </c>
      <c r="E28" s="178">
        <v>13682.590850028122</v>
      </c>
      <c r="F28" s="180">
        <v>268.85512611404346</v>
      </c>
      <c r="G28" s="180">
        <v>256.700641707178</v>
      </c>
      <c r="H28" s="180">
        <v>87.54665390645093</v>
      </c>
      <c r="I28" s="178">
        <v>344.2472956136289</v>
      </c>
      <c r="J28" s="178">
        <v>14295.693271755796</v>
      </c>
      <c r="K28" s="289">
        <v>8502</v>
      </c>
    </row>
    <row r="29" spans="2:11" ht="14.25" customHeight="1">
      <c r="B29" s="18" t="s">
        <v>153</v>
      </c>
      <c r="C29" s="180">
        <v>782.624586242107</v>
      </c>
      <c r="D29" s="180">
        <v>630.674561024462</v>
      </c>
      <c r="E29" s="178">
        <v>1413.299147266569</v>
      </c>
      <c r="F29" s="180">
        <v>112.423792276956</v>
      </c>
      <c r="G29" s="180">
        <v>127.914627131208</v>
      </c>
      <c r="H29" s="180">
        <v>112.419159896068</v>
      </c>
      <c r="I29" s="178">
        <v>240.333787027276</v>
      </c>
      <c r="J29" s="178">
        <v>1766.056726570801</v>
      </c>
      <c r="K29" s="289">
        <v>1449</v>
      </c>
    </row>
    <row r="30" spans="2:11" ht="14.25" customHeight="1">
      <c r="B30" s="18" t="s">
        <v>152</v>
      </c>
      <c r="C30" s="180">
        <v>941.251448865635</v>
      </c>
      <c r="D30" s="180">
        <v>745.73476656902</v>
      </c>
      <c r="E30" s="178">
        <v>1686.9862154346552</v>
      </c>
      <c r="F30" s="180">
        <v>109.02182103286</v>
      </c>
      <c r="G30" s="180">
        <v>132.436899969219</v>
      </c>
      <c r="H30" s="180">
        <v>83.8018834277787</v>
      </c>
      <c r="I30" s="178">
        <v>216.23878339699772</v>
      </c>
      <c r="J30" s="178">
        <v>2012.2468198645129</v>
      </c>
      <c r="K30" s="289">
        <v>1658</v>
      </c>
    </row>
    <row r="31" spans="2:11" s="23" customFormat="1" ht="14.25" customHeight="1">
      <c r="B31" s="20" t="s">
        <v>151</v>
      </c>
      <c r="C31" s="178">
        <v>1723.87603510774</v>
      </c>
      <c r="D31" s="178">
        <v>1376.40932759348</v>
      </c>
      <c r="E31" s="178">
        <v>3048.335082006905</v>
      </c>
      <c r="F31" s="178">
        <v>221.445613309816</v>
      </c>
      <c r="G31" s="178">
        <v>260.351527100427</v>
      </c>
      <c r="H31" s="178">
        <v>196.221043323846</v>
      </c>
      <c r="I31" s="178">
        <v>526.3535302562326</v>
      </c>
      <c r="J31" s="178">
        <v>3778.3035464353093</v>
      </c>
      <c r="K31" s="289">
        <v>3033</v>
      </c>
    </row>
    <row r="32" spans="2:11" ht="14.25" customHeight="1">
      <c r="B32" s="18" t="s">
        <v>150</v>
      </c>
      <c r="C32" s="180">
        <v>1652.5528493399443</v>
      </c>
      <c r="D32" s="180">
        <v>1480.6873429917027</v>
      </c>
      <c r="E32" s="178">
        <v>3133.240192331647</v>
      </c>
      <c r="F32" s="180">
        <v>263.6332877494066</v>
      </c>
      <c r="G32" s="180">
        <v>251.09960123615159</v>
      </c>
      <c r="H32" s="180">
        <v>124.38495960067253</v>
      </c>
      <c r="I32" s="178">
        <v>375.48456083682413</v>
      </c>
      <c r="J32" s="178">
        <v>3772.3580409178776</v>
      </c>
      <c r="K32" s="289">
        <v>2044</v>
      </c>
    </row>
    <row r="33" spans="2:11" ht="14.25" customHeight="1">
      <c r="B33" s="18"/>
      <c r="C33" s="180"/>
      <c r="D33" s="180"/>
      <c r="E33" s="178"/>
      <c r="F33" s="180"/>
      <c r="G33" s="180"/>
      <c r="H33" s="180"/>
      <c r="I33" s="178"/>
      <c r="J33" s="178"/>
      <c r="K33" s="289"/>
    </row>
    <row r="34" spans="2:11" ht="14.25" customHeight="1">
      <c r="B34" s="20" t="s">
        <v>149</v>
      </c>
      <c r="C34" s="180"/>
      <c r="D34" s="180"/>
      <c r="E34" s="178"/>
      <c r="F34" s="180"/>
      <c r="G34" s="180"/>
      <c r="H34" s="180"/>
      <c r="I34" s="178"/>
      <c r="J34" s="178"/>
      <c r="K34" s="289"/>
    </row>
    <row r="35" spans="2:11" ht="14.25" customHeight="1">
      <c r="B35" s="18" t="s">
        <v>148</v>
      </c>
      <c r="C35" s="182">
        <v>5206.19597450269</v>
      </c>
      <c r="D35" s="182">
        <v>2106.2184493835</v>
      </c>
      <c r="E35" s="178">
        <v>7312.41442388619</v>
      </c>
      <c r="F35" s="182">
        <v>182.43693575141</v>
      </c>
      <c r="G35" s="182">
        <v>172.769683852972</v>
      </c>
      <c r="H35" s="183">
        <v>53.7087951316786</v>
      </c>
      <c r="I35" s="178">
        <v>226.47847898465062</v>
      </c>
      <c r="J35" s="178">
        <v>7721.3298386222505</v>
      </c>
      <c r="K35" s="289">
        <v>4753</v>
      </c>
    </row>
    <row r="36" spans="2:11" ht="14.25" customHeight="1">
      <c r="B36" s="18" t="s">
        <v>147</v>
      </c>
      <c r="C36" s="182">
        <v>2448.27558818298</v>
      </c>
      <c r="D36" s="182">
        <v>1727.45297409941</v>
      </c>
      <c r="E36" s="178">
        <v>4175.72856228239</v>
      </c>
      <c r="F36" s="182">
        <v>199.149099143667</v>
      </c>
      <c r="G36" s="182">
        <v>211.86424542601</v>
      </c>
      <c r="H36" s="182">
        <v>117.321887182785</v>
      </c>
      <c r="I36" s="178">
        <v>329.186132608795</v>
      </c>
      <c r="J36" s="178">
        <v>4704.0637940348515</v>
      </c>
      <c r="K36" s="289">
        <v>2988</v>
      </c>
    </row>
    <row r="37" spans="2:11" ht="14.25" customHeight="1">
      <c r="B37" s="18" t="s">
        <v>146</v>
      </c>
      <c r="C37" s="182">
        <v>548.3765850595474</v>
      </c>
      <c r="D37" s="182">
        <v>576.004577187705</v>
      </c>
      <c r="E37" s="178">
        <v>1124.3811622472524</v>
      </c>
      <c r="F37" s="182">
        <v>99.32259582739593</v>
      </c>
      <c r="G37" s="182">
        <v>121.67068975221339</v>
      </c>
      <c r="H37" s="182">
        <v>82.17764792390194</v>
      </c>
      <c r="I37" s="178">
        <v>203.84833767611534</v>
      </c>
      <c r="J37" s="178">
        <v>1427.5520957507636</v>
      </c>
      <c r="K37" s="289">
        <v>1059</v>
      </c>
    </row>
    <row r="38" spans="2:11" ht="14.25" customHeight="1">
      <c r="B38" s="18" t="s">
        <v>145</v>
      </c>
      <c r="C38" s="182">
        <v>873.2758243638538</v>
      </c>
      <c r="D38" s="182">
        <v>595.9272632505264</v>
      </c>
      <c r="E38" s="178">
        <v>1469.2030876143801</v>
      </c>
      <c r="F38" s="182">
        <v>76.2344514384611</v>
      </c>
      <c r="G38" s="183">
        <v>77.56755952303466</v>
      </c>
      <c r="H38" s="183">
        <v>44.606142636055175</v>
      </c>
      <c r="I38" s="178">
        <v>122.17370215908983</v>
      </c>
      <c r="J38" s="178">
        <v>1667.611241211931</v>
      </c>
      <c r="K38" s="289">
        <v>1005</v>
      </c>
    </row>
    <row r="39" spans="2:11" ht="14.25" customHeight="1">
      <c r="B39" s="18" t="s">
        <v>144</v>
      </c>
      <c r="C39" s="182">
        <v>1592.740201115579</v>
      </c>
      <c r="D39" s="182">
        <v>1047.270910229591</v>
      </c>
      <c r="E39" s="178">
        <v>2640.0111113451703</v>
      </c>
      <c r="F39" s="182">
        <v>147.64750897723934</v>
      </c>
      <c r="G39" s="182">
        <v>112.69525306566482</v>
      </c>
      <c r="H39" s="183">
        <v>80.87071908724309</v>
      </c>
      <c r="I39" s="178">
        <v>193.5659721529079</v>
      </c>
      <c r="J39" s="178">
        <v>2981.224592475318</v>
      </c>
      <c r="K39" s="289">
        <v>1714</v>
      </c>
    </row>
    <row r="40" spans="2:11" ht="14.25" customHeight="1">
      <c r="B40" s="18" t="s">
        <v>143</v>
      </c>
      <c r="C40" s="182">
        <v>2491.00205054519</v>
      </c>
      <c r="D40" s="182">
        <v>703.376007140467</v>
      </c>
      <c r="E40" s="178">
        <v>3194.378057685657</v>
      </c>
      <c r="F40" s="183">
        <v>49.1434360350926</v>
      </c>
      <c r="G40" s="182">
        <v>71.5843384238617</v>
      </c>
      <c r="H40" s="181" t="s">
        <v>45</v>
      </c>
      <c r="I40" s="178">
        <v>101.0518032931672</v>
      </c>
      <c r="J40" s="178">
        <v>3344.5732970139165</v>
      </c>
      <c r="K40" s="289">
        <v>2192</v>
      </c>
    </row>
    <row r="41" spans="2:11" ht="14.25" customHeight="1">
      <c r="B41" s="18"/>
      <c r="C41" s="180"/>
      <c r="D41" s="180"/>
      <c r="E41" s="178"/>
      <c r="F41" s="180"/>
      <c r="G41" s="180"/>
      <c r="H41" s="180"/>
      <c r="I41" s="178"/>
      <c r="J41" s="178"/>
      <c r="K41" s="289"/>
    </row>
    <row r="42" spans="2:11" ht="14.25" customHeight="1">
      <c r="B42" s="164" t="s">
        <v>1</v>
      </c>
      <c r="C42" s="292">
        <v>13159.866223769819</v>
      </c>
      <c r="D42" s="292">
        <v>6756.250181291193</v>
      </c>
      <c r="E42" s="293">
        <v>19916.116405061013</v>
      </c>
      <c r="F42" s="292">
        <v>753.9340271732663</v>
      </c>
      <c r="G42" s="292">
        <v>768.1517700437566</v>
      </c>
      <c r="H42" s="292">
        <v>408.1526568309698</v>
      </c>
      <c r="I42" s="293">
        <v>1176.3044268747265</v>
      </c>
      <c r="J42" s="293">
        <v>21846.354859109008</v>
      </c>
      <c r="K42" s="294">
        <v>13711</v>
      </c>
    </row>
    <row r="43" spans="2:11" ht="14.25" customHeight="1">
      <c r="B43" s="18"/>
      <c r="C43" s="17"/>
      <c r="D43" s="17"/>
      <c r="E43" s="20"/>
      <c r="F43" s="17"/>
      <c r="G43" s="17"/>
      <c r="H43" s="17"/>
      <c r="I43" s="20"/>
      <c r="J43" s="174" t="s">
        <v>3</v>
      </c>
      <c r="K43" s="288"/>
    </row>
    <row r="44" spans="2:11" ht="14.25" customHeight="1">
      <c r="B44" s="20" t="s">
        <v>171</v>
      </c>
      <c r="C44" s="17"/>
      <c r="D44" s="17"/>
      <c r="E44" s="20"/>
      <c r="F44" s="17"/>
      <c r="G44" s="17"/>
      <c r="H44" s="17"/>
      <c r="I44" s="20"/>
      <c r="K44" s="288"/>
    </row>
    <row r="45" spans="2:11" ht="14.25" customHeight="1">
      <c r="B45" s="18" t="s">
        <v>170</v>
      </c>
      <c r="C45" s="167">
        <v>37.81243524829965</v>
      </c>
      <c r="D45" s="167">
        <v>41.90849196423571</v>
      </c>
      <c r="E45" s="166">
        <v>79.72092721253536</v>
      </c>
      <c r="F45" s="169">
        <v>7.293754470387938</v>
      </c>
      <c r="G45" s="169">
        <v>8.445620251419191</v>
      </c>
      <c r="H45" s="168" t="s">
        <v>45</v>
      </c>
      <c r="I45" s="166">
        <v>12.985318317076706</v>
      </c>
      <c r="J45" s="166">
        <v>100</v>
      </c>
      <c r="K45" s="290"/>
    </row>
    <row r="46" spans="2:11" ht="14.25" customHeight="1">
      <c r="B46" s="18" t="s">
        <v>169</v>
      </c>
      <c r="C46" s="167">
        <v>43.328091815604374</v>
      </c>
      <c r="D46" s="167">
        <v>42.46045544791603</v>
      </c>
      <c r="E46" s="166">
        <v>85.78854726352041</v>
      </c>
      <c r="F46" s="167">
        <v>5.991868353734654</v>
      </c>
      <c r="G46" s="167">
        <v>4.846136733907336</v>
      </c>
      <c r="H46" s="167">
        <v>3.3734476488376157</v>
      </c>
      <c r="I46" s="166">
        <v>8.219584382744953</v>
      </c>
      <c r="J46" s="166">
        <v>100</v>
      </c>
      <c r="K46" s="290"/>
    </row>
    <row r="47" spans="2:11" ht="14.25" customHeight="1">
      <c r="B47" s="18" t="s">
        <v>168</v>
      </c>
      <c r="C47" s="167">
        <v>50.70299276059023</v>
      </c>
      <c r="D47" s="167">
        <v>38.020698422714275</v>
      </c>
      <c r="E47" s="166">
        <v>88.7236911833045</v>
      </c>
      <c r="F47" s="167">
        <v>4.314886171704917</v>
      </c>
      <c r="G47" s="167">
        <v>4.485263465973014</v>
      </c>
      <c r="H47" s="167">
        <v>2.4761591790175745</v>
      </c>
      <c r="I47" s="166">
        <v>6.961422644990588</v>
      </c>
      <c r="J47" s="166">
        <v>100</v>
      </c>
      <c r="K47" s="290"/>
    </row>
    <row r="48" spans="2:11" ht="14.25" customHeight="1">
      <c r="B48" s="18" t="s">
        <v>167</v>
      </c>
      <c r="C48" s="167">
        <v>59.12824426892607</v>
      </c>
      <c r="D48" s="167">
        <v>31.787947031925608</v>
      </c>
      <c r="E48" s="166">
        <v>90.91619130085166</v>
      </c>
      <c r="F48" s="167">
        <v>3.859808635934201</v>
      </c>
      <c r="G48" s="167">
        <v>3.4790554250033177</v>
      </c>
      <c r="H48" s="167">
        <v>1.7449446382108196</v>
      </c>
      <c r="I48" s="166">
        <v>5.224000063214137</v>
      </c>
      <c r="J48" s="166">
        <v>100</v>
      </c>
      <c r="K48" s="290"/>
    </row>
    <row r="49" spans="2:11" ht="14.25" customHeight="1">
      <c r="B49" s="18" t="s">
        <v>166</v>
      </c>
      <c r="C49" s="167">
        <v>66.67872759261616</v>
      </c>
      <c r="D49" s="167">
        <v>26.862288667141147</v>
      </c>
      <c r="E49" s="166">
        <v>93.54101625975731</v>
      </c>
      <c r="F49" s="167">
        <v>2.22319738649247</v>
      </c>
      <c r="G49" s="167">
        <v>3.0415467764961805</v>
      </c>
      <c r="H49" s="169">
        <v>1.1942395772540388</v>
      </c>
      <c r="I49" s="166">
        <v>4.235786353750219</v>
      </c>
      <c r="J49" s="166">
        <v>100</v>
      </c>
      <c r="K49" s="290"/>
    </row>
    <row r="50" spans="2:11" ht="14.25" customHeight="1">
      <c r="B50" s="18" t="s">
        <v>165</v>
      </c>
      <c r="C50" s="167">
        <v>76.57167762576402</v>
      </c>
      <c r="D50" s="167">
        <v>19.699653329358345</v>
      </c>
      <c r="E50" s="166">
        <v>96.27133095512237</v>
      </c>
      <c r="F50" s="167">
        <v>1.3118727203961944</v>
      </c>
      <c r="G50" s="167">
        <v>1.6934818333824777</v>
      </c>
      <c r="H50" s="169">
        <v>0.723314491098961</v>
      </c>
      <c r="I50" s="166">
        <v>2.4167963244814383</v>
      </c>
      <c r="J50" s="166">
        <v>100</v>
      </c>
      <c r="K50" s="290"/>
    </row>
    <row r="51" spans="2:11" ht="14.25" customHeight="1">
      <c r="B51" s="18"/>
      <c r="C51" s="167"/>
      <c r="D51" s="167"/>
      <c r="E51" s="166"/>
      <c r="F51" s="167"/>
      <c r="G51" s="167"/>
      <c r="H51" s="167"/>
      <c r="I51" s="166"/>
      <c r="J51" s="166"/>
      <c r="K51" s="290"/>
    </row>
    <row r="52" spans="2:11" ht="14.25" customHeight="1">
      <c r="B52" s="20" t="s">
        <v>164</v>
      </c>
      <c r="C52" s="167"/>
      <c r="D52" s="167"/>
      <c r="E52" s="166"/>
      <c r="F52" s="167"/>
      <c r="G52" s="167"/>
      <c r="H52" s="167"/>
      <c r="I52" s="166"/>
      <c r="J52" s="166"/>
      <c r="K52" s="290"/>
    </row>
    <row r="53" spans="2:11" ht="14.25" customHeight="1">
      <c r="B53" s="24" t="s">
        <v>163</v>
      </c>
      <c r="C53" s="167">
        <v>57.272216177901726</v>
      </c>
      <c r="D53" s="167">
        <v>34.87655884261764</v>
      </c>
      <c r="E53" s="166">
        <v>92.14877502051938</v>
      </c>
      <c r="F53" s="167">
        <v>3.5953526569883487</v>
      </c>
      <c r="G53" s="167">
        <v>2.9395433729186857</v>
      </c>
      <c r="H53" s="167">
        <v>1.3163289495735786</v>
      </c>
      <c r="I53" s="166">
        <v>4.255872322492265</v>
      </c>
      <c r="J53" s="166">
        <v>100</v>
      </c>
      <c r="K53" s="290"/>
    </row>
    <row r="54" spans="2:11" ht="14.25" customHeight="1">
      <c r="B54" s="18" t="s">
        <v>162</v>
      </c>
      <c r="C54" s="167">
        <v>56.02367418388721</v>
      </c>
      <c r="D54" s="167">
        <v>30.85177293103929</v>
      </c>
      <c r="E54" s="166">
        <v>86.8754471149265</v>
      </c>
      <c r="F54" s="167">
        <v>4.550817660715072</v>
      </c>
      <c r="G54" s="167">
        <v>5.783619715651978</v>
      </c>
      <c r="H54" s="169">
        <v>2.7901155087064504</v>
      </c>
      <c r="I54" s="166">
        <v>8.573735224358428</v>
      </c>
      <c r="J54" s="166">
        <v>100</v>
      </c>
      <c r="K54" s="290"/>
    </row>
    <row r="55" spans="2:11" ht="14.25" customHeight="1">
      <c r="B55" s="172" t="s">
        <v>24</v>
      </c>
      <c r="C55" s="167">
        <v>75.1906910685753</v>
      </c>
      <c r="D55" s="167">
        <v>20.833798879034614</v>
      </c>
      <c r="E55" s="166">
        <v>96.02448994760992</v>
      </c>
      <c r="F55" s="167">
        <v>1.3340636992199764</v>
      </c>
      <c r="G55" s="167">
        <v>1.8460902024811143</v>
      </c>
      <c r="H55" s="169">
        <v>0.795356150688984</v>
      </c>
      <c r="I55" s="166">
        <v>2.6414463531700987</v>
      </c>
      <c r="J55" s="166">
        <v>100</v>
      </c>
      <c r="K55" s="290"/>
    </row>
    <row r="56" spans="2:11" ht="14.25" customHeight="1">
      <c r="B56" s="172" t="s">
        <v>161</v>
      </c>
      <c r="C56" s="167">
        <v>41.07257053456293</v>
      </c>
      <c r="D56" s="167">
        <v>37.0372074424657</v>
      </c>
      <c r="E56" s="166">
        <v>78.10977797702864</v>
      </c>
      <c r="F56" s="169">
        <v>7.251959647345354</v>
      </c>
      <c r="G56" s="167">
        <v>10.348604915028051</v>
      </c>
      <c r="H56" s="168" t="s">
        <v>45</v>
      </c>
      <c r="I56" s="166">
        <v>14.63826237562601</v>
      </c>
      <c r="J56" s="166">
        <v>100</v>
      </c>
      <c r="K56" s="290"/>
    </row>
    <row r="57" spans="2:11" ht="14.25" customHeight="1">
      <c r="B57" s="173" t="s">
        <v>160</v>
      </c>
      <c r="C57" s="167">
        <v>34.33911902298477</v>
      </c>
      <c r="D57" s="167">
        <v>48.17462596518657</v>
      </c>
      <c r="E57" s="166">
        <v>82.51374498817134</v>
      </c>
      <c r="F57" s="168" t="s">
        <v>45</v>
      </c>
      <c r="G57" s="168" t="s">
        <v>45</v>
      </c>
      <c r="H57" s="168" t="s">
        <v>45</v>
      </c>
      <c r="I57" s="166">
        <v>8.873005220151585</v>
      </c>
      <c r="J57" s="166">
        <v>100</v>
      </c>
      <c r="K57" s="290"/>
    </row>
    <row r="58" spans="2:11" ht="14.25" customHeight="1">
      <c r="B58" s="172" t="s">
        <v>159</v>
      </c>
      <c r="C58" s="167">
        <v>44.03576213724965</v>
      </c>
      <c r="D58" s="167">
        <v>35.81163193051171</v>
      </c>
      <c r="E58" s="166">
        <v>79.84739406776137</v>
      </c>
      <c r="F58" s="167">
        <v>6.204047929124761</v>
      </c>
      <c r="G58" s="167">
        <v>7.252604009983984</v>
      </c>
      <c r="H58" s="167">
        <v>6.695953993129882</v>
      </c>
      <c r="I58" s="166">
        <v>13.948558003113867</v>
      </c>
      <c r="J58" s="166">
        <v>100</v>
      </c>
      <c r="K58" s="290"/>
    </row>
    <row r="59" spans="2:11" ht="14.25" customHeight="1">
      <c r="B59" s="18"/>
      <c r="C59" s="167"/>
      <c r="D59" s="167"/>
      <c r="E59" s="166"/>
      <c r="F59" s="167"/>
      <c r="G59" s="167"/>
      <c r="H59" s="167"/>
      <c r="I59" s="166"/>
      <c r="J59" s="166"/>
      <c r="K59" s="290"/>
    </row>
    <row r="60" spans="2:11" ht="14.25" customHeight="1">
      <c r="B60" s="20" t="s">
        <v>158</v>
      </c>
      <c r="C60" s="167"/>
      <c r="D60" s="167"/>
      <c r="E60" s="166"/>
      <c r="F60" s="167"/>
      <c r="G60" s="167"/>
      <c r="H60" s="167"/>
      <c r="I60" s="166"/>
      <c r="J60" s="166"/>
      <c r="K60" s="290"/>
    </row>
    <row r="61" spans="2:11" ht="14.25" customHeight="1">
      <c r="B61" s="18" t="s">
        <v>157</v>
      </c>
      <c r="C61" s="167">
        <v>39.59126540703557</v>
      </c>
      <c r="D61" s="167">
        <v>41.61622118622121</v>
      </c>
      <c r="E61" s="166">
        <v>81.20748659325679</v>
      </c>
      <c r="F61" s="167">
        <v>6.436902214429474</v>
      </c>
      <c r="G61" s="167">
        <v>7.9871027114787925</v>
      </c>
      <c r="H61" s="167">
        <v>4.368508480834942</v>
      </c>
      <c r="I61" s="166">
        <v>12.355611192313736</v>
      </c>
      <c r="J61" s="166">
        <v>100</v>
      </c>
      <c r="K61" s="290"/>
    </row>
    <row r="62" spans="2:11" ht="14.25" customHeight="1">
      <c r="B62" s="18" t="s">
        <v>156</v>
      </c>
      <c r="C62" s="167">
        <v>62.61935866402981</v>
      </c>
      <c r="D62" s="167">
        <v>29.693401572603072</v>
      </c>
      <c r="E62" s="166">
        <v>92.31276023663288</v>
      </c>
      <c r="F62" s="167">
        <v>3.106738074722383</v>
      </c>
      <c r="G62" s="167">
        <v>3.000549194953143</v>
      </c>
      <c r="H62" s="167">
        <v>1.5799524936915978</v>
      </c>
      <c r="I62" s="166">
        <v>4.58050168864474</v>
      </c>
      <c r="J62" s="166">
        <v>100</v>
      </c>
      <c r="K62" s="290"/>
    </row>
    <row r="63" spans="2:11" ht="14.25" customHeight="1">
      <c r="B63" s="18"/>
      <c r="C63" s="167"/>
      <c r="D63" s="167"/>
      <c r="E63" s="166"/>
      <c r="F63" s="167"/>
      <c r="G63" s="167"/>
      <c r="H63" s="167"/>
      <c r="I63" s="166"/>
      <c r="J63" s="166"/>
      <c r="K63" s="290"/>
    </row>
    <row r="64" spans="2:11" ht="14.25" customHeight="1">
      <c r="B64" s="20" t="s">
        <v>155</v>
      </c>
      <c r="C64" s="167"/>
      <c r="D64" s="167"/>
      <c r="E64" s="166"/>
      <c r="F64" s="167"/>
      <c r="G64" s="167"/>
      <c r="H64" s="167"/>
      <c r="I64" s="166"/>
      <c r="J64" s="166"/>
      <c r="K64" s="290"/>
    </row>
    <row r="65" spans="2:11" ht="14.25" customHeight="1">
      <c r="B65" s="18" t="s">
        <v>154</v>
      </c>
      <c r="C65" s="167">
        <v>68.4362566637561</v>
      </c>
      <c r="D65" s="167">
        <v>27.275022180348728</v>
      </c>
      <c r="E65" s="166">
        <v>95.71127884410483</v>
      </c>
      <c r="F65" s="167">
        <v>1.8806721786989118</v>
      </c>
      <c r="G65" s="167">
        <v>1.7956501781857976</v>
      </c>
      <c r="H65" s="167">
        <v>0.6123987990104551</v>
      </c>
      <c r="I65" s="166">
        <v>2.4080489771962523</v>
      </c>
      <c r="J65" s="166">
        <v>100</v>
      </c>
      <c r="K65" s="290"/>
    </row>
    <row r="66" spans="2:11" ht="14.25" customHeight="1">
      <c r="B66" s="18" t="s">
        <v>153</v>
      </c>
      <c r="C66" s="167">
        <v>44.31480452849042</v>
      </c>
      <c r="D66" s="167">
        <v>35.71088921073671</v>
      </c>
      <c r="E66" s="166">
        <v>80.02569373922712</v>
      </c>
      <c r="F66" s="167">
        <v>6.365808673385722</v>
      </c>
      <c r="G66" s="167">
        <v>7.242951214799493</v>
      </c>
      <c r="H66" s="167">
        <v>6.36554637258766</v>
      </c>
      <c r="I66" s="166">
        <v>13.608497587387156</v>
      </c>
      <c r="J66" s="166">
        <v>100</v>
      </c>
      <c r="K66" s="290"/>
    </row>
    <row r="67" spans="2:11" ht="14.25" customHeight="1">
      <c r="B67" s="18" t="s">
        <v>152</v>
      </c>
      <c r="C67" s="167">
        <v>46.77614294497982</v>
      </c>
      <c r="D67" s="167">
        <v>37.05980594464208</v>
      </c>
      <c r="E67" s="166">
        <v>83.8359488896219</v>
      </c>
      <c r="F67" s="167">
        <v>5.417914937502577</v>
      </c>
      <c r="G67" s="167">
        <v>6.581543509564904</v>
      </c>
      <c r="H67" s="167">
        <v>4.164592663310616</v>
      </c>
      <c r="I67" s="166">
        <v>10.74613617287552</v>
      </c>
      <c r="J67" s="166">
        <v>100</v>
      </c>
      <c r="K67" s="290"/>
    </row>
    <row r="68" spans="2:11" s="171" customFormat="1" ht="14.25" customHeight="1">
      <c r="B68" s="20" t="s">
        <v>151</v>
      </c>
      <c r="C68" s="166">
        <v>45.62566278546238</v>
      </c>
      <c r="D68" s="166">
        <v>36.429294541251764</v>
      </c>
      <c r="E68" s="166">
        <v>80.67999419694316</v>
      </c>
      <c r="F68" s="166">
        <v>5.860979950082142</v>
      </c>
      <c r="G68" s="166">
        <v>6.890699063765247</v>
      </c>
      <c r="H68" s="166">
        <v>5.193363659438463</v>
      </c>
      <c r="I68" s="166">
        <v>13.93094873896058</v>
      </c>
      <c r="J68" s="166">
        <v>100</v>
      </c>
      <c r="K68" s="290"/>
    </row>
    <row r="69" spans="2:11" s="170" customFormat="1" ht="14.25" customHeight="1">
      <c r="B69" s="17" t="s">
        <v>150</v>
      </c>
      <c r="C69" s="167">
        <v>43.80689296761054</v>
      </c>
      <c r="D69" s="167">
        <v>39.250975833445196</v>
      </c>
      <c r="E69" s="166">
        <v>83.05786880105573</v>
      </c>
      <c r="F69" s="167">
        <v>6.9885542382201935</v>
      </c>
      <c r="G69" s="167">
        <v>6.656303524547072</v>
      </c>
      <c r="H69" s="167">
        <v>3.297273436177007</v>
      </c>
      <c r="I69" s="166">
        <v>9.95357696072408</v>
      </c>
      <c r="J69" s="166">
        <v>100</v>
      </c>
      <c r="K69" s="291"/>
    </row>
    <row r="70" spans="2:11" ht="14.25" customHeight="1">
      <c r="B70" s="18"/>
      <c r="C70" s="167"/>
      <c r="D70" s="167"/>
      <c r="E70" s="166"/>
      <c r="F70" s="167"/>
      <c r="G70" s="167"/>
      <c r="H70" s="167"/>
      <c r="I70" s="166"/>
      <c r="J70" s="166"/>
      <c r="K70" s="290"/>
    </row>
    <row r="71" spans="2:11" ht="14.25" customHeight="1">
      <c r="B71" s="20" t="s">
        <v>149</v>
      </c>
      <c r="C71" s="167"/>
      <c r="D71" s="167"/>
      <c r="E71" s="166"/>
      <c r="F71" s="167"/>
      <c r="G71" s="167"/>
      <c r="H71" s="167"/>
      <c r="I71" s="166"/>
      <c r="J71" s="166"/>
      <c r="K71" s="290"/>
    </row>
    <row r="72" spans="2:11" ht="14.25" customHeight="1">
      <c r="B72" s="18" t="s">
        <v>148</v>
      </c>
      <c r="C72" s="167">
        <v>67.42615693557333</v>
      </c>
      <c r="D72" s="167">
        <v>27.27792353654097</v>
      </c>
      <c r="E72" s="166">
        <v>94.7040804721143</v>
      </c>
      <c r="F72" s="167">
        <v>2.3627657354936025</v>
      </c>
      <c r="G72" s="167">
        <v>2.2375638324472877</v>
      </c>
      <c r="H72" s="169">
        <v>0.6955899599448025</v>
      </c>
      <c r="I72" s="166">
        <v>2.9331537923920905</v>
      </c>
      <c r="J72" s="166">
        <v>100</v>
      </c>
      <c r="K72" s="290"/>
    </row>
    <row r="73" spans="2:11" ht="14.25" customHeight="1">
      <c r="B73" s="18" t="s">
        <v>147</v>
      </c>
      <c r="C73" s="167">
        <v>52.04596908927126</v>
      </c>
      <c r="D73" s="167">
        <v>36.72256690672363</v>
      </c>
      <c r="E73" s="166">
        <v>88.7685359959949</v>
      </c>
      <c r="F73" s="167">
        <v>4.233554387510748</v>
      </c>
      <c r="G73" s="167">
        <v>4.503855702268997</v>
      </c>
      <c r="H73" s="167">
        <v>2.4940539142253773</v>
      </c>
      <c r="I73" s="166">
        <v>6.997909616494375</v>
      </c>
      <c r="J73" s="166">
        <v>100</v>
      </c>
      <c r="K73" s="290"/>
    </row>
    <row r="74" spans="2:11" ht="14.25" customHeight="1">
      <c r="B74" s="18" t="s">
        <v>146</v>
      </c>
      <c r="C74" s="167">
        <v>38.41377044605513</v>
      </c>
      <c r="D74" s="167">
        <v>40.349110824202775</v>
      </c>
      <c r="E74" s="166">
        <v>78.7628812702579</v>
      </c>
      <c r="F74" s="167">
        <v>6.957546146514619</v>
      </c>
      <c r="G74" s="167">
        <v>8.523029745420645</v>
      </c>
      <c r="H74" s="167">
        <v>5.756542837806834</v>
      </c>
      <c r="I74" s="166">
        <v>14.279572583227479</v>
      </c>
      <c r="J74" s="166">
        <v>100</v>
      </c>
      <c r="K74" s="290"/>
    </row>
    <row r="75" spans="2:11" ht="14.25" customHeight="1">
      <c r="B75" s="18" t="s">
        <v>145</v>
      </c>
      <c r="C75" s="167">
        <v>52.36687081391964</v>
      </c>
      <c r="D75" s="167">
        <v>35.735382955168745</v>
      </c>
      <c r="E75" s="166">
        <v>88.10225376908839</v>
      </c>
      <c r="F75" s="169">
        <v>4.571476226261102</v>
      </c>
      <c r="G75" s="169">
        <v>4.651417405093929</v>
      </c>
      <c r="H75" s="169">
        <v>2.6748525995565853</v>
      </c>
      <c r="I75" s="166">
        <v>7.326270004650513</v>
      </c>
      <c r="J75" s="166">
        <v>100</v>
      </c>
      <c r="K75" s="290"/>
    </row>
    <row r="76" spans="2:11" ht="14.25" customHeight="1">
      <c r="B76" s="18" t="s">
        <v>144</v>
      </c>
      <c r="C76" s="167">
        <v>53.42570315351931</v>
      </c>
      <c r="D76" s="167">
        <v>35.1288833747356</v>
      </c>
      <c r="E76" s="166">
        <v>88.55458652825492</v>
      </c>
      <c r="F76" s="167">
        <v>4.952579196814128</v>
      </c>
      <c r="G76" s="167">
        <v>3.7801664909819386</v>
      </c>
      <c r="H76" s="169">
        <v>2.7126677839490094</v>
      </c>
      <c r="I76" s="166">
        <v>6.492834274930948</v>
      </c>
      <c r="J76" s="166">
        <v>100</v>
      </c>
      <c r="K76" s="290"/>
    </row>
    <row r="77" spans="2:11" ht="14.25" customHeight="1">
      <c r="B77" s="18" t="s">
        <v>143</v>
      </c>
      <c r="C77" s="167">
        <v>74.47891941160903</v>
      </c>
      <c r="D77" s="167">
        <v>21.030366049039838</v>
      </c>
      <c r="E77" s="166">
        <v>95.50928546064887</v>
      </c>
      <c r="F77" s="169">
        <v>1.4693484540753994</v>
      </c>
      <c r="G77" s="167">
        <v>2.140313040463883</v>
      </c>
      <c r="H77" s="168" t="s">
        <v>45</v>
      </c>
      <c r="I77" s="166">
        <v>3.0213660852757425</v>
      </c>
      <c r="J77" s="166">
        <v>100</v>
      </c>
      <c r="K77" s="290"/>
    </row>
    <row r="78" spans="2:11" ht="14.25" customHeight="1">
      <c r="B78" s="18"/>
      <c r="C78" s="167"/>
      <c r="D78" s="167"/>
      <c r="E78" s="166"/>
      <c r="F78" s="167"/>
      <c r="G78" s="167"/>
      <c r="H78" s="167"/>
      <c r="I78" s="166"/>
      <c r="J78" s="166"/>
      <c r="K78" s="290"/>
    </row>
    <row r="79" spans="2:11" ht="14.25" customHeight="1">
      <c r="B79" s="164" t="s">
        <v>1</v>
      </c>
      <c r="C79" s="209">
        <v>60.23826999350766</v>
      </c>
      <c r="D79" s="209">
        <v>30.926212747451302</v>
      </c>
      <c r="E79" s="202">
        <v>91.164482740959</v>
      </c>
      <c r="F79" s="209">
        <v>3.451074708048639</v>
      </c>
      <c r="G79" s="209">
        <v>3.516155326587441</v>
      </c>
      <c r="H79" s="209">
        <v>1.8682872244052522</v>
      </c>
      <c r="I79" s="202">
        <v>5.384442550992697</v>
      </c>
      <c r="J79" s="202">
        <v>100</v>
      </c>
      <c r="K79" s="295"/>
    </row>
    <row r="80" ht="12.75">
      <c r="B80" s="162" t="s">
        <v>21</v>
      </c>
    </row>
    <row r="81" ht="12.75">
      <c r="B81" s="296" t="s">
        <v>238</v>
      </c>
    </row>
    <row r="82" ht="12.75">
      <c r="B82" s="296" t="s">
        <v>239</v>
      </c>
    </row>
    <row r="83" ht="12.75">
      <c r="B83" s="161" t="s">
        <v>219</v>
      </c>
    </row>
    <row r="86" spans="1:10" ht="12.75">
      <c r="A86" s="23"/>
      <c r="B86" s="23"/>
      <c r="C86" s="23"/>
      <c r="D86" s="23"/>
      <c r="F86" s="23"/>
      <c r="G86" s="23"/>
      <c r="H86" s="23"/>
      <c r="J86" s="23"/>
    </row>
    <row r="87" spans="1:10" ht="12.75">
      <c r="A87" s="23"/>
      <c r="B87" s="23"/>
      <c r="C87" s="23"/>
      <c r="D87" s="23"/>
      <c r="F87" s="23"/>
      <c r="G87" s="23"/>
      <c r="H87" s="23"/>
      <c r="J87" s="23"/>
    </row>
    <row r="88" spans="1:10" ht="12.75">
      <c r="A88" s="23"/>
      <c r="B88" s="23"/>
      <c r="C88" s="23"/>
      <c r="D88" s="23"/>
      <c r="F88" s="23"/>
      <c r="G88" s="23"/>
      <c r="H88" s="23"/>
      <c r="J88" s="23"/>
    </row>
    <row r="89" spans="1:10" ht="12.75" customHeight="1">
      <c r="A89" s="23"/>
      <c r="B89" s="23"/>
      <c r="C89" s="23"/>
      <c r="D89" s="23"/>
      <c r="F89" s="23"/>
      <c r="G89" s="23"/>
      <c r="H89" s="23"/>
      <c r="J89" s="23"/>
    </row>
    <row r="90" spans="1:10" ht="12.75">
      <c r="A90" s="23"/>
      <c r="B90" s="23"/>
      <c r="C90" s="23"/>
      <c r="D90" s="23"/>
      <c r="F90" s="23"/>
      <c r="G90" s="23"/>
      <c r="H90" s="23"/>
      <c r="J90" s="23"/>
    </row>
    <row r="91" spans="1:10" ht="12.75">
      <c r="A91" s="23"/>
      <c r="B91" s="23"/>
      <c r="C91" s="23"/>
      <c r="D91" s="23"/>
      <c r="F91" s="23"/>
      <c r="G91" s="23"/>
      <c r="H91" s="23"/>
      <c r="J91" s="23"/>
    </row>
    <row r="92" spans="1:10" ht="12.75">
      <c r="A92" s="23"/>
      <c r="B92" s="23"/>
      <c r="C92" s="23"/>
      <c r="D92" s="23"/>
      <c r="F92" s="23"/>
      <c r="G92" s="23"/>
      <c r="H92" s="23"/>
      <c r="J92" s="23"/>
    </row>
    <row r="93" spans="1:10" ht="12.75">
      <c r="A93" s="23"/>
      <c r="B93" s="23"/>
      <c r="C93" s="23"/>
      <c r="D93" s="23"/>
      <c r="F93" s="23"/>
      <c r="G93" s="23"/>
      <c r="H93" s="23"/>
      <c r="J93" s="23"/>
    </row>
    <row r="94" spans="1:10" ht="12.75">
      <c r="A94" s="23"/>
      <c r="B94" s="23"/>
      <c r="C94" s="23"/>
      <c r="D94" s="23"/>
      <c r="F94" s="23"/>
      <c r="G94" s="23"/>
      <c r="H94" s="23"/>
      <c r="J94" s="23"/>
    </row>
    <row r="95" spans="1:10" ht="12.75">
      <c r="A95" s="23"/>
      <c r="B95" s="23"/>
      <c r="C95" s="23"/>
      <c r="D95" s="23"/>
      <c r="F95" s="23"/>
      <c r="G95" s="23"/>
      <c r="H95" s="23"/>
      <c r="J95" s="23"/>
    </row>
    <row r="96" spans="1:10" ht="12.75">
      <c r="A96" s="23"/>
      <c r="B96" s="23"/>
      <c r="C96" s="23"/>
      <c r="D96" s="23"/>
      <c r="F96" s="23"/>
      <c r="G96" s="23"/>
      <c r="H96" s="23"/>
      <c r="J96" s="23"/>
    </row>
    <row r="97" spans="1:10" ht="12.75">
      <c r="A97" s="23"/>
      <c r="B97" s="23"/>
      <c r="C97" s="23"/>
      <c r="D97" s="23"/>
      <c r="F97" s="23"/>
      <c r="G97" s="23"/>
      <c r="H97" s="23"/>
      <c r="J97" s="23"/>
    </row>
    <row r="98" spans="1:10" ht="12.75">
      <c r="A98" s="23"/>
      <c r="B98" s="23"/>
      <c r="C98" s="23"/>
      <c r="D98" s="23"/>
      <c r="F98" s="23"/>
      <c r="G98" s="23"/>
      <c r="H98" s="23"/>
      <c r="J98" s="23"/>
    </row>
    <row r="99" spans="1:10" ht="12.75">
      <c r="A99" s="23"/>
      <c r="B99" s="23"/>
      <c r="C99" s="23"/>
      <c r="D99" s="23"/>
      <c r="F99" s="23"/>
      <c r="G99" s="23"/>
      <c r="H99" s="23"/>
      <c r="J99" s="23"/>
    </row>
    <row r="100" spans="1:10" ht="12.75">
      <c r="A100" s="23"/>
      <c r="B100" s="23"/>
      <c r="C100" s="23"/>
      <c r="D100" s="23"/>
      <c r="F100" s="23"/>
      <c r="G100" s="23"/>
      <c r="H100" s="23"/>
      <c r="J100" s="23"/>
    </row>
    <row r="101" spans="1:10" ht="12.75">
      <c r="A101" s="23"/>
      <c r="B101" s="23"/>
      <c r="C101" s="23"/>
      <c r="D101" s="23"/>
      <c r="F101" s="23"/>
      <c r="G101" s="23"/>
      <c r="H101" s="23"/>
      <c r="J101" s="23"/>
    </row>
    <row r="102" spans="1:10" ht="12.75">
      <c r="A102" s="23"/>
      <c r="B102" s="23"/>
      <c r="C102" s="23"/>
      <c r="D102" s="23"/>
      <c r="F102" s="23"/>
      <c r="G102" s="23"/>
      <c r="H102" s="23"/>
      <c r="J102" s="23"/>
    </row>
    <row r="103" spans="1:10" ht="12.75">
      <c r="A103" s="23"/>
      <c r="B103" s="23"/>
      <c r="C103" s="23"/>
      <c r="D103" s="23"/>
      <c r="F103" s="23"/>
      <c r="G103" s="23"/>
      <c r="H103" s="23"/>
      <c r="J103" s="23"/>
    </row>
    <row r="104" spans="1:10" ht="12.75">
      <c r="A104" s="23"/>
      <c r="B104" s="23"/>
      <c r="C104" s="23"/>
      <c r="D104" s="23"/>
      <c r="F104" s="23"/>
      <c r="G104" s="23"/>
      <c r="H104" s="23"/>
      <c r="J104" s="23"/>
    </row>
    <row r="105" spans="1:10" ht="12.75">
      <c r="A105" s="23"/>
      <c r="B105" s="23"/>
      <c r="C105" s="23"/>
      <c r="D105" s="23"/>
      <c r="F105" s="23"/>
      <c r="G105" s="23"/>
      <c r="H105" s="23"/>
      <c r="J105" s="23"/>
    </row>
    <row r="106" spans="1:10" ht="12.75">
      <c r="A106" s="23"/>
      <c r="B106" s="23"/>
      <c r="C106" s="23"/>
      <c r="D106" s="23"/>
      <c r="F106" s="23"/>
      <c r="G106" s="23"/>
      <c r="H106" s="23"/>
      <c r="J106" s="23"/>
    </row>
    <row r="107" spans="1:10" ht="12.75">
      <c r="A107" s="23"/>
      <c r="B107" s="23"/>
      <c r="C107" s="23"/>
      <c r="D107" s="23"/>
      <c r="F107" s="23"/>
      <c r="G107" s="23"/>
      <c r="H107" s="23"/>
      <c r="J107" s="23"/>
    </row>
    <row r="108" spans="1:10" ht="12.75">
      <c r="A108" s="23"/>
      <c r="B108" s="23"/>
      <c r="C108" s="23"/>
      <c r="D108" s="23"/>
      <c r="F108" s="23"/>
      <c r="G108" s="23"/>
      <c r="H108" s="23"/>
      <c r="J108" s="23"/>
    </row>
    <row r="109" spans="1:10" ht="12.75">
      <c r="A109" s="23"/>
      <c r="B109" s="23"/>
      <c r="C109" s="23"/>
      <c r="D109" s="23"/>
      <c r="F109" s="23"/>
      <c r="G109" s="23"/>
      <c r="H109" s="23"/>
      <c r="J109" s="23"/>
    </row>
    <row r="110" spans="1:10" ht="12.75">
      <c r="A110" s="23"/>
      <c r="B110" s="23"/>
      <c r="C110" s="23"/>
      <c r="D110" s="23"/>
      <c r="F110" s="23"/>
      <c r="G110" s="23"/>
      <c r="H110" s="23"/>
      <c r="J110" s="23"/>
    </row>
    <row r="111" spans="1:10" ht="12.75">
      <c r="A111" s="23"/>
      <c r="B111" s="23"/>
      <c r="C111" s="23"/>
      <c r="D111" s="23"/>
      <c r="F111" s="23"/>
      <c r="G111" s="23"/>
      <c r="H111" s="23"/>
      <c r="J111" s="23"/>
    </row>
    <row r="112" spans="1:10" ht="12.75">
      <c r="A112" s="23"/>
      <c r="B112" s="23"/>
      <c r="C112" s="23"/>
      <c r="D112" s="23"/>
      <c r="F112" s="23"/>
      <c r="G112" s="23"/>
      <c r="H112" s="23"/>
      <c r="J112" s="23"/>
    </row>
    <row r="113" spans="1:10" ht="12.75">
      <c r="A113" s="23"/>
      <c r="B113" s="23"/>
      <c r="C113" s="23"/>
      <c r="D113" s="23"/>
      <c r="F113" s="23"/>
      <c r="G113" s="23"/>
      <c r="H113" s="23"/>
      <c r="J113" s="23"/>
    </row>
    <row r="114" spans="1:10" ht="12.75">
      <c r="A114" s="23"/>
      <c r="B114" s="23"/>
      <c r="C114" s="23"/>
      <c r="D114" s="23"/>
      <c r="F114" s="23"/>
      <c r="G114" s="23"/>
      <c r="H114" s="23"/>
      <c r="J114" s="23"/>
    </row>
    <row r="115" spans="1:10" ht="12.75">
      <c r="A115" s="23"/>
      <c r="B115" s="23"/>
      <c r="C115" s="23"/>
      <c r="D115" s="23"/>
      <c r="F115" s="23"/>
      <c r="G115" s="23"/>
      <c r="H115" s="23"/>
      <c r="J115" s="23"/>
    </row>
    <row r="116" spans="1:10" ht="12.75">
      <c r="A116" s="23"/>
      <c r="B116" s="23"/>
      <c r="C116" s="23"/>
      <c r="D116" s="23"/>
      <c r="F116" s="23"/>
      <c r="G116" s="23"/>
      <c r="H116" s="23"/>
      <c r="J116" s="23"/>
    </row>
    <row r="117" spans="1:10" ht="12.75">
      <c r="A117" s="23"/>
      <c r="B117" s="23"/>
      <c r="C117" s="23"/>
      <c r="D117" s="23"/>
      <c r="F117" s="23"/>
      <c r="G117" s="23"/>
      <c r="H117" s="23"/>
      <c r="J117" s="23"/>
    </row>
    <row r="118" spans="1:10" ht="12.75">
      <c r="A118" s="23"/>
      <c r="B118" s="23"/>
      <c r="C118" s="23"/>
      <c r="D118" s="23"/>
      <c r="F118" s="23"/>
      <c r="G118" s="23"/>
      <c r="H118" s="23"/>
      <c r="J118" s="23"/>
    </row>
    <row r="119" spans="1:10" ht="12.75">
      <c r="A119" s="23"/>
      <c r="B119" s="23"/>
      <c r="C119" s="23"/>
      <c r="D119" s="23"/>
      <c r="F119" s="23"/>
      <c r="G119" s="23"/>
      <c r="H119" s="23"/>
      <c r="J119" s="23"/>
    </row>
    <row r="120" spans="1:10" ht="12.75">
      <c r="A120" s="23"/>
      <c r="B120" s="23"/>
      <c r="C120" s="23"/>
      <c r="D120" s="23"/>
      <c r="F120" s="23"/>
      <c r="G120" s="23"/>
      <c r="H120" s="23"/>
      <c r="J120" s="23"/>
    </row>
    <row r="121" spans="1:10" ht="12.75">
      <c r="A121" s="23"/>
      <c r="B121" s="23"/>
      <c r="C121" s="23"/>
      <c r="D121" s="23"/>
      <c r="F121" s="23"/>
      <c r="G121" s="23"/>
      <c r="H121" s="23"/>
      <c r="J121" s="23"/>
    </row>
    <row r="122" spans="1:10" ht="12.75">
      <c r="A122" s="23"/>
      <c r="B122" s="23"/>
      <c r="C122" s="23"/>
      <c r="D122" s="23"/>
      <c r="F122" s="23"/>
      <c r="G122" s="23"/>
      <c r="H122" s="23"/>
      <c r="J122" s="23"/>
    </row>
    <row r="123" spans="1:10" ht="12.75">
      <c r="A123" s="23"/>
      <c r="B123" s="23"/>
      <c r="C123" s="23"/>
      <c r="D123" s="23"/>
      <c r="F123" s="23"/>
      <c r="G123" s="23"/>
      <c r="H123" s="23"/>
      <c r="J123" s="23"/>
    </row>
    <row r="124" spans="1:10" ht="12.75">
      <c r="A124" s="23"/>
      <c r="B124" s="23"/>
      <c r="C124" s="23"/>
      <c r="D124" s="23"/>
      <c r="F124" s="23"/>
      <c r="G124" s="23"/>
      <c r="H124" s="23"/>
      <c r="J124" s="23"/>
    </row>
    <row r="125" spans="1:10" ht="12.75">
      <c r="A125" s="23"/>
      <c r="B125" s="23"/>
      <c r="C125" s="23"/>
      <c r="D125" s="23"/>
      <c r="F125" s="23"/>
      <c r="G125" s="23"/>
      <c r="H125" s="23"/>
      <c r="J125" s="23"/>
    </row>
    <row r="126" spans="1:10" ht="12.75">
      <c r="A126" s="23"/>
      <c r="B126" s="23"/>
      <c r="C126" s="23"/>
      <c r="D126" s="23"/>
      <c r="F126" s="23"/>
      <c r="G126" s="23"/>
      <c r="H126" s="23"/>
      <c r="J126" s="23"/>
    </row>
    <row r="127" spans="1:10" ht="12.75">
      <c r="A127" s="23"/>
      <c r="B127" s="23"/>
      <c r="C127" s="23"/>
      <c r="D127" s="23"/>
      <c r="F127" s="23"/>
      <c r="G127" s="23"/>
      <c r="H127" s="23"/>
      <c r="J127" s="23"/>
    </row>
    <row r="128" spans="1:10" ht="12.75">
      <c r="A128" s="23"/>
      <c r="B128" s="23"/>
      <c r="C128" s="23"/>
      <c r="D128" s="23"/>
      <c r="F128" s="23"/>
      <c r="G128" s="23"/>
      <c r="H128" s="23"/>
      <c r="J128" s="23"/>
    </row>
    <row r="129" spans="1:10" ht="12.75">
      <c r="A129" s="23"/>
      <c r="B129" s="23"/>
      <c r="C129" s="23"/>
      <c r="D129" s="23"/>
      <c r="F129" s="23"/>
      <c r="G129" s="23"/>
      <c r="H129" s="23"/>
      <c r="J129" s="23"/>
    </row>
    <row r="130" spans="1:10" ht="12.75">
      <c r="A130" s="23"/>
      <c r="B130" s="23"/>
      <c r="C130" s="23"/>
      <c r="D130" s="23"/>
      <c r="F130" s="23"/>
      <c r="G130" s="23"/>
      <c r="H130" s="23"/>
      <c r="J130" s="23"/>
    </row>
    <row r="131" spans="1:10" ht="12.75">
      <c r="A131" s="23"/>
      <c r="B131" s="23"/>
      <c r="C131" s="23"/>
      <c r="D131" s="23"/>
      <c r="F131" s="23"/>
      <c r="G131" s="23"/>
      <c r="H131" s="23"/>
      <c r="J131" s="23"/>
    </row>
    <row r="132" spans="1:10" ht="12.75">
      <c r="A132" s="23"/>
      <c r="B132" s="23"/>
      <c r="C132" s="23"/>
      <c r="D132" s="23"/>
      <c r="F132" s="23"/>
      <c r="G132" s="23"/>
      <c r="H132" s="23"/>
      <c r="J132" s="23"/>
    </row>
    <row r="133" spans="1:10" ht="12.75">
      <c r="A133" s="23"/>
      <c r="B133" s="23"/>
      <c r="C133" s="23"/>
      <c r="D133" s="23"/>
      <c r="F133" s="23"/>
      <c r="G133" s="23"/>
      <c r="H133" s="23"/>
      <c r="J133" s="23"/>
    </row>
    <row r="134" spans="1:10" ht="12.75">
      <c r="A134" s="23"/>
      <c r="B134" s="23"/>
      <c r="C134" s="23"/>
      <c r="D134" s="23"/>
      <c r="F134" s="23"/>
      <c r="G134" s="23"/>
      <c r="H134" s="23"/>
      <c r="J134" s="23"/>
    </row>
    <row r="135" spans="1:10" ht="12.75">
      <c r="A135" s="23"/>
      <c r="B135" s="23"/>
      <c r="C135" s="23"/>
      <c r="D135" s="23"/>
      <c r="F135" s="23"/>
      <c r="G135" s="23"/>
      <c r="H135" s="23"/>
      <c r="J135" s="23"/>
    </row>
    <row r="136" spans="1:10" ht="12.75">
      <c r="A136" s="23"/>
      <c r="B136" s="23"/>
      <c r="C136" s="23"/>
      <c r="D136" s="23"/>
      <c r="F136" s="23"/>
      <c r="G136" s="23"/>
      <c r="H136" s="23"/>
      <c r="J136" s="23"/>
    </row>
    <row r="137" spans="1:10" ht="12.75">
      <c r="A137" s="23"/>
      <c r="B137" s="23"/>
      <c r="C137" s="23"/>
      <c r="D137" s="23"/>
      <c r="F137" s="23"/>
      <c r="G137" s="23"/>
      <c r="H137" s="23"/>
      <c r="J137" s="23"/>
    </row>
    <row r="138" spans="1:10" ht="12.75">
      <c r="A138" s="23"/>
      <c r="B138" s="23"/>
      <c r="C138" s="23"/>
      <c r="D138" s="23"/>
      <c r="F138" s="23"/>
      <c r="G138" s="23"/>
      <c r="H138" s="23"/>
      <c r="J138" s="23"/>
    </row>
    <row r="139" spans="1:10" ht="12.75">
      <c r="A139" s="23"/>
      <c r="B139" s="23"/>
      <c r="C139" s="23"/>
      <c r="D139" s="23"/>
      <c r="F139" s="23"/>
      <c r="G139" s="23"/>
      <c r="H139" s="23"/>
      <c r="J139" s="23"/>
    </row>
    <row r="140" spans="1:10" ht="12.75">
      <c r="A140" s="23"/>
      <c r="B140" s="23"/>
      <c r="C140" s="23"/>
      <c r="D140" s="23"/>
      <c r="F140" s="23"/>
      <c r="G140" s="23"/>
      <c r="H140" s="23"/>
      <c r="J140" s="23"/>
    </row>
    <row r="141" spans="1:10" ht="12.75">
      <c r="A141" s="23"/>
      <c r="B141" s="23"/>
      <c r="C141" s="23"/>
      <c r="D141" s="23"/>
      <c r="F141" s="23"/>
      <c r="G141" s="23"/>
      <c r="H141" s="23"/>
      <c r="J141" s="23"/>
    </row>
    <row r="142" spans="1:10" ht="12.75">
      <c r="A142" s="23"/>
      <c r="B142" s="23"/>
      <c r="C142" s="23"/>
      <c r="D142" s="23"/>
      <c r="F142" s="23"/>
      <c r="G142" s="23"/>
      <c r="H142" s="23"/>
      <c r="J142" s="23"/>
    </row>
    <row r="143" spans="1:10" ht="12.75">
      <c r="A143" s="23"/>
      <c r="B143" s="23"/>
      <c r="C143" s="23"/>
      <c r="D143" s="23"/>
      <c r="F143" s="23"/>
      <c r="G143" s="23"/>
      <c r="H143" s="23"/>
      <c r="J143" s="23"/>
    </row>
    <row r="144" spans="1:10" ht="12.75">
      <c r="A144" s="23"/>
      <c r="B144" s="23"/>
      <c r="C144" s="23"/>
      <c r="D144" s="23"/>
      <c r="F144" s="23"/>
      <c r="G144" s="23"/>
      <c r="H144" s="23"/>
      <c r="J144" s="23"/>
    </row>
    <row r="145" spans="1:10" ht="12.75">
      <c r="A145" s="23"/>
      <c r="B145" s="23"/>
      <c r="C145" s="23"/>
      <c r="D145" s="23"/>
      <c r="F145" s="23"/>
      <c r="G145" s="23"/>
      <c r="H145" s="23"/>
      <c r="J145" s="23"/>
    </row>
    <row r="146" spans="1:10" ht="12.75">
      <c r="A146" s="23"/>
      <c r="B146" s="23"/>
      <c r="C146" s="23"/>
      <c r="D146" s="23"/>
      <c r="F146" s="23"/>
      <c r="G146" s="23"/>
      <c r="H146" s="23"/>
      <c r="J146" s="23"/>
    </row>
    <row r="147" spans="1:10" ht="12.75">
      <c r="A147" s="23"/>
      <c r="B147" s="23"/>
      <c r="C147" s="23"/>
      <c r="D147" s="23"/>
      <c r="F147" s="23"/>
      <c r="G147" s="23"/>
      <c r="H147" s="23"/>
      <c r="J147" s="23"/>
    </row>
    <row r="148" spans="1:10" ht="12.75">
      <c r="A148" s="23"/>
      <c r="B148" s="23"/>
      <c r="C148" s="23"/>
      <c r="D148" s="23"/>
      <c r="F148" s="23"/>
      <c r="G148" s="23"/>
      <c r="H148" s="23"/>
      <c r="J148" s="23"/>
    </row>
    <row r="149" spans="1:10" ht="12.75">
      <c r="A149" s="23"/>
      <c r="B149" s="23"/>
      <c r="C149" s="23"/>
      <c r="D149" s="23"/>
      <c r="F149" s="23"/>
      <c r="G149" s="23"/>
      <c r="H149" s="23"/>
      <c r="J149" s="23"/>
    </row>
    <row r="150" spans="1:10" ht="12.75" customHeight="1">
      <c r="A150" s="23"/>
      <c r="B150" s="23"/>
      <c r="C150" s="23"/>
      <c r="D150" s="23"/>
      <c r="F150" s="23"/>
      <c r="G150" s="23"/>
      <c r="H150" s="23"/>
      <c r="J150" s="23"/>
    </row>
    <row r="151" spans="1:10" ht="12.75">
      <c r="A151" s="23"/>
      <c r="B151" s="23"/>
      <c r="C151" s="23"/>
      <c r="D151" s="23"/>
      <c r="F151" s="23"/>
      <c r="G151" s="23"/>
      <c r="H151" s="23"/>
      <c r="J151" s="23"/>
    </row>
    <row r="152" spans="1:10" ht="12.75">
      <c r="A152" s="23"/>
      <c r="B152" s="23"/>
      <c r="C152" s="23"/>
      <c r="D152" s="23"/>
      <c r="F152" s="23"/>
      <c r="G152" s="23"/>
      <c r="H152" s="23"/>
      <c r="J152" s="23"/>
    </row>
    <row r="153" spans="1:10" ht="12.75">
      <c r="A153" s="23"/>
      <c r="B153" s="23"/>
      <c r="C153" s="23"/>
      <c r="D153" s="23"/>
      <c r="F153" s="23"/>
      <c r="G153" s="23"/>
      <c r="H153" s="23"/>
      <c r="J153" s="23"/>
    </row>
    <row r="154" spans="1:10" ht="12.75">
      <c r="A154" s="23"/>
      <c r="B154" s="23"/>
      <c r="C154" s="23"/>
      <c r="D154" s="23"/>
      <c r="F154" s="23"/>
      <c r="G154" s="23"/>
      <c r="H154" s="23"/>
      <c r="J154" s="23"/>
    </row>
    <row r="155" spans="1:10" ht="12.75">
      <c r="A155" s="23"/>
      <c r="B155" s="23"/>
      <c r="C155" s="23"/>
      <c r="D155" s="23"/>
      <c r="F155" s="23"/>
      <c r="G155" s="23"/>
      <c r="H155" s="23"/>
      <c r="J155" s="23"/>
    </row>
    <row r="156" spans="1:10" ht="12.75">
      <c r="A156" s="23"/>
      <c r="B156" s="23"/>
      <c r="C156" s="23"/>
      <c r="D156" s="23"/>
      <c r="F156" s="23"/>
      <c r="G156" s="23"/>
      <c r="H156" s="23"/>
      <c r="J156" s="23"/>
    </row>
    <row r="157" spans="1:10" ht="12.75">
      <c r="A157" s="23"/>
      <c r="B157" s="23"/>
      <c r="C157" s="23"/>
      <c r="D157" s="23"/>
      <c r="F157" s="23"/>
      <c r="G157" s="23"/>
      <c r="H157" s="23"/>
      <c r="J157" s="23"/>
    </row>
    <row r="158" spans="1:10" ht="12.75">
      <c r="A158" s="23"/>
      <c r="B158" s="23"/>
      <c r="C158" s="23"/>
      <c r="D158" s="23"/>
      <c r="F158" s="23"/>
      <c r="G158" s="23"/>
      <c r="H158" s="23"/>
      <c r="J158" s="23"/>
    </row>
    <row r="159" spans="1:10" ht="12.75">
      <c r="A159" s="23"/>
      <c r="B159" s="23"/>
      <c r="C159" s="23"/>
      <c r="D159" s="23"/>
      <c r="F159" s="23"/>
      <c r="G159" s="23"/>
      <c r="H159" s="23"/>
      <c r="J159" s="23"/>
    </row>
    <row r="160" spans="1:10" ht="12.75">
      <c r="A160" s="23"/>
      <c r="B160" s="23"/>
      <c r="C160" s="23"/>
      <c r="D160" s="23"/>
      <c r="F160" s="23"/>
      <c r="G160" s="23"/>
      <c r="H160" s="23"/>
      <c r="J160" s="23"/>
    </row>
    <row r="161" spans="1:10" ht="12.75">
      <c r="A161" s="23"/>
      <c r="B161" s="23"/>
      <c r="C161" s="23"/>
      <c r="D161" s="23"/>
      <c r="F161" s="23"/>
      <c r="G161" s="23"/>
      <c r="H161" s="23"/>
      <c r="J161" s="23"/>
    </row>
    <row r="162" spans="1:10" ht="12.75">
      <c r="A162" s="23"/>
      <c r="B162" s="23"/>
      <c r="C162" s="23"/>
      <c r="D162" s="23"/>
      <c r="F162" s="23"/>
      <c r="G162" s="23"/>
      <c r="H162" s="23"/>
      <c r="J162" s="23"/>
    </row>
    <row r="163" spans="1:10" ht="12.75">
      <c r="A163" s="23"/>
      <c r="B163" s="23"/>
      <c r="C163" s="23"/>
      <c r="D163" s="23"/>
      <c r="F163" s="23"/>
      <c r="G163" s="23"/>
      <c r="H163" s="23"/>
      <c r="J163" s="23"/>
    </row>
    <row r="164" spans="1:10" ht="12.75">
      <c r="A164" s="23"/>
      <c r="B164" s="23"/>
      <c r="C164" s="23"/>
      <c r="D164" s="23"/>
      <c r="F164" s="23"/>
      <c r="G164" s="23"/>
      <c r="H164" s="23"/>
      <c r="J164" s="23"/>
    </row>
    <row r="165" spans="1:10" ht="12.75">
      <c r="A165" s="23"/>
      <c r="B165" s="23"/>
      <c r="C165" s="23"/>
      <c r="D165" s="23"/>
      <c r="F165" s="23"/>
      <c r="G165" s="23"/>
      <c r="H165" s="23"/>
      <c r="J165" s="23"/>
    </row>
    <row r="166" spans="1:10" ht="12.75">
      <c r="A166" s="23"/>
      <c r="B166" s="23"/>
      <c r="C166" s="23"/>
      <c r="D166" s="23"/>
      <c r="F166" s="23"/>
      <c r="G166" s="23"/>
      <c r="H166" s="23"/>
      <c r="J166" s="23"/>
    </row>
    <row r="167" spans="1:10" ht="12.75">
      <c r="A167" s="23"/>
      <c r="B167" s="23"/>
      <c r="C167" s="23"/>
      <c r="D167" s="23"/>
      <c r="F167" s="23"/>
      <c r="G167" s="23"/>
      <c r="H167" s="23"/>
      <c r="J167" s="23"/>
    </row>
    <row r="168" spans="1:10" ht="12.75">
      <c r="A168" s="23"/>
      <c r="B168" s="23"/>
      <c r="C168" s="23"/>
      <c r="D168" s="23"/>
      <c r="F168" s="23"/>
      <c r="G168" s="23"/>
      <c r="H168" s="23"/>
      <c r="J168" s="23"/>
    </row>
    <row r="169" spans="1:10" ht="12.75">
      <c r="A169" s="23"/>
      <c r="B169" s="23"/>
      <c r="C169" s="23"/>
      <c r="D169" s="23"/>
      <c r="F169" s="23"/>
      <c r="G169" s="23"/>
      <c r="H169" s="23"/>
      <c r="J169" s="23"/>
    </row>
    <row r="170" spans="1:10" ht="12.75">
      <c r="A170" s="23"/>
      <c r="B170" s="23"/>
      <c r="C170" s="23"/>
      <c r="D170" s="23"/>
      <c r="F170" s="23"/>
      <c r="G170" s="23"/>
      <c r="H170" s="23"/>
      <c r="J170" s="23"/>
    </row>
    <row r="171" spans="1:10" ht="12.75">
      <c r="A171" s="23"/>
      <c r="B171" s="23"/>
      <c r="C171" s="23"/>
      <c r="D171" s="23"/>
      <c r="F171" s="23"/>
      <c r="G171" s="23"/>
      <c r="H171" s="23"/>
      <c r="J171" s="23"/>
    </row>
    <row r="172" spans="1:10" ht="12.75">
      <c r="A172" s="23"/>
      <c r="B172" s="23"/>
      <c r="C172" s="23"/>
      <c r="D172" s="23"/>
      <c r="F172" s="23"/>
      <c r="G172" s="23"/>
      <c r="H172" s="23"/>
      <c r="J172" s="23"/>
    </row>
    <row r="173" spans="1:10" ht="12.75">
      <c r="A173" s="23"/>
      <c r="B173" s="23"/>
      <c r="C173" s="23"/>
      <c r="D173" s="23"/>
      <c r="F173" s="23"/>
      <c r="G173" s="23"/>
      <c r="H173" s="23"/>
      <c r="J173" s="23"/>
    </row>
    <row r="174" spans="1:10" ht="12.75">
      <c r="A174" s="23"/>
      <c r="B174" s="23"/>
      <c r="C174" s="23"/>
      <c r="D174" s="23"/>
      <c r="F174" s="23"/>
      <c r="G174" s="23"/>
      <c r="H174" s="23"/>
      <c r="J174" s="23"/>
    </row>
    <row r="175" spans="1:10" ht="12.75">
      <c r="A175" s="23"/>
      <c r="B175" s="23"/>
      <c r="C175" s="23"/>
      <c r="D175" s="23"/>
      <c r="F175" s="23"/>
      <c r="G175" s="23"/>
      <c r="H175" s="23"/>
      <c r="J175" s="23"/>
    </row>
    <row r="176" spans="1:10" ht="12.75">
      <c r="A176" s="23"/>
      <c r="B176" s="23"/>
      <c r="C176" s="23"/>
      <c r="D176" s="23"/>
      <c r="F176" s="23"/>
      <c r="G176" s="23"/>
      <c r="H176" s="23"/>
      <c r="J176" s="23"/>
    </row>
    <row r="177" spans="1:10" ht="12.75">
      <c r="A177" s="23"/>
      <c r="B177" s="23"/>
      <c r="C177" s="23"/>
      <c r="D177" s="23"/>
      <c r="F177" s="23"/>
      <c r="G177" s="23"/>
      <c r="H177" s="23"/>
      <c r="J177" s="23"/>
    </row>
    <row r="178" spans="1:10" ht="12.75">
      <c r="A178" s="23"/>
      <c r="B178" s="23"/>
      <c r="C178" s="23"/>
      <c r="D178" s="23"/>
      <c r="F178" s="23"/>
      <c r="G178" s="23"/>
      <c r="H178" s="23"/>
      <c r="J178" s="23"/>
    </row>
    <row r="179" spans="1:10" ht="12.75">
      <c r="A179" s="23"/>
      <c r="B179" s="23"/>
      <c r="C179" s="23"/>
      <c r="D179" s="23"/>
      <c r="F179" s="23"/>
      <c r="G179" s="23"/>
      <c r="H179" s="23"/>
      <c r="J179" s="23"/>
    </row>
    <row r="180" spans="1:10" ht="12.75">
      <c r="A180" s="23"/>
      <c r="B180" s="23"/>
      <c r="C180" s="23"/>
      <c r="D180" s="23"/>
      <c r="F180" s="23"/>
      <c r="G180" s="23"/>
      <c r="H180" s="23"/>
      <c r="J180" s="23"/>
    </row>
    <row r="181" spans="1:10" ht="12.75">
      <c r="A181" s="23"/>
      <c r="B181" s="23"/>
      <c r="C181" s="23"/>
      <c r="D181" s="23"/>
      <c r="F181" s="23"/>
      <c r="G181" s="23"/>
      <c r="H181" s="23"/>
      <c r="J181" s="23"/>
    </row>
    <row r="182" spans="1:10" ht="12.75">
      <c r="A182" s="23"/>
      <c r="B182" s="23"/>
      <c r="C182" s="23"/>
      <c r="D182" s="23"/>
      <c r="F182" s="23"/>
      <c r="G182" s="23"/>
      <c r="H182" s="23"/>
      <c r="J182" s="23"/>
    </row>
    <row r="183" spans="1:10" ht="12.75">
      <c r="A183" s="23"/>
      <c r="B183" s="23"/>
      <c r="C183" s="23"/>
      <c r="D183" s="23"/>
      <c r="F183" s="23"/>
      <c r="G183" s="23"/>
      <c r="H183" s="23"/>
      <c r="J183" s="23"/>
    </row>
    <row r="184" spans="1:10" ht="12.75">
      <c r="A184" s="23"/>
      <c r="B184" s="23"/>
      <c r="C184" s="23"/>
      <c r="D184" s="23"/>
      <c r="F184" s="23"/>
      <c r="G184" s="23"/>
      <c r="H184" s="23"/>
      <c r="J184" s="23"/>
    </row>
    <row r="185" spans="1:10" ht="12.75">
      <c r="A185" s="23"/>
      <c r="B185" s="23"/>
      <c r="C185" s="23"/>
      <c r="D185" s="23"/>
      <c r="F185" s="23"/>
      <c r="G185" s="23"/>
      <c r="H185" s="23"/>
      <c r="J185" s="23"/>
    </row>
    <row r="186" spans="1:10" ht="12.75">
      <c r="A186" s="23"/>
      <c r="B186" s="23"/>
      <c r="C186" s="23"/>
      <c r="D186" s="23"/>
      <c r="F186" s="23"/>
      <c r="G186" s="23"/>
      <c r="H186" s="23"/>
      <c r="J186" s="23"/>
    </row>
    <row r="187" spans="1:10" ht="12.75">
      <c r="A187" s="23"/>
      <c r="B187" s="23"/>
      <c r="C187" s="23"/>
      <c r="D187" s="23"/>
      <c r="F187" s="23"/>
      <c r="G187" s="23"/>
      <c r="H187" s="23"/>
      <c r="J187" s="23"/>
    </row>
    <row r="188" spans="1:10" ht="12.75">
      <c r="A188" s="23"/>
      <c r="B188" s="23"/>
      <c r="C188" s="23"/>
      <c r="D188" s="23"/>
      <c r="F188" s="23"/>
      <c r="G188" s="23"/>
      <c r="H188" s="23"/>
      <c r="J188" s="23"/>
    </row>
    <row r="189" spans="1:10" ht="12.75">
      <c r="A189" s="23"/>
      <c r="B189" s="23"/>
      <c r="C189" s="23"/>
      <c r="D189" s="23"/>
      <c r="F189" s="23"/>
      <c r="G189" s="23"/>
      <c r="H189" s="23"/>
      <c r="J189" s="23"/>
    </row>
    <row r="190" spans="1:10" ht="12.75">
      <c r="A190" s="23"/>
      <c r="B190" s="23"/>
      <c r="C190" s="23"/>
      <c r="D190" s="23"/>
      <c r="F190" s="23"/>
      <c r="G190" s="23"/>
      <c r="H190" s="23"/>
      <c r="J190" s="23"/>
    </row>
    <row r="191" spans="1:10" ht="12.75">
      <c r="A191" s="23"/>
      <c r="B191" s="23"/>
      <c r="C191" s="23"/>
      <c r="D191" s="23"/>
      <c r="F191" s="23"/>
      <c r="G191" s="23"/>
      <c r="H191" s="23"/>
      <c r="J191" s="23"/>
    </row>
    <row r="192" spans="1:10" ht="12.75">
      <c r="A192" s="23"/>
      <c r="B192" s="23"/>
      <c r="C192" s="23"/>
      <c r="D192" s="23"/>
      <c r="F192" s="23"/>
      <c r="G192" s="23"/>
      <c r="H192" s="23"/>
      <c r="J192" s="23"/>
    </row>
    <row r="193" spans="1:10" ht="12.75">
      <c r="A193" s="23"/>
      <c r="B193" s="23"/>
      <c r="C193" s="23"/>
      <c r="D193" s="23"/>
      <c r="F193" s="23"/>
      <c r="G193" s="23"/>
      <c r="H193" s="23"/>
      <c r="J193" s="23"/>
    </row>
    <row r="194" spans="1:10" ht="12.75">
      <c r="A194" s="23"/>
      <c r="B194" s="23"/>
      <c r="C194" s="23"/>
      <c r="D194" s="23"/>
      <c r="F194" s="23"/>
      <c r="G194" s="23"/>
      <c r="H194" s="23"/>
      <c r="J194" s="23"/>
    </row>
    <row r="195" spans="1:10" ht="12.75">
      <c r="A195" s="23"/>
      <c r="B195" s="23"/>
      <c r="C195" s="23"/>
      <c r="D195" s="23"/>
      <c r="F195" s="23"/>
      <c r="G195" s="23"/>
      <c r="H195" s="23"/>
      <c r="J195" s="23"/>
    </row>
    <row r="196" spans="1:10" ht="12.75">
      <c r="A196" s="23"/>
      <c r="B196" s="23"/>
      <c r="C196" s="23"/>
      <c r="D196" s="23"/>
      <c r="F196" s="23"/>
      <c r="G196" s="23"/>
      <c r="H196" s="23"/>
      <c r="J196" s="23"/>
    </row>
    <row r="197" spans="1:10" ht="12.75">
      <c r="A197" s="23"/>
      <c r="B197" s="23"/>
      <c r="C197" s="23"/>
      <c r="D197" s="23"/>
      <c r="F197" s="23"/>
      <c r="G197" s="23"/>
      <c r="H197" s="23"/>
      <c r="J19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2:K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30.7109375" style="16" customWidth="1"/>
    <col min="3" max="5" width="11.421875" style="170" customWidth="1"/>
    <col min="6" max="6" width="12.8515625" style="199" customWidth="1"/>
    <col min="7" max="9" width="11.421875" style="170" customWidth="1"/>
    <col min="10" max="10" width="11.421875" style="16" customWidth="1"/>
    <col min="11" max="11" width="9.00390625" style="16" customWidth="1"/>
    <col min="12" max="16384" width="9.140625" style="16" customWidth="1"/>
  </cols>
  <sheetData>
    <row r="2" ht="18" customHeight="1">
      <c r="B2" s="193" t="s">
        <v>180</v>
      </c>
    </row>
    <row r="3" ht="12.75">
      <c r="B3" s="192"/>
    </row>
    <row r="4" ht="12.75">
      <c r="B4" s="191" t="s">
        <v>120</v>
      </c>
    </row>
    <row r="5" spans="1:11" ht="38.25">
      <c r="A5" s="17"/>
      <c r="B5" s="217"/>
      <c r="C5" s="189" t="s">
        <v>232</v>
      </c>
      <c r="D5" s="189" t="s">
        <v>233</v>
      </c>
      <c r="E5" s="189" t="s">
        <v>234</v>
      </c>
      <c r="F5" s="189" t="s">
        <v>174</v>
      </c>
      <c r="G5" s="189" t="s">
        <v>235</v>
      </c>
      <c r="H5" s="189" t="s">
        <v>236</v>
      </c>
      <c r="I5" s="189" t="s">
        <v>237</v>
      </c>
      <c r="J5" s="189" t="s">
        <v>1</v>
      </c>
      <c r="K5" s="286" t="s">
        <v>4</v>
      </c>
    </row>
    <row r="6" spans="2:11" ht="14.25" customHeight="1">
      <c r="B6" s="20"/>
      <c r="C6" s="216"/>
      <c r="D6" s="216"/>
      <c r="E6" s="216"/>
      <c r="F6" s="216"/>
      <c r="G6" s="216"/>
      <c r="H6" s="216"/>
      <c r="I6" s="216"/>
      <c r="J6" s="215" t="s">
        <v>2</v>
      </c>
      <c r="K6" s="216"/>
    </row>
    <row r="7" spans="2:11" ht="14.25" customHeight="1">
      <c r="B7" s="20" t="s">
        <v>171</v>
      </c>
      <c r="C7" s="216"/>
      <c r="D7" s="216"/>
      <c r="E7" s="216"/>
      <c r="F7" s="216"/>
      <c r="G7" s="216"/>
      <c r="H7" s="216"/>
      <c r="I7" s="216"/>
      <c r="K7" s="215"/>
    </row>
    <row r="8" spans="2:11" ht="14.25" customHeight="1">
      <c r="B8" s="188" t="s">
        <v>170</v>
      </c>
      <c r="C8" s="182">
        <v>386.633228503544</v>
      </c>
      <c r="D8" s="182">
        <v>271.588227945227</v>
      </c>
      <c r="E8" s="179">
        <v>658.221456448771</v>
      </c>
      <c r="F8" s="214">
        <v>74.7464771715112</v>
      </c>
      <c r="G8" s="183">
        <v>56.6601889037792</v>
      </c>
      <c r="H8" s="181" t="s">
        <v>45</v>
      </c>
      <c r="I8" s="179">
        <v>93.0690906008317</v>
      </c>
      <c r="J8" s="178">
        <v>826.037024221113</v>
      </c>
      <c r="K8" s="179">
        <v>463</v>
      </c>
    </row>
    <row r="9" spans="2:11" ht="14.25" customHeight="1">
      <c r="B9" s="25" t="s">
        <v>169</v>
      </c>
      <c r="C9" s="182">
        <v>1463.29215296132</v>
      </c>
      <c r="D9" s="182">
        <v>1237.57640136976</v>
      </c>
      <c r="E9" s="179">
        <v>2700.86855433107</v>
      </c>
      <c r="F9" s="179">
        <v>246.275726721234</v>
      </c>
      <c r="G9" s="182">
        <v>178.128630830578</v>
      </c>
      <c r="H9" s="182">
        <v>92.7024982508803</v>
      </c>
      <c r="I9" s="179">
        <v>270.831129081459</v>
      </c>
      <c r="J9" s="178">
        <v>3217.97541013376</v>
      </c>
      <c r="K9" s="179">
        <v>1826</v>
      </c>
    </row>
    <row r="10" spans="2:11" ht="14.25" customHeight="1">
      <c r="B10" s="25" t="s">
        <v>168</v>
      </c>
      <c r="C10" s="182">
        <v>2074.99853262501</v>
      </c>
      <c r="D10" s="182">
        <v>1406.0610702783</v>
      </c>
      <c r="E10" s="179">
        <v>3481.05960290331</v>
      </c>
      <c r="F10" s="179">
        <v>237.747506553675</v>
      </c>
      <c r="G10" s="182">
        <v>254.43549130232</v>
      </c>
      <c r="H10" s="182">
        <v>95.2380069811282</v>
      </c>
      <c r="I10" s="179">
        <v>349.673498283449</v>
      </c>
      <c r="J10" s="178">
        <v>4068.48060774043</v>
      </c>
      <c r="K10" s="179">
        <v>2534</v>
      </c>
    </row>
    <row r="11" spans="2:11" ht="14.25" customHeight="1">
      <c r="B11" s="25" t="s">
        <v>167</v>
      </c>
      <c r="C11" s="182">
        <v>2438.51971321205</v>
      </c>
      <c r="D11" s="182">
        <v>1435.23106022596</v>
      </c>
      <c r="E11" s="179">
        <v>3873.750773438</v>
      </c>
      <c r="F11" s="179">
        <v>195.384278585899</v>
      </c>
      <c r="G11" s="182">
        <v>233.120423020578</v>
      </c>
      <c r="H11" s="182">
        <v>100.676314447892</v>
      </c>
      <c r="I11" s="179">
        <v>333.79673746847</v>
      </c>
      <c r="J11" s="178">
        <v>4402.93178949238</v>
      </c>
      <c r="K11" s="179">
        <v>2705</v>
      </c>
    </row>
    <row r="12" spans="2:11" ht="14.25" customHeight="1">
      <c r="B12" s="25" t="s">
        <v>166</v>
      </c>
      <c r="C12" s="182">
        <v>2110.56934446071</v>
      </c>
      <c r="D12" s="182">
        <v>1132.67905010679</v>
      </c>
      <c r="E12" s="179">
        <v>3243.24839456751</v>
      </c>
      <c r="F12" s="179">
        <v>165.458166506915</v>
      </c>
      <c r="G12" s="182">
        <v>139.795445772062</v>
      </c>
      <c r="H12" s="182">
        <v>67.7887235849185</v>
      </c>
      <c r="I12" s="179">
        <v>207.58416935698</v>
      </c>
      <c r="J12" s="178">
        <v>3616.29073043141</v>
      </c>
      <c r="K12" s="179">
        <v>2429</v>
      </c>
    </row>
    <row r="13" spans="2:11" ht="14.25" customHeight="1">
      <c r="B13" s="25" t="s">
        <v>165</v>
      </c>
      <c r="C13" s="182">
        <v>3717.13836913141</v>
      </c>
      <c r="D13" s="182">
        <v>1552.22230396102</v>
      </c>
      <c r="E13" s="179">
        <v>5269.36067309245</v>
      </c>
      <c r="F13" s="179">
        <v>148.471322368476</v>
      </c>
      <c r="G13" s="182">
        <v>217.254935201529</v>
      </c>
      <c r="H13" s="182">
        <v>78.7907322834502</v>
      </c>
      <c r="I13" s="179">
        <v>296.045667484979</v>
      </c>
      <c r="J13" s="178">
        <v>5713.8776629459</v>
      </c>
      <c r="K13" s="179">
        <v>3753</v>
      </c>
    </row>
    <row r="14" spans="2:11" ht="14.25" customHeight="1">
      <c r="B14" s="25"/>
      <c r="C14" s="182"/>
      <c r="D14" s="182"/>
      <c r="E14" s="179"/>
      <c r="F14" s="179"/>
      <c r="G14" s="182"/>
      <c r="H14" s="182"/>
      <c r="I14" s="179"/>
      <c r="J14" s="178"/>
      <c r="K14" s="178"/>
    </row>
    <row r="15" spans="2:11" ht="14.25" customHeight="1">
      <c r="B15" s="187" t="s">
        <v>164</v>
      </c>
      <c r="C15" s="182"/>
      <c r="D15" s="182"/>
      <c r="E15" s="179"/>
      <c r="F15" s="179"/>
      <c r="G15" s="182"/>
      <c r="H15" s="182"/>
      <c r="I15" s="179"/>
      <c r="J15" s="178"/>
      <c r="K15" s="178"/>
    </row>
    <row r="16" spans="2:11" ht="14.25" customHeight="1">
      <c r="B16" s="24" t="s">
        <v>163</v>
      </c>
      <c r="C16" s="182">
        <v>5939.4424752001</v>
      </c>
      <c r="D16" s="182">
        <v>3797.69666761161</v>
      </c>
      <c r="E16" s="179">
        <v>9737.13914281169</v>
      </c>
      <c r="F16" s="179">
        <v>571.435679877379</v>
      </c>
      <c r="G16" s="182">
        <v>557.664531390286</v>
      </c>
      <c r="H16" s="182">
        <v>175.006295582443</v>
      </c>
      <c r="I16" s="179">
        <v>732.670826972729</v>
      </c>
      <c r="J16" s="178">
        <v>10983.334470379978</v>
      </c>
      <c r="K16" s="179">
        <v>11041.2456496618</v>
      </c>
    </row>
    <row r="17" spans="2:11" ht="14.25" customHeight="1">
      <c r="B17" s="18" t="s">
        <v>162</v>
      </c>
      <c r="C17" s="182">
        <v>1057.8838748232</v>
      </c>
      <c r="D17" s="182">
        <v>616.128130155181</v>
      </c>
      <c r="E17" s="179">
        <v>1674.01200497838</v>
      </c>
      <c r="F17" s="214">
        <v>103.471222228086</v>
      </c>
      <c r="G17" s="182">
        <v>107.902871219694</v>
      </c>
      <c r="H17" s="183">
        <v>56.1358338724439</v>
      </c>
      <c r="I17" s="179">
        <v>164.038705092138</v>
      </c>
      <c r="J17" s="178">
        <v>1821.949835107512</v>
      </c>
      <c r="K17" s="179">
        <v>1941.5219322986</v>
      </c>
    </row>
    <row r="18" spans="2:11" ht="14.25" customHeight="1">
      <c r="B18" s="172" t="s">
        <v>24</v>
      </c>
      <c r="C18" s="182">
        <v>3931.96815135307</v>
      </c>
      <c r="D18" s="182">
        <v>1662.09791709494</v>
      </c>
      <c r="E18" s="179">
        <v>5594.06606844803</v>
      </c>
      <c r="F18" s="179">
        <v>169.519099225076</v>
      </c>
      <c r="G18" s="182">
        <v>234.728987363906</v>
      </c>
      <c r="H18" s="182">
        <v>86.888567149757</v>
      </c>
      <c r="I18" s="179">
        <v>321.617554513663</v>
      </c>
      <c r="J18" s="178">
        <v>6045.991289991956</v>
      </c>
      <c r="K18" s="179">
        <v>6085.20272218677</v>
      </c>
    </row>
    <row r="19" spans="2:11" ht="14.25" customHeight="1">
      <c r="B19" s="172" t="s">
        <v>161</v>
      </c>
      <c r="C19" s="182">
        <v>341.108581847561</v>
      </c>
      <c r="D19" s="182">
        <v>290.103068225263</v>
      </c>
      <c r="E19" s="179">
        <v>631.211650072825</v>
      </c>
      <c r="F19" s="214">
        <v>69.1176458801553</v>
      </c>
      <c r="G19" s="183">
        <v>57.9530445956696</v>
      </c>
      <c r="H19" s="183">
        <v>50.8394503593734</v>
      </c>
      <c r="I19" s="179">
        <v>108.792494955043</v>
      </c>
      <c r="J19" s="178">
        <v>746.0139857494809</v>
      </c>
      <c r="K19" s="179">
        <v>809.121790908023</v>
      </c>
    </row>
    <row r="20" spans="2:11" ht="14.25" customHeight="1">
      <c r="B20" s="173" t="s">
        <v>160</v>
      </c>
      <c r="C20" s="182">
        <v>131.888897818903</v>
      </c>
      <c r="D20" s="182">
        <v>87.9971259336491</v>
      </c>
      <c r="E20" s="179">
        <v>219.886023752552</v>
      </c>
      <c r="F20" s="179" t="s">
        <v>45</v>
      </c>
      <c r="G20" s="181" t="s">
        <v>45</v>
      </c>
      <c r="H20" s="181" t="s">
        <v>45</v>
      </c>
      <c r="I20" s="179" t="s">
        <v>45</v>
      </c>
      <c r="J20" s="179">
        <v>286.8565342682649</v>
      </c>
      <c r="K20" s="184">
        <v>273.455910148929</v>
      </c>
    </row>
    <row r="21" spans="2:11" ht="14.25" customHeight="1">
      <c r="B21" s="172" t="s">
        <v>159</v>
      </c>
      <c r="C21" s="182">
        <v>788.859359851216</v>
      </c>
      <c r="D21" s="182">
        <v>581.335204866407</v>
      </c>
      <c r="E21" s="179">
        <v>1370.19456471762</v>
      </c>
      <c r="F21" s="179">
        <v>131.602137821813</v>
      </c>
      <c r="G21" s="182">
        <v>102.285514612856</v>
      </c>
      <c r="H21" s="182">
        <v>90.9630026085606</v>
      </c>
      <c r="I21" s="179">
        <v>193.248517221417</v>
      </c>
      <c r="J21" s="179">
        <v>1833.6380147971463</v>
      </c>
      <c r="K21" s="179">
        <v>1695.04521976085</v>
      </c>
    </row>
    <row r="22" spans="2:11" ht="14.25" customHeight="1">
      <c r="B22" s="172"/>
      <c r="C22" s="182"/>
      <c r="D22" s="182"/>
      <c r="E22" s="179"/>
      <c r="F22" s="179"/>
      <c r="G22" s="182"/>
      <c r="H22" s="182"/>
      <c r="I22" s="179"/>
      <c r="J22" s="178"/>
      <c r="K22" s="179"/>
    </row>
    <row r="23" spans="2:11" ht="14.25" customHeight="1">
      <c r="B23" s="184" t="s">
        <v>158</v>
      </c>
      <c r="C23" s="182"/>
      <c r="D23" s="182"/>
      <c r="E23" s="179"/>
      <c r="F23" s="179"/>
      <c r="G23" s="182"/>
      <c r="H23" s="182"/>
      <c r="I23" s="179"/>
      <c r="J23" s="179"/>
      <c r="K23" s="179"/>
    </row>
    <row r="24" spans="2:11" ht="14.25" customHeight="1">
      <c r="B24" s="172" t="s">
        <v>157</v>
      </c>
      <c r="C24" s="182">
        <v>977.879885008431</v>
      </c>
      <c r="D24" s="182">
        <v>879.618100099318</v>
      </c>
      <c r="E24" s="179">
        <v>1857.49798510775</v>
      </c>
      <c r="F24" s="179">
        <v>182.595189369491</v>
      </c>
      <c r="G24" s="182">
        <v>132.061850251977</v>
      </c>
      <c r="H24" s="182">
        <v>86.742725367255</v>
      </c>
      <c r="I24" s="179">
        <v>218.804575619232</v>
      </c>
      <c r="J24" s="178">
        <v>2258.89775009647</v>
      </c>
      <c r="K24" s="179">
        <v>1383</v>
      </c>
    </row>
    <row r="25" spans="2:11" ht="14.25" customHeight="1">
      <c r="B25" s="172" t="s">
        <v>156</v>
      </c>
      <c r="C25" s="182">
        <v>11213.2714558856</v>
      </c>
      <c r="D25" s="182">
        <v>6155.74001378773</v>
      </c>
      <c r="E25" s="179">
        <v>17369.0114696734</v>
      </c>
      <c r="F25" s="179">
        <v>885.488288538219</v>
      </c>
      <c r="G25" s="182">
        <v>947.333264778868</v>
      </c>
      <c r="H25" s="182">
        <v>384.862451878066</v>
      </c>
      <c r="I25" s="179">
        <v>1332.19571665693</v>
      </c>
      <c r="J25" s="178">
        <v>19586.6954748685</v>
      </c>
      <c r="K25" s="179">
        <v>12327</v>
      </c>
    </row>
    <row r="26" spans="2:11" ht="14.25" customHeight="1">
      <c r="B26" s="172"/>
      <c r="C26" s="182"/>
      <c r="D26" s="182"/>
      <c r="E26" s="179"/>
      <c r="F26" s="179"/>
      <c r="G26" s="182"/>
      <c r="H26" s="182"/>
      <c r="I26" s="179"/>
      <c r="J26" s="178"/>
      <c r="K26" s="178"/>
    </row>
    <row r="27" spans="2:11" ht="14.25" customHeight="1">
      <c r="B27" s="184" t="s">
        <v>155</v>
      </c>
      <c r="C27" s="182"/>
      <c r="D27" s="182"/>
      <c r="E27" s="179"/>
      <c r="F27" s="179"/>
      <c r="G27" s="182"/>
      <c r="H27" s="182"/>
      <c r="I27" s="179"/>
      <c r="J27" s="178"/>
      <c r="K27" s="178"/>
    </row>
    <row r="28" spans="2:11" ht="14.25" customHeight="1">
      <c r="B28" s="18" t="s">
        <v>154</v>
      </c>
      <c r="C28" s="182">
        <v>8374.57432435412</v>
      </c>
      <c r="D28" s="182">
        <v>4547.90942387095</v>
      </c>
      <c r="E28" s="179">
        <v>12922.483748225</v>
      </c>
      <c r="F28" s="179">
        <v>559.290745889653</v>
      </c>
      <c r="G28" s="182">
        <v>634.655852625952</v>
      </c>
      <c r="H28" s="182">
        <v>178.501290871111</v>
      </c>
      <c r="I28" s="179">
        <v>813.157143497064</v>
      </c>
      <c r="J28" s="178">
        <v>14294.9316376118</v>
      </c>
      <c r="K28" s="179">
        <v>8501</v>
      </c>
    </row>
    <row r="29" spans="2:11" ht="14.25" customHeight="1">
      <c r="B29" s="18" t="s">
        <v>153</v>
      </c>
      <c r="C29" s="182">
        <v>799.435217411647</v>
      </c>
      <c r="D29" s="182">
        <v>591.318011234033</v>
      </c>
      <c r="E29" s="179">
        <v>1390.75322864568</v>
      </c>
      <c r="F29" s="179">
        <v>133.262096375306</v>
      </c>
      <c r="G29" s="182">
        <v>132.768438973185</v>
      </c>
      <c r="H29" s="182">
        <v>109.272962576629</v>
      </c>
      <c r="I29" s="179">
        <v>242.041401549815</v>
      </c>
      <c r="J29" s="178">
        <v>1766.0567265708</v>
      </c>
      <c r="K29" s="179">
        <v>1507</v>
      </c>
    </row>
    <row r="30" spans="2:11" ht="14.25" customHeight="1">
      <c r="B30" s="18" t="s">
        <v>152</v>
      </c>
      <c r="C30" s="182">
        <v>980.404212846007</v>
      </c>
      <c r="D30" s="182">
        <v>698.395187844358</v>
      </c>
      <c r="E30" s="179">
        <v>1678.79940069037</v>
      </c>
      <c r="F30" s="179">
        <v>127.322902100623</v>
      </c>
      <c r="G30" s="182">
        <v>120.513319123483</v>
      </c>
      <c r="H30" s="182">
        <v>85.6111979500424</v>
      </c>
      <c r="I30" s="179">
        <v>206.124517073525</v>
      </c>
      <c r="J30" s="178">
        <v>2012.24681986451</v>
      </c>
      <c r="K30" s="179">
        <v>1658</v>
      </c>
    </row>
    <row r="31" spans="2:11" ht="14.25" customHeight="1">
      <c r="B31" s="20" t="s">
        <v>151</v>
      </c>
      <c r="C31" s="179">
        <v>1779.83943025766</v>
      </c>
      <c r="D31" s="179">
        <v>1289.71319907839</v>
      </c>
      <c r="E31" s="179">
        <v>3069.55262933604</v>
      </c>
      <c r="F31" s="179">
        <v>260.584998475929</v>
      </c>
      <c r="G31" s="179">
        <v>253.281758096668</v>
      </c>
      <c r="H31" s="179">
        <v>194.884160526672</v>
      </c>
      <c r="I31" s="179">
        <v>448.165918623339</v>
      </c>
      <c r="J31" s="179">
        <v>3778.30354643531</v>
      </c>
      <c r="K31" s="179">
        <v>3165</v>
      </c>
    </row>
    <row r="32" spans="2:11" ht="14.25" customHeight="1">
      <c r="B32" s="18" t="s">
        <v>150</v>
      </c>
      <c r="C32" s="182">
        <v>2036.73758628227</v>
      </c>
      <c r="D32" s="182">
        <v>1197.73549093772</v>
      </c>
      <c r="E32" s="179">
        <v>3234.47307721999</v>
      </c>
      <c r="F32" s="179">
        <v>248.207733542128</v>
      </c>
      <c r="G32" s="182">
        <v>191.457504308225</v>
      </c>
      <c r="H32" s="182">
        <v>98.2197258475386</v>
      </c>
      <c r="I32" s="179">
        <v>289.677230155764</v>
      </c>
      <c r="J32" s="178">
        <v>3772.35804091788</v>
      </c>
      <c r="K32" s="179">
        <v>2044</v>
      </c>
    </row>
    <row r="33" spans="2:11" ht="14.25" customHeight="1">
      <c r="B33" s="18"/>
      <c r="C33" s="182"/>
      <c r="D33" s="182"/>
      <c r="E33" s="179"/>
      <c r="F33" s="179"/>
      <c r="G33" s="182"/>
      <c r="H33" s="182"/>
      <c r="I33" s="179"/>
      <c r="J33" s="179"/>
      <c r="K33" s="179"/>
    </row>
    <row r="34" spans="2:11" ht="14.25" customHeight="1">
      <c r="B34" s="20" t="s">
        <v>149</v>
      </c>
      <c r="C34" s="182"/>
      <c r="D34" s="182"/>
      <c r="E34" s="179"/>
      <c r="F34" s="179"/>
      <c r="G34" s="182"/>
      <c r="H34" s="182"/>
      <c r="I34" s="179"/>
      <c r="J34" s="178"/>
      <c r="K34" s="178"/>
    </row>
    <row r="35" spans="2:11" ht="14.25" customHeight="1">
      <c r="B35" s="18" t="s">
        <v>148</v>
      </c>
      <c r="C35" s="182">
        <v>4568.3935563949</v>
      </c>
      <c r="D35" s="182">
        <v>2443.57838601093</v>
      </c>
      <c r="E35" s="179">
        <v>7011.97194240582</v>
      </c>
      <c r="F35" s="179">
        <v>274.505404747008</v>
      </c>
      <c r="G35" s="182">
        <v>335.363229003229</v>
      </c>
      <c r="H35" s="182">
        <v>98.7276283221425</v>
      </c>
      <c r="I35" s="179">
        <v>434.090857325371</v>
      </c>
      <c r="J35" s="178">
        <v>7720.5682044782</v>
      </c>
      <c r="K35" s="179">
        <v>4752</v>
      </c>
    </row>
    <row r="36" spans="2:11" ht="14.25" customHeight="1">
      <c r="B36" s="18" t="s">
        <v>147</v>
      </c>
      <c r="C36" s="182">
        <v>2565.94163626324</v>
      </c>
      <c r="D36" s="182">
        <v>1526.02969494778</v>
      </c>
      <c r="E36" s="179">
        <v>4091.97133121103</v>
      </c>
      <c r="F36" s="211">
        <v>263.263972973355</v>
      </c>
      <c r="G36" s="212">
        <v>265.407127086032</v>
      </c>
      <c r="H36" s="212">
        <v>83.4213627644415</v>
      </c>
      <c r="I36" s="211">
        <v>348.828489850474</v>
      </c>
      <c r="J36" s="210">
        <v>4704.06379403486</v>
      </c>
      <c r="K36" s="179">
        <v>2988</v>
      </c>
    </row>
    <row r="37" spans="2:11" ht="14.25" customHeight="1">
      <c r="B37" s="18" t="s">
        <v>146</v>
      </c>
      <c r="C37" s="182">
        <v>641.747474587659</v>
      </c>
      <c r="D37" s="182">
        <v>501.931583118919</v>
      </c>
      <c r="E37" s="179">
        <v>1143.67905770658</v>
      </c>
      <c r="F37" s="211">
        <v>115.144150985835</v>
      </c>
      <c r="G37" s="212">
        <v>100.038730741753</v>
      </c>
      <c r="H37" s="212">
        <v>68.6901563165978</v>
      </c>
      <c r="I37" s="211">
        <v>168.728887058351</v>
      </c>
      <c r="J37" s="210">
        <v>1427.55209575076</v>
      </c>
      <c r="K37" s="179">
        <v>1059</v>
      </c>
    </row>
    <row r="38" spans="2:11" ht="14.25" customHeight="1">
      <c r="B38" s="18" t="s">
        <v>145</v>
      </c>
      <c r="C38" s="182">
        <v>814.904526279822</v>
      </c>
      <c r="D38" s="182">
        <v>603.379827403065</v>
      </c>
      <c r="E38" s="179">
        <v>1418.28435368288</v>
      </c>
      <c r="F38" s="211">
        <v>94.7035818804588</v>
      </c>
      <c r="G38" s="212">
        <v>91.0572637415216</v>
      </c>
      <c r="H38" s="213">
        <v>63.5660419070634</v>
      </c>
      <c r="I38" s="211">
        <v>154.623305648585</v>
      </c>
      <c r="J38" s="210">
        <v>1667.61124121193</v>
      </c>
      <c r="K38" s="179">
        <v>1005</v>
      </c>
    </row>
    <row r="39" spans="2:11" ht="14.25" customHeight="1">
      <c r="B39" s="18" t="s">
        <v>144</v>
      </c>
      <c r="C39" s="182">
        <v>1457.52410028373</v>
      </c>
      <c r="D39" s="182">
        <v>1058.94146231704</v>
      </c>
      <c r="E39" s="179">
        <v>2516.46556260077</v>
      </c>
      <c r="F39" s="211">
        <v>205.893379152004</v>
      </c>
      <c r="G39" s="212">
        <v>155.996576363251</v>
      </c>
      <c r="H39" s="212">
        <v>102.869074359284</v>
      </c>
      <c r="I39" s="211">
        <v>258.865650722536</v>
      </c>
      <c r="J39" s="210">
        <v>2981.22459247531</v>
      </c>
      <c r="K39" s="179">
        <v>1714</v>
      </c>
    </row>
    <row r="40" spans="2:11" ht="14.25" customHeight="1">
      <c r="B40" s="18" t="s">
        <v>143</v>
      </c>
      <c r="C40" s="182">
        <v>2142.64004708471</v>
      </c>
      <c r="D40" s="182">
        <v>901.497160089311</v>
      </c>
      <c r="E40" s="179">
        <v>3044.13720717402</v>
      </c>
      <c r="F40" s="211">
        <v>114.572988169049</v>
      </c>
      <c r="G40" s="212">
        <v>131.532188095059</v>
      </c>
      <c r="H40" s="213">
        <v>54.3309135757917</v>
      </c>
      <c r="I40" s="211">
        <v>185.863101670851</v>
      </c>
      <c r="J40" s="210">
        <v>3344.57329701392</v>
      </c>
      <c r="K40" s="179">
        <v>2192</v>
      </c>
    </row>
    <row r="41" spans="2:11" ht="14.25" customHeight="1">
      <c r="B41" s="18"/>
      <c r="C41" s="182"/>
      <c r="D41" s="182"/>
      <c r="E41" s="179"/>
      <c r="F41" s="211"/>
      <c r="G41" s="212"/>
      <c r="H41" s="212"/>
      <c r="I41" s="211"/>
      <c r="J41" s="210"/>
      <c r="K41" s="210"/>
    </row>
    <row r="42" spans="2:11" ht="14.25" customHeight="1">
      <c r="B42" s="164" t="s">
        <v>1</v>
      </c>
      <c r="C42" s="292">
        <v>12191.151340894</v>
      </c>
      <c r="D42" s="292">
        <v>7035.35811388706</v>
      </c>
      <c r="E42" s="292">
        <v>19226.5094547811</v>
      </c>
      <c r="F42" s="292">
        <v>1068.08347790771</v>
      </c>
      <c r="G42" s="292">
        <v>1079.39511503084</v>
      </c>
      <c r="H42" s="292">
        <v>471.605177245321</v>
      </c>
      <c r="I42" s="292">
        <v>1551.00029227617</v>
      </c>
      <c r="J42" s="293">
        <v>21845.5932249649</v>
      </c>
      <c r="K42" s="297">
        <v>13710</v>
      </c>
    </row>
    <row r="43" spans="2:11" ht="14.25" customHeight="1">
      <c r="B43" s="17"/>
      <c r="C43" s="197"/>
      <c r="D43" s="197"/>
      <c r="E43" s="197"/>
      <c r="F43" s="197"/>
      <c r="G43" s="197"/>
      <c r="H43" s="197"/>
      <c r="I43" s="197"/>
      <c r="J43" s="174" t="s">
        <v>3</v>
      </c>
      <c r="K43" s="174"/>
    </row>
    <row r="44" spans="2:11" ht="14.25" customHeight="1">
      <c r="B44" s="205" t="s">
        <v>171</v>
      </c>
      <c r="C44" s="197"/>
      <c r="D44" s="197"/>
      <c r="E44" s="197"/>
      <c r="F44" s="197"/>
      <c r="G44" s="197"/>
      <c r="H44" s="197"/>
      <c r="I44" s="197"/>
      <c r="K44" s="174"/>
    </row>
    <row r="45" spans="2:11" ht="14.25" customHeight="1">
      <c r="B45" s="208" t="s">
        <v>170</v>
      </c>
      <c r="C45" s="207">
        <v>46.80579891296135</v>
      </c>
      <c r="D45" s="207">
        <v>32.878457016053616</v>
      </c>
      <c r="E45" s="204">
        <v>79.68425592901497</v>
      </c>
      <c r="F45" s="204">
        <v>9.048804712112167</v>
      </c>
      <c r="G45" s="207">
        <v>6.859279577353719</v>
      </c>
      <c r="H45" s="207">
        <v>4.407659781519247</v>
      </c>
      <c r="I45" s="204">
        <v>11.266939358872978</v>
      </c>
      <c r="J45" s="197">
        <v>100</v>
      </c>
      <c r="K45" s="181"/>
    </row>
    <row r="46" spans="2:11" ht="14.25" customHeight="1">
      <c r="B46" s="208" t="s">
        <v>169</v>
      </c>
      <c r="C46" s="207">
        <v>45.47244669282591</v>
      </c>
      <c r="D46" s="207">
        <v>38.4582305219765</v>
      </c>
      <c r="E46" s="204">
        <v>83.9306772148021</v>
      </c>
      <c r="F46" s="204">
        <v>7.653126433026324</v>
      </c>
      <c r="G46" s="207">
        <v>5.5354254811777395</v>
      </c>
      <c r="H46" s="207">
        <v>2.8807708709939144</v>
      </c>
      <c r="I46" s="204">
        <v>8.416196352171674</v>
      </c>
      <c r="J46" s="197">
        <v>100</v>
      </c>
      <c r="K46" s="181"/>
    </row>
    <row r="47" spans="2:11" ht="14.25" customHeight="1">
      <c r="B47" s="208" t="s">
        <v>168</v>
      </c>
      <c r="C47" s="207">
        <v>51.00180467069821</v>
      </c>
      <c r="D47" s="207">
        <v>34.55985675839817</v>
      </c>
      <c r="E47" s="204">
        <v>85.56166142909639</v>
      </c>
      <c r="F47" s="204">
        <v>5.843643597596406</v>
      </c>
      <c r="G47" s="207">
        <v>6.253820918262394</v>
      </c>
      <c r="H47" s="207">
        <v>2.340874055044885</v>
      </c>
      <c r="I47" s="204">
        <v>8.5946949733073</v>
      </c>
      <c r="J47" s="197">
        <v>100</v>
      </c>
      <c r="K47" s="181"/>
    </row>
    <row r="48" spans="2:11" ht="14.25" customHeight="1">
      <c r="B48" s="208" t="s">
        <v>167</v>
      </c>
      <c r="C48" s="207">
        <v>55.383999339521694</v>
      </c>
      <c r="D48" s="207">
        <v>32.59716772472257</v>
      </c>
      <c r="E48" s="204">
        <v>87.98116706424403</v>
      </c>
      <c r="F48" s="204">
        <v>4.437594946444199</v>
      </c>
      <c r="G48" s="207">
        <v>5.294663514363796</v>
      </c>
      <c r="H48" s="207">
        <v>2.286574474947728</v>
      </c>
      <c r="I48" s="204">
        <v>7.581237989311523</v>
      </c>
      <c r="J48" s="197">
        <v>100</v>
      </c>
      <c r="K48" s="181"/>
    </row>
    <row r="49" spans="2:11" ht="14.25" customHeight="1">
      <c r="B49" s="208" t="s">
        <v>166</v>
      </c>
      <c r="C49" s="207">
        <v>58.36282262098232</v>
      </c>
      <c r="D49" s="207">
        <v>31.32157048589027</v>
      </c>
      <c r="E49" s="204">
        <v>89.68439310687288</v>
      </c>
      <c r="F49" s="204">
        <v>4.575355767570614</v>
      </c>
      <c r="G49" s="207">
        <v>3.8657136882184506</v>
      </c>
      <c r="H49" s="207">
        <v>1.874537437337942</v>
      </c>
      <c r="I49" s="204">
        <v>5.740251125556379</v>
      </c>
      <c r="J49" s="197">
        <v>100</v>
      </c>
      <c r="K49" s="181"/>
    </row>
    <row r="50" spans="2:11" ht="14.25" customHeight="1">
      <c r="B50" s="208" t="s">
        <v>165</v>
      </c>
      <c r="C50" s="207">
        <v>65.05456694035986</v>
      </c>
      <c r="D50" s="207">
        <v>27.165830203664914</v>
      </c>
      <c r="E50" s="204">
        <v>92.22039714402513</v>
      </c>
      <c r="F50" s="204">
        <v>2.5984336929595506</v>
      </c>
      <c r="G50" s="207">
        <v>3.8022328796153997</v>
      </c>
      <c r="H50" s="207">
        <v>1.3789362834000216</v>
      </c>
      <c r="I50" s="204">
        <v>5.181169163015418</v>
      </c>
      <c r="J50" s="197">
        <v>100</v>
      </c>
      <c r="K50" s="181"/>
    </row>
    <row r="51" spans="2:11" ht="14.25" customHeight="1">
      <c r="B51" s="208"/>
      <c r="C51" s="207"/>
      <c r="D51" s="207"/>
      <c r="E51" s="204"/>
      <c r="F51" s="204"/>
      <c r="G51" s="207"/>
      <c r="H51" s="207"/>
      <c r="I51" s="204"/>
      <c r="J51" s="197"/>
      <c r="K51" s="180"/>
    </row>
    <row r="52" spans="2:11" ht="14.25" customHeight="1">
      <c r="B52" s="205" t="s">
        <v>164</v>
      </c>
      <c r="C52" s="207"/>
      <c r="D52" s="207"/>
      <c r="E52" s="204"/>
      <c r="F52" s="204"/>
      <c r="G52" s="207"/>
      <c r="H52" s="207"/>
      <c r="I52" s="204"/>
      <c r="J52" s="197"/>
      <c r="K52" s="180"/>
    </row>
    <row r="53" spans="2:11" ht="14.25" customHeight="1">
      <c r="B53" s="24" t="s">
        <v>163</v>
      </c>
      <c r="C53" s="207">
        <v>53.79322826117928</v>
      </c>
      <c r="D53" s="207">
        <v>34.395545467534596</v>
      </c>
      <c r="E53" s="204">
        <v>88.1887737287137</v>
      </c>
      <c r="F53" s="204">
        <v>5.175463874358075</v>
      </c>
      <c r="G53" s="207">
        <v>5.050739283274326</v>
      </c>
      <c r="H53" s="207">
        <v>1.5850231136538797</v>
      </c>
      <c r="I53" s="204">
        <v>6.635762396928205</v>
      </c>
      <c r="J53" s="197">
        <v>100</v>
      </c>
      <c r="K53" s="181"/>
    </row>
    <row r="54" spans="2:11" ht="14.25" customHeight="1">
      <c r="B54" s="18" t="s">
        <v>162</v>
      </c>
      <c r="C54" s="207">
        <v>54.4873512487574</v>
      </c>
      <c r="D54" s="207">
        <v>31.7342863814954</v>
      </c>
      <c r="E54" s="204">
        <v>86.22163763025274</v>
      </c>
      <c r="F54" s="204">
        <v>5.32938724547833</v>
      </c>
      <c r="G54" s="207">
        <v>5.557643693056097</v>
      </c>
      <c r="H54" s="207">
        <v>2.8913314312130254</v>
      </c>
      <c r="I54" s="204">
        <v>8.448975124269127</v>
      </c>
      <c r="J54" s="197">
        <v>100</v>
      </c>
      <c r="K54" s="181"/>
    </row>
    <row r="55" spans="2:11" ht="14.25" customHeight="1">
      <c r="B55" s="172" t="s">
        <v>24</v>
      </c>
      <c r="C55" s="207">
        <v>64.61523684358183</v>
      </c>
      <c r="D55" s="207">
        <v>27.313764109039422</v>
      </c>
      <c r="E55" s="204">
        <v>91.92900095262158</v>
      </c>
      <c r="F55" s="204">
        <v>2.785759274822612</v>
      </c>
      <c r="G55" s="207">
        <v>3.8573733379182165</v>
      </c>
      <c r="H55" s="207">
        <v>1.4278664346375767</v>
      </c>
      <c r="I55" s="204">
        <v>5.2852397725557925</v>
      </c>
      <c r="J55" s="197">
        <v>100</v>
      </c>
      <c r="K55" s="181"/>
    </row>
    <row r="56" spans="2:11" ht="14.25" customHeight="1">
      <c r="B56" s="172" t="s">
        <v>161</v>
      </c>
      <c r="C56" s="207">
        <v>42.15787853949129</v>
      </c>
      <c r="D56" s="207">
        <v>35.85406690131282</v>
      </c>
      <c r="E56" s="204">
        <v>78.01194544080424</v>
      </c>
      <c r="F56" s="204">
        <v>8.542304342414164</v>
      </c>
      <c r="G56" s="207">
        <v>7.162462468182051</v>
      </c>
      <c r="H56" s="207">
        <v>6.283287748599591</v>
      </c>
      <c r="I56" s="204">
        <v>13.44575021678164</v>
      </c>
      <c r="J56" s="197">
        <v>100</v>
      </c>
      <c r="K56" s="181"/>
    </row>
    <row r="57" spans="2:11" ht="14.25" customHeight="1">
      <c r="B57" s="173" t="s">
        <v>160</v>
      </c>
      <c r="C57" s="207">
        <v>48.230406776388165</v>
      </c>
      <c r="D57" s="207">
        <v>32.17963944744302</v>
      </c>
      <c r="E57" s="204">
        <v>80.41004622383116</v>
      </c>
      <c r="F57" s="204">
        <v>8.388077208756732</v>
      </c>
      <c r="G57" s="207">
        <v>6.89696771891367</v>
      </c>
      <c r="H57" s="207">
        <v>4.304908848498518</v>
      </c>
      <c r="I57" s="204">
        <v>11.201876567412187</v>
      </c>
      <c r="J57" s="204">
        <f>(J20/$J$20)*100</f>
        <v>100</v>
      </c>
      <c r="K57" s="181"/>
    </row>
    <row r="58" spans="2:11" ht="14.25" customHeight="1">
      <c r="B58" s="172" t="s">
        <v>159</v>
      </c>
      <c r="C58" s="207">
        <v>46.53913362632971</v>
      </c>
      <c r="D58" s="207">
        <v>34.2961472702437</v>
      </c>
      <c r="E58" s="204">
        <v>80.83528089657324</v>
      </c>
      <c r="F58" s="204">
        <v>7.7639307959218</v>
      </c>
      <c r="G58" s="207">
        <v>6.034382647755394</v>
      </c>
      <c r="H58" s="207">
        <v>5.366405659749559</v>
      </c>
      <c r="I58" s="204">
        <v>11.400788307504975</v>
      </c>
      <c r="J58" s="204">
        <f>(J21/$J$21)*100</f>
        <v>100</v>
      </c>
      <c r="K58" s="181"/>
    </row>
    <row r="59" spans="2:11" ht="14.25" customHeight="1">
      <c r="B59" s="208"/>
      <c r="C59" s="207"/>
      <c r="D59" s="207"/>
      <c r="E59" s="204"/>
      <c r="F59" s="204"/>
      <c r="G59" s="207"/>
      <c r="H59" s="207"/>
      <c r="I59" s="204"/>
      <c r="J59" s="197"/>
      <c r="K59" s="181"/>
    </row>
    <row r="60" spans="2:11" ht="14.25" customHeight="1">
      <c r="B60" s="205" t="s">
        <v>158</v>
      </c>
      <c r="C60" s="207"/>
      <c r="D60" s="207"/>
      <c r="E60" s="204"/>
      <c r="F60" s="204"/>
      <c r="G60" s="207"/>
      <c r="H60" s="207"/>
      <c r="I60" s="204"/>
      <c r="J60" s="197"/>
      <c r="K60" s="182"/>
    </row>
    <row r="61" spans="2:11" ht="14.25" customHeight="1">
      <c r="B61" s="208" t="s">
        <v>157</v>
      </c>
      <c r="C61" s="207">
        <v>43.290134976966925</v>
      </c>
      <c r="D61" s="207">
        <v>38.940146806634004</v>
      </c>
      <c r="E61" s="204">
        <v>82.23028178360097</v>
      </c>
      <c r="F61" s="204">
        <v>8.083375591555349</v>
      </c>
      <c r="G61" s="207">
        <v>5.846296063924853</v>
      </c>
      <c r="H61" s="207">
        <v>3.8400465609189487</v>
      </c>
      <c r="I61" s="204">
        <v>9.686342624843801</v>
      </c>
      <c r="J61" s="197">
        <v>100</v>
      </c>
      <c r="K61" s="181"/>
    </row>
    <row r="62" spans="2:11" ht="14.25" customHeight="1">
      <c r="B62" s="208" t="s">
        <v>156</v>
      </c>
      <c r="C62" s="207">
        <v>57.24942969718012</v>
      </c>
      <c r="D62" s="207">
        <v>31.428170319419635</v>
      </c>
      <c r="E62" s="204">
        <v>88.67760001660011</v>
      </c>
      <c r="F62" s="204">
        <v>4.5208661648636985</v>
      </c>
      <c r="G62" s="207">
        <v>4.83661608970427</v>
      </c>
      <c r="H62" s="207">
        <v>1.964917728832203</v>
      </c>
      <c r="I62" s="204">
        <v>6.801533818536452</v>
      </c>
      <c r="J62" s="197">
        <v>100</v>
      </c>
      <c r="K62" s="181"/>
    </row>
    <row r="63" spans="2:11" ht="14.25" customHeight="1">
      <c r="B63" s="208"/>
      <c r="C63" s="207"/>
      <c r="D63" s="207"/>
      <c r="E63" s="204"/>
      <c r="F63" s="204"/>
      <c r="G63" s="207"/>
      <c r="H63" s="207"/>
      <c r="I63" s="204"/>
      <c r="J63" s="197"/>
      <c r="K63" s="180"/>
    </row>
    <row r="64" spans="2:11" ht="14.25" customHeight="1">
      <c r="B64" s="205" t="s">
        <v>155</v>
      </c>
      <c r="C64" s="207"/>
      <c r="D64" s="207"/>
      <c r="E64" s="204"/>
      <c r="F64" s="204"/>
      <c r="G64" s="207"/>
      <c r="H64" s="207"/>
      <c r="I64" s="204"/>
      <c r="J64" s="197"/>
      <c r="K64" s="180"/>
    </row>
    <row r="65" spans="2:11" ht="14.25" customHeight="1">
      <c r="B65" s="208" t="s">
        <v>154</v>
      </c>
      <c r="C65" s="207">
        <v>58.584220873918284</v>
      </c>
      <c r="D65" s="207">
        <v>31.814838567711767</v>
      </c>
      <c r="E65" s="204">
        <v>90.39905944162956</v>
      </c>
      <c r="F65" s="204">
        <v>3.912510812000578</v>
      </c>
      <c r="G65" s="207">
        <v>4.439726391947835</v>
      </c>
      <c r="H65" s="207">
        <v>1.2487033544214452</v>
      </c>
      <c r="I65" s="204">
        <v>5.688429746369287</v>
      </c>
      <c r="J65" s="197">
        <v>100</v>
      </c>
      <c r="K65" s="181"/>
    </row>
    <row r="66" spans="2:11" ht="14.25" customHeight="1">
      <c r="B66" s="208" t="s">
        <v>153</v>
      </c>
      <c r="C66" s="207">
        <v>45.266678322611526</v>
      </c>
      <c r="D66" s="207">
        <v>33.48239059014889</v>
      </c>
      <c r="E66" s="204">
        <v>78.7490689127604</v>
      </c>
      <c r="F66" s="204">
        <v>7.545742691632822</v>
      </c>
      <c r="G66" s="207">
        <v>7.517790169231146</v>
      </c>
      <c r="H66" s="207">
        <v>6.1873982263756195</v>
      </c>
      <c r="I66" s="204">
        <v>13.705188395606822</v>
      </c>
      <c r="J66" s="197">
        <v>100</v>
      </c>
      <c r="K66" s="181"/>
    </row>
    <row r="67" spans="2:11" ht="14.25" customHeight="1">
      <c r="B67" s="208" t="s">
        <v>152</v>
      </c>
      <c r="C67" s="207">
        <v>48.72186667995432</v>
      </c>
      <c r="D67" s="207">
        <v>34.70723277830216</v>
      </c>
      <c r="E67" s="204">
        <v>83.42909945825673</v>
      </c>
      <c r="F67" s="204">
        <v>6.327399841993339</v>
      </c>
      <c r="G67" s="207">
        <v>5.988992897580898</v>
      </c>
      <c r="H67" s="207">
        <v>4.254507802169459</v>
      </c>
      <c r="I67" s="204">
        <v>10.243500699750339</v>
      </c>
      <c r="J67" s="197">
        <v>100</v>
      </c>
      <c r="K67" s="181"/>
    </row>
    <row r="68" spans="2:11" s="23" customFormat="1" ht="14.25" customHeight="1">
      <c r="B68" s="205" t="s">
        <v>151</v>
      </c>
      <c r="C68" s="204">
        <v>47.106840633195624</v>
      </c>
      <c r="D68" s="204">
        <v>34.13471636748685</v>
      </c>
      <c r="E68" s="204">
        <v>81.2415570006822</v>
      </c>
      <c r="F68" s="204">
        <v>6.896878328417561</v>
      </c>
      <c r="G68" s="204">
        <v>6.703584161088115</v>
      </c>
      <c r="H68" s="204">
        <v>5.157980509812083</v>
      </c>
      <c r="I68" s="204">
        <v>11.86156467090017</v>
      </c>
      <c r="J68" s="197">
        <v>100</v>
      </c>
      <c r="K68" s="179"/>
    </row>
    <row r="69" spans="2:11" ht="14.25" customHeight="1">
      <c r="B69" s="208" t="s">
        <v>150</v>
      </c>
      <c r="C69" s="207">
        <v>53.99109957724736</v>
      </c>
      <c r="D69" s="207">
        <v>31.75031314488617</v>
      </c>
      <c r="E69" s="204">
        <v>85.74141272213353</v>
      </c>
      <c r="F69" s="204">
        <v>6.579644107210321</v>
      </c>
      <c r="G69" s="207">
        <v>5.075273932949378</v>
      </c>
      <c r="H69" s="207">
        <v>2.6036692377068227</v>
      </c>
      <c r="I69" s="204">
        <v>7.678943170656212</v>
      </c>
      <c r="J69" s="197">
        <v>100</v>
      </c>
      <c r="K69" s="181"/>
    </row>
    <row r="70" spans="2:11" ht="14.25" customHeight="1">
      <c r="B70" s="208"/>
      <c r="C70" s="207"/>
      <c r="D70" s="207"/>
      <c r="E70" s="204"/>
      <c r="F70" s="204"/>
      <c r="G70" s="207"/>
      <c r="H70" s="207"/>
      <c r="I70" s="204"/>
      <c r="J70" s="197"/>
      <c r="K70" s="182"/>
    </row>
    <row r="71" spans="2:11" ht="14.25" customHeight="1">
      <c r="B71" s="205" t="s">
        <v>149</v>
      </c>
      <c r="C71" s="207"/>
      <c r="D71" s="207"/>
      <c r="E71" s="204"/>
      <c r="F71" s="204"/>
      <c r="G71" s="207"/>
      <c r="H71" s="207"/>
      <c r="I71" s="204"/>
      <c r="J71" s="197"/>
      <c r="K71" s="180"/>
    </row>
    <row r="72" spans="2:11" ht="14.25" customHeight="1">
      <c r="B72" s="208" t="s">
        <v>148</v>
      </c>
      <c r="C72" s="207">
        <v>59.17172720195739</v>
      </c>
      <c r="D72" s="207">
        <v>31.650240258140183</v>
      </c>
      <c r="E72" s="204">
        <v>90.82196746009745</v>
      </c>
      <c r="F72" s="204">
        <v>3.555507800420509</v>
      </c>
      <c r="G72" s="207">
        <v>4.343763569224174</v>
      </c>
      <c r="H72" s="207">
        <v>1.2787611702578705</v>
      </c>
      <c r="I72" s="204">
        <v>5.6225247394820395</v>
      </c>
      <c r="J72" s="197">
        <v>100</v>
      </c>
      <c r="K72" s="181"/>
    </row>
    <row r="73" spans="2:11" ht="14.25" customHeight="1">
      <c r="B73" s="208" t="s">
        <v>147</v>
      </c>
      <c r="C73" s="207">
        <v>54.54733924988572</v>
      </c>
      <c r="D73" s="207">
        <v>32.44066751141664</v>
      </c>
      <c r="E73" s="204">
        <v>86.98800676130256</v>
      </c>
      <c r="F73" s="204">
        <v>5.596522166795345</v>
      </c>
      <c r="G73" s="206">
        <v>5.6420817979252345</v>
      </c>
      <c r="H73" s="206">
        <v>1.773389273976825</v>
      </c>
      <c r="I73" s="203">
        <v>7.41547107190207</v>
      </c>
      <c r="J73" s="197">
        <v>100</v>
      </c>
      <c r="K73" s="181"/>
    </row>
    <row r="74" spans="2:11" ht="14.25" customHeight="1">
      <c r="B74" s="208" t="s">
        <v>146</v>
      </c>
      <c r="C74" s="207">
        <v>44.95439966764641</v>
      </c>
      <c r="D74" s="207">
        <v>35.16029885094663</v>
      </c>
      <c r="E74" s="204">
        <v>80.11469851859317</v>
      </c>
      <c r="F74" s="204">
        <v>8.065845815965115</v>
      </c>
      <c r="G74" s="206">
        <v>7.007711385071513</v>
      </c>
      <c r="H74" s="206">
        <v>4.811744280370598</v>
      </c>
      <c r="I74" s="203">
        <v>11.819455665442128</v>
      </c>
      <c r="J74" s="197">
        <v>100</v>
      </c>
      <c r="K74" s="181"/>
    </row>
    <row r="75" spans="2:11" ht="14.25" customHeight="1">
      <c r="B75" s="208" t="s">
        <v>145</v>
      </c>
      <c r="C75" s="207">
        <v>48.866576702109136</v>
      </c>
      <c r="D75" s="207">
        <v>36.18228352577913</v>
      </c>
      <c r="E75" s="204">
        <v>85.04886022788784</v>
      </c>
      <c r="F75" s="204">
        <v>5.678996371578386</v>
      </c>
      <c r="G75" s="206">
        <v>5.460341204904932</v>
      </c>
      <c r="H75" s="206">
        <v>3.8118021956284625</v>
      </c>
      <c r="I75" s="203">
        <v>9.272143400533393</v>
      </c>
      <c r="J75" s="197">
        <v>100</v>
      </c>
      <c r="K75" s="181"/>
    </row>
    <row r="76" spans="2:11" ht="14.25" customHeight="1">
      <c r="B76" s="208" t="s">
        <v>144</v>
      </c>
      <c r="C76" s="207">
        <v>48.89011394722019</v>
      </c>
      <c r="D76" s="207">
        <v>35.52035177053874</v>
      </c>
      <c r="E76" s="204">
        <v>84.41046571775892</v>
      </c>
      <c r="F76" s="204">
        <v>6.9063357276632</v>
      </c>
      <c r="G76" s="206">
        <v>5.232634158358632</v>
      </c>
      <c r="H76" s="206">
        <v>3.4505643962192</v>
      </c>
      <c r="I76" s="203">
        <v>8.683198554577864</v>
      </c>
      <c r="J76" s="197">
        <v>100</v>
      </c>
      <c r="K76" s="181"/>
    </row>
    <row r="77" spans="2:11" ht="14.25" customHeight="1">
      <c r="B77" s="208" t="s">
        <v>143</v>
      </c>
      <c r="C77" s="207">
        <v>64.0631810640146</v>
      </c>
      <c r="D77" s="207">
        <v>26.954026120288045</v>
      </c>
      <c r="E77" s="204">
        <v>91.0172071843026</v>
      </c>
      <c r="F77" s="204">
        <v>3.425638429611971</v>
      </c>
      <c r="G77" s="206">
        <v>3.932704605771167</v>
      </c>
      <c r="H77" s="206">
        <v>1.6244497803142501</v>
      </c>
      <c r="I77" s="203">
        <v>5.557154386085426</v>
      </c>
      <c r="J77" s="197">
        <v>100</v>
      </c>
      <c r="K77" s="181"/>
    </row>
    <row r="78" spans="2:11" ht="14.25" customHeight="1">
      <c r="B78" s="208"/>
      <c r="C78" s="207"/>
      <c r="D78" s="207"/>
      <c r="E78" s="204"/>
      <c r="F78" s="203"/>
      <c r="G78" s="206"/>
      <c r="H78" s="206"/>
      <c r="I78" s="203"/>
      <c r="J78" s="197"/>
      <c r="K78" s="194"/>
    </row>
    <row r="79" spans="2:11" ht="14.25" customHeight="1">
      <c r="B79" s="298" t="s">
        <v>1</v>
      </c>
      <c r="C79" s="299">
        <v>55.8059981038285</v>
      </c>
      <c r="D79" s="299">
        <v>32.20493049301646</v>
      </c>
      <c r="E79" s="299">
        <v>88.01092859684513</v>
      </c>
      <c r="F79" s="299">
        <v>4.889239980387056</v>
      </c>
      <c r="G79" s="299">
        <v>4.941019929810463</v>
      </c>
      <c r="H79" s="299">
        <v>2.1588114929576543</v>
      </c>
      <c r="I79" s="299">
        <v>7.099831422768159</v>
      </c>
      <c r="J79" s="201">
        <v>100</v>
      </c>
      <c r="K79" s="300"/>
    </row>
    <row r="80" spans="2:11" ht="12.75">
      <c r="B80" s="162" t="s">
        <v>21</v>
      </c>
      <c r="C80" s="197"/>
      <c r="D80" s="197"/>
      <c r="E80" s="197"/>
      <c r="G80" s="197"/>
      <c r="H80" s="197"/>
      <c r="I80" s="197"/>
      <c r="J80" s="200"/>
      <c r="K80" s="200"/>
    </row>
    <row r="81" spans="2:11" ht="12.75">
      <c r="B81" s="296" t="s">
        <v>238</v>
      </c>
      <c r="C81" s="197"/>
      <c r="D81" s="197"/>
      <c r="E81" s="197"/>
      <c r="G81" s="197"/>
      <c r="H81" s="197"/>
      <c r="I81" s="197"/>
      <c r="J81" s="22"/>
      <c r="K81" s="22"/>
    </row>
    <row r="82" spans="2:11" ht="12.75">
      <c r="B82" s="296" t="s">
        <v>239</v>
      </c>
      <c r="C82" s="197"/>
      <c r="D82" s="197"/>
      <c r="E82" s="197"/>
      <c r="G82" s="197"/>
      <c r="H82" s="197"/>
      <c r="I82" s="197"/>
      <c r="J82" s="22"/>
      <c r="K82" s="22"/>
    </row>
    <row r="83" spans="2:11" ht="12.75">
      <c r="B83" s="198" t="s">
        <v>219</v>
      </c>
      <c r="C83" s="197"/>
      <c r="D83" s="197"/>
      <c r="E83" s="197"/>
      <c r="F83" s="197"/>
      <c r="G83" s="197"/>
      <c r="H83" s="197"/>
      <c r="I83" s="197"/>
      <c r="J83" s="196"/>
      <c r="K83" s="196"/>
    </row>
    <row r="85" spans="2:11" s="23" customFormat="1" ht="12.75">
      <c r="B85" s="16"/>
      <c r="C85" s="170"/>
      <c r="D85" s="170"/>
      <c r="E85" s="170"/>
      <c r="F85" s="199"/>
      <c r="G85" s="170"/>
      <c r="H85" s="170"/>
      <c r="I85" s="170"/>
      <c r="J85" s="16"/>
      <c r="K85" s="16"/>
    </row>
    <row r="86" spans="2:11" s="23" customFormat="1" ht="12.75">
      <c r="B86" s="16"/>
      <c r="C86" s="170"/>
      <c r="D86" s="170"/>
      <c r="E86" s="170"/>
      <c r="F86" s="199"/>
      <c r="G86" s="170"/>
      <c r="H86" s="170"/>
      <c r="I86" s="170"/>
      <c r="J86" s="16"/>
      <c r="K86" s="16"/>
    </row>
    <row r="87" spans="2:11" s="23" customFormat="1" ht="12.75">
      <c r="B87" s="16"/>
      <c r="C87" s="170"/>
      <c r="D87" s="170"/>
      <c r="E87" s="170"/>
      <c r="F87" s="199"/>
      <c r="G87" s="170"/>
      <c r="H87" s="170"/>
      <c r="I87" s="170"/>
      <c r="J87" s="16"/>
      <c r="K87" s="16"/>
    </row>
    <row r="88" spans="2:11" s="23" customFormat="1" ht="12.75">
      <c r="B88" s="16"/>
      <c r="C88" s="170"/>
      <c r="D88" s="170"/>
      <c r="E88" s="170"/>
      <c r="F88" s="199"/>
      <c r="G88" s="170"/>
      <c r="H88" s="170"/>
      <c r="I88" s="170"/>
      <c r="J88" s="16"/>
      <c r="K88" s="16"/>
    </row>
    <row r="89" spans="2:11" s="23" customFormat="1" ht="12.75">
      <c r="B89" s="16"/>
      <c r="C89" s="170"/>
      <c r="D89" s="170"/>
      <c r="E89" s="170"/>
      <c r="F89" s="199"/>
      <c r="G89" s="170"/>
      <c r="H89" s="170"/>
      <c r="I89" s="170"/>
      <c r="J89" s="16"/>
      <c r="K89" s="16"/>
    </row>
    <row r="90" spans="2:11" s="23" customFormat="1" ht="12.75">
      <c r="B90" s="16"/>
      <c r="C90" s="170"/>
      <c r="D90" s="170"/>
      <c r="E90" s="170"/>
      <c r="F90" s="199"/>
      <c r="G90" s="170"/>
      <c r="H90" s="170"/>
      <c r="I90" s="170"/>
      <c r="J90" s="16"/>
      <c r="K90" s="16"/>
    </row>
    <row r="91" spans="2:11" s="23" customFormat="1" ht="12.75">
      <c r="B91" s="16"/>
      <c r="C91" s="170"/>
      <c r="D91" s="170"/>
      <c r="E91" s="170"/>
      <c r="F91" s="199"/>
      <c r="G91" s="170"/>
      <c r="H91" s="170"/>
      <c r="I91" s="170"/>
      <c r="J91" s="16"/>
      <c r="K91" s="16"/>
    </row>
    <row r="92" spans="2:11" s="23" customFormat="1" ht="12.75">
      <c r="B92" s="16"/>
      <c r="C92" s="170"/>
      <c r="D92" s="170"/>
      <c r="E92" s="170"/>
      <c r="F92" s="199"/>
      <c r="G92" s="170"/>
      <c r="H92" s="170"/>
      <c r="I92" s="170"/>
      <c r="J92" s="16"/>
      <c r="K92" s="16"/>
    </row>
    <row r="93" spans="2:11" s="23" customFormat="1" ht="12.75">
      <c r="B93" s="16"/>
      <c r="C93" s="170"/>
      <c r="D93" s="170"/>
      <c r="E93" s="170"/>
      <c r="F93" s="199"/>
      <c r="G93" s="170"/>
      <c r="H93" s="170"/>
      <c r="I93" s="170"/>
      <c r="J93" s="16"/>
      <c r="K93" s="16"/>
    </row>
    <row r="94" spans="2:11" s="23" customFormat="1" ht="12.75">
      <c r="B94" s="16"/>
      <c r="C94" s="170"/>
      <c r="D94" s="170"/>
      <c r="E94" s="170"/>
      <c r="F94" s="199"/>
      <c r="G94" s="170"/>
      <c r="H94" s="170"/>
      <c r="I94" s="170"/>
      <c r="J94" s="16"/>
      <c r="K94" s="16"/>
    </row>
  </sheetData>
  <sheetProtection/>
  <conditionalFormatting sqref="K21 K8:K13 K24:K25 K32 K28:K30 K16:K19 K35:K40">
    <cfRule type="cellIs" priority="3" dxfId="1" operator="between">
      <formula>31</formula>
      <formula>49</formula>
    </cfRule>
    <cfRule type="cellIs" priority="4" dxfId="0" operator="lessThan">
      <formula>30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2:G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6" customWidth="1"/>
    <col min="2" max="2" width="30.57421875" style="16" customWidth="1"/>
    <col min="3" max="4" width="12.8515625" style="195" customWidth="1"/>
    <col min="5" max="5" width="15.421875" style="195" customWidth="1"/>
    <col min="6" max="6" width="9.00390625" style="23" customWidth="1"/>
    <col min="7" max="7" width="9.00390625" style="285" customWidth="1"/>
    <col min="8" max="16384" width="9.140625" style="16" customWidth="1"/>
  </cols>
  <sheetData>
    <row r="2" spans="1:5" ht="18" customHeight="1">
      <c r="A2" s="192"/>
      <c r="B2" s="193" t="s">
        <v>183</v>
      </c>
      <c r="C2" s="228"/>
      <c r="D2" s="228"/>
      <c r="E2" s="228"/>
    </row>
    <row r="3" spans="1:5" ht="12.75">
      <c r="A3" s="192"/>
      <c r="B3" s="192"/>
      <c r="C3" s="228"/>
      <c r="D3" s="228"/>
      <c r="E3" s="228"/>
    </row>
    <row r="4" spans="2:5" ht="12.75">
      <c r="B4" s="229" t="s">
        <v>182</v>
      </c>
      <c r="C4" s="228"/>
      <c r="D4" s="228"/>
      <c r="E4" s="228"/>
    </row>
    <row r="5" spans="1:7" ht="28.5" customHeight="1">
      <c r="A5" s="20"/>
      <c r="B5" s="217"/>
      <c r="C5" s="189" t="s">
        <v>240</v>
      </c>
      <c r="D5" s="189" t="s">
        <v>181</v>
      </c>
      <c r="E5" s="189" t="s">
        <v>241</v>
      </c>
      <c r="F5" s="189" t="s">
        <v>1</v>
      </c>
      <c r="G5" s="286" t="s">
        <v>4</v>
      </c>
    </row>
    <row r="6" spans="1:7" ht="14.25" customHeight="1">
      <c r="A6" s="20"/>
      <c r="B6" s="175"/>
      <c r="C6" s="227"/>
      <c r="D6" s="227"/>
      <c r="E6" s="227"/>
      <c r="F6" s="215" t="s">
        <v>2</v>
      </c>
      <c r="G6" s="302"/>
    </row>
    <row r="7" spans="1:7" ht="14.25" customHeight="1">
      <c r="A7" s="20"/>
      <c r="B7" s="20" t="s">
        <v>171</v>
      </c>
      <c r="C7" s="216"/>
      <c r="D7" s="216"/>
      <c r="E7" s="216"/>
      <c r="G7" s="225"/>
    </row>
    <row r="8" spans="1:7" ht="14.25" customHeight="1">
      <c r="A8" s="20"/>
      <c r="B8" s="188" t="s">
        <v>170</v>
      </c>
      <c r="C8" s="181" t="s">
        <v>45</v>
      </c>
      <c r="D8" s="181" t="s">
        <v>45</v>
      </c>
      <c r="E8" s="182">
        <v>157.73392010662397</v>
      </c>
      <c r="F8" s="178">
        <v>238.2788756732586</v>
      </c>
      <c r="G8" s="303">
        <v>147</v>
      </c>
    </row>
    <row r="9" spans="1:7" ht="14.25" customHeight="1">
      <c r="A9" s="20"/>
      <c r="B9" s="25" t="s">
        <v>169</v>
      </c>
      <c r="C9" s="180">
        <v>359.4182354119251</v>
      </c>
      <c r="D9" s="180">
        <v>288.58749475824686</v>
      </c>
      <c r="E9" s="180">
        <v>1338.9030659233556</v>
      </c>
      <c r="F9" s="178">
        <v>1986.9087960935276</v>
      </c>
      <c r="G9" s="303">
        <v>1157</v>
      </c>
    </row>
    <row r="10" spans="1:7" ht="14.25" customHeight="1">
      <c r="A10" s="20"/>
      <c r="B10" s="25" t="s">
        <v>168</v>
      </c>
      <c r="C10" s="180">
        <v>500.08066397224326</v>
      </c>
      <c r="D10" s="180">
        <v>727.8086921056756</v>
      </c>
      <c r="E10" s="180">
        <v>2148.5352836905467</v>
      </c>
      <c r="F10" s="178">
        <v>3376.4246397684656</v>
      </c>
      <c r="G10" s="303">
        <v>2135</v>
      </c>
    </row>
    <row r="11" spans="1:7" ht="14.25" customHeight="1">
      <c r="A11" s="20"/>
      <c r="B11" s="25" t="s">
        <v>167</v>
      </c>
      <c r="C11" s="180">
        <v>514.9458693586663</v>
      </c>
      <c r="D11" s="180">
        <v>928.506429045144</v>
      </c>
      <c r="E11" s="180">
        <v>2506.8879380005196</v>
      </c>
      <c r="F11" s="178">
        <v>3950.34023640433</v>
      </c>
      <c r="G11" s="303">
        <v>2425</v>
      </c>
    </row>
    <row r="12" spans="1:7" ht="14.25" customHeight="1">
      <c r="A12" s="20"/>
      <c r="B12" s="25" t="s">
        <v>166</v>
      </c>
      <c r="C12" s="180">
        <v>419.1132408905723</v>
      </c>
      <c r="D12" s="180">
        <v>884.7822645147942</v>
      </c>
      <c r="E12" s="180">
        <v>2042.7953503495864</v>
      </c>
      <c r="F12" s="178">
        <v>3346.690855754953</v>
      </c>
      <c r="G12" s="303">
        <v>2251</v>
      </c>
    </row>
    <row r="13" spans="1:7" ht="14.25" customHeight="1">
      <c r="A13" s="20"/>
      <c r="B13" s="25" t="s">
        <v>165</v>
      </c>
      <c r="C13" s="180">
        <v>588.1807828214511</v>
      </c>
      <c r="D13" s="180">
        <v>1302.0170566139657</v>
      </c>
      <c r="E13" s="180">
        <v>3623.4956712671187</v>
      </c>
      <c r="F13" s="178">
        <v>5513.693510702536</v>
      </c>
      <c r="G13" s="303">
        <v>3605</v>
      </c>
    </row>
    <row r="14" spans="1:7" ht="14.25" customHeight="1">
      <c r="A14" s="20"/>
      <c r="B14" s="25"/>
      <c r="C14" s="182"/>
      <c r="D14" s="182"/>
      <c r="E14" s="182"/>
      <c r="F14" s="178"/>
      <c r="G14" s="290"/>
    </row>
    <row r="15" spans="1:7" ht="14.25" customHeight="1">
      <c r="A15" s="20"/>
      <c r="B15" s="187" t="s">
        <v>164</v>
      </c>
      <c r="C15" s="182"/>
      <c r="D15" s="182"/>
      <c r="E15" s="182"/>
      <c r="F15" s="178"/>
      <c r="G15" s="290"/>
    </row>
    <row r="16" spans="1:7" ht="14.25" customHeight="1">
      <c r="A16" s="20"/>
      <c r="B16" s="24" t="s">
        <v>163</v>
      </c>
      <c r="C16" s="180">
        <v>1169.5667425869692</v>
      </c>
      <c r="D16" s="180">
        <v>1932.0864913995488</v>
      </c>
      <c r="E16" s="180">
        <v>5880.49294316216</v>
      </c>
      <c r="F16" s="218">
        <v>8982.14617714868</v>
      </c>
      <c r="G16" s="303">
        <v>5269</v>
      </c>
    </row>
    <row r="17" spans="1:7" ht="14.25" customHeight="1">
      <c r="A17" s="23"/>
      <c r="B17" s="18" t="s">
        <v>162</v>
      </c>
      <c r="C17" s="180">
        <v>233.67391025822866</v>
      </c>
      <c r="D17" s="180">
        <v>378.08742253040555</v>
      </c>
      <c r="E17" s="180">
        <v>1044.7432312139758</v>
      </c>
      <c r="F17" s="218">
        <v>1656.50456400261</v>
      </c>
      <c r="G17" s="303">
        <v>1127</v>
      </c>
    </row>
    <row r="18" spans="1:7" ht="14.25" customHeight="1">
      <c r="A18" s="23"/>
      <c r="B18" s="172" t="s">
        <v>24</v>
      </c>
      <c r="C18" s="180">
        <v>637.4989233984005</v>
      </c>
      <c r="D18" s="180">
        <v>1387.955743451898</v>
      </c>
      <c r="E18" s="180">
        <v>3802.1593008428313</v>
      </c>
      <c r="F18" s="218">
        <v>5827.61396769313</v>
      </c>
      <c r="G18" s="303">
        <v>3873</v>
      </c>
    </row>
    <row r="19" spans="1:7" ht="14.25" customHeight="1">
      <c r="A19" s="20"/>
      <c r="B19" s="172" t="s">
        <v>161</v>
      </c>
      <c r="C19" s="180">
        <v>105.74612255173825</v>
      </c>
      <c r="D19" s="180">
        <v>132.441342080866</v>
      </c>
      <c r="E19" s="180">
        <v>297.55714584095324</v>
      </c>
      <c r="F19" s="218">
        <v>535.7446104735575</v>
      </c>
      <c r="G19" s="303">
        <v>373</v>
      </c>
    </row>
    <row r="20" spans="1:7" ht="14.25" customHeight="1">
      <c r="A20" s="20"/>
      <c r="B20" s="173" t="s">
        <v>160</v>
      </c>
      <c r="C20" s="185" t="s">
        <v>45</v>
      </c>
      <c r="D20" s="185" t="s">
        <v>45</v>
      </c>
      <c r="E20" s="185" t="s">
        <v>45</v>
      </c>
      <c r="F20" s="226">
        <v>65.85781690486564</v>
      </c>
      <c r="G20" s="285">
        <v>40</v>
      </c>
    </row>
    <row r="21" spans="1:7" ht="14.25" customHeight="1">
      <c r="A21" s="23"/>
      <c r="B21" s="172" t="s">
        <v>159</v>
      </c>
      <c r="C21" s="180">
        <v>251.10696011286095</v>
      </c>
      <c r="D21" s="180">
        <v>339.1500801587374</v>
      </c>
      <c r="E21" s="180">
        <v>754.2127379026487</v>
      </c>
      <c r="F21" s="218">
        <v>1344.469778174247</v>
      </c>
      <c r="G21" s="303">
        <v>1038</v>
      </c>
    </row>
    <row r="22" spans="1:7" ht="14.25" customHeight="1">
      <c r="A22" s="17"/>
      <c r="B22" s="172"/>
      <c r="C22" s="180"/>
      <c r="D22" s="180"/>
      <c r="E22" s="180"/>
      <c r="F22" s="178"/>
      <c r="G22" s="214"/>
    </row>
    <row r="23" spans="1:7" ht="14.25" customHeight="1">
      <c r="A23" s="17"/>
      <c r="B23" s="184" t="s">
        <v>158</v>
      </c>
      <c r="C23" s="182"/>
      <c r="D23" s="182"/>
      <c r="E23" s="182"/>
      <c r="F23" s="179"/>
      <c r="G23" s="214"/>
    </row>
    <row r="24" spans="1:7" ht="14.25" customHeight="1">
      <c r="A24" s="17"/>
      <c r="B24" s="172" t="s">
        <v>157</v>
      </c>
      <c r="C24" s="180">
        <v>329.16848280150487</v>
      </c>
      <c r="D24" s="180">
        <v>376.0733424620567</v>
      </c>
      <c r="E24" s="180">
        <v>972.3314381999014</v>
      </c>
      <c r="F24" s="218">
        <v>1677.573263463463</v>
      </c>
      <c r="G24" s="303">
        <v>1057</v>
      </c>
    </row>
    <row r="25" spans="1:7" ht="14.25" customHeight="1">
      <c r="A25" s="17"/>
      <c r="B25" s="172" t="s">
        <v>156</v>
      </c>
      <c r="C25" s="180">
        <v>2086.9821504593033</v>
      </c>
      <c r="D25" s="180">
        <v>3801.761709336454</v>
      </c>
      <c r="E25" s="180">
        <v>10846.019791137798</v>
      </c>
      <c r="F25" s="218">
        <v>16734.763650933557</v>
      </c>
      <c r="G25" s="303">
        <v>10663</v>
      </c>
    </row>
    <row r="26" spans="1:7" ht="14.25" customHeight="1">
      <c r="A26" s="20"/>
      <c r="B26" s="172"/>
      <c r="C26" s="182"/>
      <c r="D26" s="182"/>
      <c r="E26" s="182"/>
      <c r="F26" s="178"/>
      <c r="G26" s="289"/>
    </row>
    <row r="27" spans="1:7" ht="14.25" customHeight="1">
      <c r="A27" s="20"/>
      <c r="B27" s="184" t="s">
        <v>155</v>
      </c>
      <c r="C27" s="182"/>
      <c r="D27" s="182"/>
      <c r="E27" s="182"/>
      <c r="F27" s="178"/>
      <c r="G27" s="289"/>
    </row>
    <row r="28" spans="1:7" ht="14.25" customHeight="1">
      <c r="A28" s="20"/>
      <c r="B28" s="18" t="s">
        <v>154</v>
      </c>
      <c r="C28" s="180">
        <v>1521.1572329564501</v>
      </c>
      <c r="D28" s="180">
        <v>3082.255990260024</v>
      </c>
      <c r="E28" s="180">
        <v>8752.6613535635</v>
      </c>
      <c r="F28" s="218">
        <v>13356.074576779974</v>
      </c>
      <c r="G28" s="303">
        <v>7984</v>
      </c>
    </row>
    <row r="29" spans="1:7" ht="14.25" customHeight="1">
      <c r="A29" s="17"/>
      <c r="B29" s="18" t="s">
        <v>153</v>
      </c>
      <c r="C29" s="180">
        <v>306.15286660508775</v>
      </c>
      <c r="D29" s="180">
        <v>410.0903235980646</v>
      </c>
      <c r="E29" s="180">
        <v>796.5304340669239</v>
      </c>
      <c r="F29" s="218">
        <v>1512.7736242700762</v>
      </c>
      <c r="G29" s="303">
        <v>1296</v>
      </c>
    </row>
    <row r="30" spans="1:7" ht="14.25" customHeight="1">
      <c r="A30" s="17"/>
      <c r="B30" s="18" t="s">
        <v>152</v>
      </c>
      <c r="C30" s="180">
        <v>293.22446691322364</v>
      </c>
      <c r="D30" s="180">
        <v>406.36644963195715</v>
      </c>
      <c r="E30" s="180">
        <v>961.642632660492</v>
      </c>
      <c r="F30" s="218">
        <v>1661.2335492056727</v>
      </c>
      <c r="G30" s="303">
        <v>1376</v>
      </c>
    </row>
    <row r="31" spans="1:7" s="23" customFormat="1" ht="14.25" customHeight="1">
      <c r="A31" s="165"/>
      <c r="B31" s="20" t="s">
        <v>151</v>
      </c>
      <c r="C31" s="178">
        <v>599.3773335183121</v>
      </c>
      <c r="D31" s="178">
        <v>816.4567732300214</v>
      </c>
      <c r="E31" s="178">
        <v>1758.1730667274146</v>
      </c>
      <c r="F31" s="218">
        <v>3174.007173475748</v>
      </c>
      <c r="G31" s="303">
        <v>2672</v>
      </c>
    </row>
    <row r="32" spans="1:7" ht="14.25" customHeight="1">
      <c r="A32" s="17"/>
      <c r="B32" s="18" t="s">
        <v>150</v>
      </c>
      <c r="C32" s="180">
        <v>295.6160667860455</v>
      </c>
      <c r="D32" s="180">
        <v>279.12228830846095</v>
      </c>
      <c r="E32" s="180">
        <v>1307.5168090468158</v>
      </c>
      <c r="F32" s="218">
        <v>1882.2551641413222</v>
      </c>
      <c r="G32" s="303">
        <v>1064</v>
      </c>
    </row>
    <row r="33" spans="1:7" ht="14.25" customHeight="1">
      <c r="A33" s="20"/>
      <c r="B33" s="18"/>
      <c r="C33" s="182"/>
      <c r="D33" s="182"/>
      <c r="E33" s="182"/>
      <c r="F33" s="179"/>
      <c r="G33" s="214"/>
    </row>
    <row r="34" spans="1:7" ht="14.25" customHeight="1">
      <c r="A34" s="23"/>
      <c r="B34" s="20" t="s">
        <v>149</v>
      </c>
      <c r="C34" s="182"/>
      <c r="D34" s="182"/>
      <c r="E34" s="182"/>
      <c r="F34" s="178"/>
      <c r="G34" s="289"/>
    </row>
    <row r="35" spans="1:7" ht="14.25" customHeight="1">
      <c r="A35" s="17"/>
      <c r="B35" s="18" t="s">
        <v>148</v>
      </c>
      <c r="C35" s="180">
        <v>751.4349161741974</v>
      </c>
      <c r="D35" s="180">
        <v>1566.5586982568195</v>
      </c>
      <c r="E35" s="180">
        <v>4420.826593719146</v>
      </c>
      <c r="F35" s="218">
        <v>6738.820208150163</v>
      </c>
      <c r="G35" s="303">
        <v>4241</v>
      </c>
    </row>
    <row r="36" spans="1:7" ht="14.25" customHeight="1">
      <c r="A36" s="17"/>
      <c r="B36" s="18" t="s">
        <v>147</v>
      </c>
      <c r="C36" s="180">
        <v>577.2972697586505</v>
      </c>
      <c r="D36" s="180">
        <v>807.4083545373541</v>
      </c>
      <c r="E36" s="180">
        <v>2542.563867485538</v>
      </c>
      <c r="F36" s="218">
        <v>3927.2694917815425</v>
      </c>
      <c r="G36" s="303">
        <v>2520</v>
      </c>
    </row>
    <row r="37" spans="1:7" ht="14.25" customHeight="1">
      <c r="A37" s="17"/>
      <c r="B37" s="18" t="s">
        <v>146</v>
      </c>
      <c r="C37" s="180">
        <v>168.46668055926014</v>
      </c>
      <c r="D37" s="180">
        <v>253.8759847838617</v>
      </c>
      <c r="E37" s="180">
        <v>640.7345696335925</v>
      </c>
      <c r="F37" s="218">
        <v>1063.0772349767144</v>
      </c>
      <c r="G37" s="303">
        <v>800</v>
      </c>
    </row>
    <row r="38" spans="1:7" ht="14.25" customHeight="1">
      <c r="A38" s="17"/>
      <c r="B38" s="18" t="s">
        <v>145</v>
      </c>
      <c r="C38" s="180">
        <v>185.18449597743853</v>
      </c>
      <c r="D38" s="180">
        <v>361.6985907260114</v>
      </c>
      <c r="E38" s="180">
        <v>762.8044565258377</v>
      </c>
      <c r="F38" s="218">
        <v>1309.6875432292877</v>
      </c>
      <c r="G38" s="303">
        <v>812</v>
      </c>
    </row>
    <row r="39" spans="1:7" ht="14.25" customHeight="1">
      <c r="A39" s="23"/>
      <c r="B39" s="18" t="s">
        <v>144</v>
      </c>
      <c r="C39" s="180">
        <v>374.39239333236816</v>
      </c>
      <c r="D39" s="180">
        <v>483.7812254379582</v>
      </c>
      <c r="E39" s="180">
        <v>1377.1469102741985</v>
      </c>
      <c r="F39" s="218">
        <v>2235.320529044525</v>
      </c>
      <c r="G39" s="303">
        <v>1295</v>
      </c>
    </row>
    <row r="40" spans="1:7" ht="14.25" customHeight="1">
      <c r="A40" s="17"/>
      <c r="B40" s="18" t="s">
        <v>143</v>
      </c>
      <c r="C40" s="180">
        <v>359.37487745889206</v>
      </c>
      <c r="D40" s="180">
        <v>704.5121980565096</v>
      </c>
      <c r="E40" s="180">
        <v>2074.2748316994416</v>
      </c>
      <c r="F40" s="218">
        <v>3138.1619072148433</v>
      </c>
      <c r="G40" s="303">
        <v>2052</v>
      </c>
    </row>
    <row r="41" spans="1:7" ht="14.25" customHeight="1">
      <c r="A41" s="17"/>
      <c r="B41" s="18"/>
      <c r="C41" s="19"/>
      <c r="D41" s="19"/>
      <c r="E41" s="19"/>
      <c r="F41" s="178"/>
      <c r="G41" s="290"/>
    </row>
    <row r="42" spans="1:7" s="23" customFormat="1" ht="14.25" customHeight="1">
      <c r="A42" s="20"/>
      <c r="B42" s="164" t="s">
        <v>1</v>
      </c>
      <c r="C42" s="292">
        <v>2416.1506332608064</v>
      </c>
      <c r="D42" s="292">
        <v>4177.8350517985145</v>
      </c>
      <c r="E42" s="292">
        <v>11818.351229337703</v>
      </c>
      <c r="F42" s="293">
        <v>18412.336914397023</v>
      </c>
      <c r="G42" s="304">
        <v>11720</v>
      </c>
    </row>
    <row r="43" spans="1:7" ht="14.25" customHeight="1">
      <c r="A43" s="20"/>
      <c r="B43" s="166"/>
      <c r="C43" s="166"/>
      <c r="D43" s="166"/>
      <c r="E43" s="166"/>
      <c r="F43" s="215" t="s">
        <v>3</v>
      </c>
      <c r="G43" s="305"/>
    </row>
    <row r="44" spans="1:7" ht="14.25" customHeight="1">
      <c r="A44" s="20"/>
      <c r="B44" s="20" t="s">
        <v>171</v>
      </c>
      <c r="C44" s="216"/>
      <c r="D44" s="216"/>
      <c r="E44" s="216"/>
      <c r="F44" s="16"/>
      <c r="G44" s="225"/>
    </row>
    <row r="45" spans="1:7" ht="14.25" customHeight="1">
      <c r="A45" s="20"/>
      <c r="B45" s="188" t="s">
        <v>170</v>
      </c>
      <c r="C45" s="168" t="s">
        <v>45</v>
      </c>
      <c r="D45" s="224" t="s">
        <v>45</v>
      </c>
      <c r="E45" s="221">
        <v>66.19719001986459</v>
      </c>
      <c r="F45" s="219">
        <v>100</v>
      </c>
      <c r="G45" s="214"/>
    </row>
    <row r="46" spans="1:7" ht="14.25" customHeight="1">
      <c r="A46" s="20"/>
      <c r="B46" s="25" t="s">
        <v>169</v>
      </c>
      <c r="C46" s="167">
        <v>18.089317240860762</v>
      </c>
      <c r="D46" s="221">
        <v>14.524445979887988</v>
      </c>
      <c r="E46" s="221">
        <v>67.38623677925136</v>
      </c>
      <c r="F46" s="219">
        <v>100</v>
      </c>
      <c r="G46" s="214"/>
    </row>
    <row r="47" spans="1:7" ht="14.25" customHeight="1">
      <c r="A47" s="20"/>
      <c r="B47" s="25" t="s">
        <v>168</v>
      </c>
      <c r="C47" s="167">
        <v>14.810952925830312</v>
      </c>
      <c r="D47" s="221">
        <v>21.555603034444864</v>
      </c>
      <c r="E47" s="221">
        <v>63.6334440397248</v>
      </c>
      <c r="F47" s="219">
        <v>100</v>
      </c>
      <c r="G47" s="214"/>
    </row>
    <row r="48" spans="1:7" ht="14.25" customHeight="1">
      <c r="A48" s="20"/>
      <c r="B48" s="25" t="s">
        <v>167</v>
      </c>
      <c r="C48" s="167">
        <v>13.035481465955455</v>
      </c>
      <c r="D48" s="221">
        <v>23.504467298500064</v>
      </c>
      <c r="E48" s="221">
        <v>63.46005123554468</v>
      </c>
      <c r="F48" s="219">
        <v>100</v>
      </c>
      <c r="G48" s="214"/>
    </row>
    <row r="49" spans="1:7" ht="14.25" customHeight="1">
      <c r="A49" s="20"/>
      <c r="B49" s="25" t="s">
        <v>166</v>
      </c>
      <c r="C49" s="167">
        <v>12.523213495201293</v>
      </c>
      <c r="D49" s="221">
        <v>26.4375259816223</v>
      </c>
      <c r="E49" s="221">
        <v>61.03926052317631</v>
      </c>
      <c r="F49" s="219">
        <v>100</v>
      </c>
      <c r="G49" s="214"/>
    </row>
    <row r="50" spans="1:7" ht="14.25" customHeight="1">
      <c r="A50" s="20"/>
      <c r="B50" s="25" t="s">
        <v>165</v>
      </c>
      <c r="C50" s="167">
        <v>10.667636524949081</v>
      </c>
      <c r="D50" s="221">
        <v>23.614244318924193</v>
      </c>
      <c r="E50" s="221">
        <v>65.7181191561267</v>
      </c>
      <c r="F50" s="219">
        <v>100</v>
      </c>
      <c r="G50" s="214"/>
    </row>
    <row r="51" spans="1:7" ht="14.25" customHeight="1">
      <c r="A51" s="20"/>
      <c r="B51" s="25"/>
      <c r="C51" s="207"/>
      <c r="D51" s="207"/>
      <c r="E51" s="207"/>
      <c r="F51" s="204"/>
      <c r="G51" s="290"/>
    </row>
    <row r="52" spans="1:7" ht="14.25" customHeight="1">
      <c r="A52" s="20"/>
      <c r="B52" s="187" t="s">
        <v>164</v>
      </c>
      <c r="C52" s="207"/>
      <c r="D52" s="207"/>
      <c r="E52" s="207"/>
      <c r="F52" s="204"/>
      <c r="G52" s="290"/>
    </row>
    <row r="53" spans="1:7" ht="14.25" customHeight="1">
      <c r="A53" s="20"/>
      <c r="B53" s="24" t="s">
        <v>163</v>
      </c>
      <c r="C53" s="167">
        <v>13.02101657577613</v>
      </c>
      <c r="D53" s="221">
        <v>21.510298911800614</v>
      </c>
      <c r="E53" s="221">
        <v>65.46868451242345</v>
      </c>
      <c r="F53" s="219">
        <v>100</v>
      </c>
      <c r="G53" s="289"/>
    </row>
    <row r="54" spans="1:7" ht="14.25" customHeight="1">
      <c r="A54" s="20"/>
      <c r="B54" s="18" t="s">
        <v>162</v>
      </c>
      <c r="C54" s="167">
        <v>14.106445302728462</v>
      </c>
      <c r="D54" s="221">
        <v>22.824411761162526</v>
      </c>
      <c r="E54" s="221">
        <v>63.06914293610906</v>
      </c>
      <c r="F54" s="219">
        <v>100</v>
      </c>
      <c r="G54" s="289"/>
    </row>
    <row r="55" spans="1:7" ht="14.25" customHeight="1">
      <c r="A55" s="20"/>
      <c r="B55" s="172" t="s">
        <v>24</v>
      </c>
      <c r="C55" s="167">
        <v>10.939278526898644</v>
      </c>
      <c r="D55" s="221">
        <v>23.816878591244823</v>
      </c>
      <c r="E55" s="221">
        <v>65.24384288185654</v>
      </c>
      <c r="F55" s="219">
        <v>100</v>
      </c>
      <c r="G55" s="214"/>
    </row>
    <row r="56" spans="1:7" ht="14.25" customHeight="1">
      <c r="A56" s="20"/>
      <c r="B56" s="172" t="s">
        <v>161</v>
      </c>
      <c r="C56" s="167">
        <v>19.73815890714547</v>
      </c>
      <c r="D56" s="221">
        <v>24.720984493674695</v>
      </c>
      <c r="E56" s="221">
        <v>55.54085659917986</v>
      </c>
      <c r="F56" s="219">
        <v>100</v>
      </c>
      <c r="G56" s="214"/>
    </row>
    <row r="57" spans="1:7" ht="14.25" customHeight="1">
      <c r="A57" s="20"/>
      <c r="B57" s="173" t="s">
        <v>160</v>
      </c>
      <c r="C57" s="168" t="s">
        <v>45</v>
      </c>
      <c r="D57" s="224" t="s">
        <v>45</v>
      </c>
      <c r="E57" s="224" t="s">
        <v>45</v>
      </c>
      <c r="F57" s="219">
        <v>100</v>
      </c>
      <c r="G57" s="214"/>
    </row>
    <row r="58" spans="1:7" ht="14.25" customHeight="1">
      <c r="A58" s="20"/>
      <c r="B58" s="172" t="s">
        <v>159</v>
      </c>
      <c r="C58" s="167">
        <v>18.677025262245582</v>
      </c>
      <c r="D58" s="221">
        <v>25.225563687961383</v>
      </c>
      <c r="E58" s="221">
        <v>56.09741104979315</v>
      </c>
      <c r="F58" s="219">
        <v>100</v>
      </c>
      <c r="G58" s="214"/>
    </row>
    <row r="59" spans="1:7" ht="14.25" customHeight="1">
      <c r="A59" s="20"/>
      <c r="B59" s="172"/>
      <c r="C59" s="207"/>
      <c r="D59" s="207"/>
      <c r="E59" s="207"/>
      <c r="F59" s="204"/>
      <c r="G59" s="214"/>
    </row>
    <row r="60" spans="1:7" ht="14.25" customHeight="1">
      <c r="A60" s="20"/>
      <c r="B60" s="184" t="s">
        <v>158</v>
      </c>
      <c r="C60" s="207"/>
      <c r="D60" s="207"/>
      <c r="E60" s="207"/>
      <c r="F60" s="204"/>
      <c r="G60" s="214"/>
    </row>
    <row r="61" spans="1:7" ht="14.25" customHeight="1">
      <c r="A61" s="20"/>
      <c r="B61" s="172" t="s">
        <v>157</v>
      </c>
      <c r="C61" s="167">
        <v>19.621705350853897</v>
      </c>
      <c r="D61" s="167">
        <v>22.417700058334727</v>
      </c>
      <c r="E61" s="221">
        <v>57.96059459081132</v>
      </c>
      <c r="F61" s="223">
        <v>100</v>
      </c>
      <c r="G61" s="214"/>
    </row>
    <row r="62" spans="1:7" ht="14.25" customHeight="1">
      <c r="A62" s="20"/>
      <c r="B62" s="172" t="s">
        <v>156</v>
      </c>
      <c r="C62" s="221">
        <v>12.470938902939796</v>
      </c>
      <c r="D62" s="221">
        <v>22.71774964162321</v>
      </c>
      <c r="E62" s="221">
        <v>64.81131145543688</v>
      </c>
      <c r="F62" s="219">
        <v>100</v>
      </c>
      <c r="G62" s="214"/>
    </row>
    <row r="63" spans="1:7" ht="14.25" customHeight="1">
      <c r="A63" s="20"/>
      <c r="B63" s="172"/>
      <c r="C63" s="207"/>
      <c r="D63" s="207"/>
      <c r="E63" s="207"/>
      <c r="F63" s="204"/>
      <c r="G63" s="289"/>
    </row>
    <row r="64" spans="1:7" ht="14.25" customHeight="1">
      <c r="A64" s="20"/>
      <c r="B64" s="184" t="s">
        <v>155</v>
      </c>
      <c r="C64" s="207"/>
      <c r="D64" s="207"/>
      <c r="E64" s="207"/>
      <c r="F64" s="204"/>
      <c r="G64" s="289"/>
    </row>
    <row r="65" spans="1:7" ht="14.25" customHeight="1">
      <c r="A65" s="20"/>
      <c r="B65" s="18" t="s">
        <v>154</v>
      </c>
      <c r="C65" s="222">
        <v>11.389253812651205</v>
      </c>
      <c r="D65" s="222">
        <v>23.077558997900788</v>
      </c>
      <c r="E65" s="221">
        <v>65.5331871894481</v>
      </c>
      <c r="F65" s="219">
        <v>100</v>
      </c>
      <c r="G65" s="214"/>
    </row>
    <row r="66" spans="1:7" ht="14.25" customHeight="1">
      <c r="A66" s="20"/>
      <c r="B66" s="18" t="s">
        <v>153</v>
      </c>
      <c r="C66" s="221">
        <v>20.237850640264117</v>
      </c>
      <c r="D66" s="221">
        <v>27.108505662632552</v>
      </c>
      <c r="E66" s="221">
        <v>52.65364369710351</v>
      </c>
      <c r="F66" s="219">
        <v>100</v>
      </c>
      <c r="G66" s="214"/>
    </row>
    <row r="67" spans="1:7" ht="14.25" customHeight="1">
      <c r="A67" s="20"/>
      <c r="B67" s="18" t="s">
        <v>152</v>
      </c>
      <c r="C67" s="221">
        <v>17.651008014702697</v>
      </c>
      <c r="D67" s="221">
        <v>24.461729046241754</v>
      </c>
      <c r="E67" s="221">
        <v>57.887262939055475</v>
      </c>
      <c r="F67" s="219">
        <v>100</v>
      </c>
      <c r="G67" s="214"/>
    </row>
    <row r="68" spans="1:7" s="23" customFormat="1" ht="14.25" customHeight="1">
      <c r="A68" s="20"/>
      <c r="B68" s="20" t="s">
        <v>151</v>
      </c>
      <c r="C68" s="220">
        <v>18.8839312817921</v>
      </c>
      <c r="D68" s="220">
        <v>25.723217642761252</v>
      </c>
      <c r="E68" s="220">
        <v>55.392851075446636</v>
      </c>
      <c r="F68" s="219">
        <v>100</v>
      </c>
      <c r="G68" s="214"/>
    </row>
    <row r="69" spans="1:7" ht="14.25" customHeight="1">
      <c r="A69" s="20"/>
      <c r="B69" s="18" t="s">
        <v>150</v>
      </c>
      <c r="C69" s="221">
        <v>15.705419351095486</v>
      </c>
      <c r="D69" s="221">
        <v>14.829141852071652</v>
      </c>
      <c r="E69" s="221">
        <v>69.4654387968328</v>
      </c>
      <c r="F69" s="219">
        <v>100</v>
      </c>
      <c r="G69" s="214"/>
    </row>
    <row r="70" spans="1:7" ht="14.25" customHeight="1">
      <c r="A70" s="20"/>
      <c r="B70" s="18"/>
      <c r="C70" s="207"/>
      <c r="D70" s="207"/>
      <c r="E70" s="207"/>
      <c r="F70" s="204"/>
      <c r="G70" s="214"/>
    </row>
    <row r="71" spans="1:7" ht="14.25" customHeight="1">
      <c r="A71" s="20"/>
      <c r="B71" s="20" t="s">
        <v>149</v>
      </c>
      <c r="C71" s="207"/>
      <c r="D71" s="207"/>
      <c r="E71" s="207"/>
      <c r="F71" s="204"/>
      <c r="G71" s="289"/>
    </row>
    <row r="72" spans="1:7" ht="14.25" customHeight="1">
      <c r="A72" s="20"/>
      <c r="B72" s="18" t="s">
        <v>148</v>
      </c>
      <c r="C72" s="221">
        <v>11.150837876122388</v>
      </c>
      <c r="D72" s="221">
        <v>23.246779849715686</v>
      </c>
      <c r="E72" s="221">
        <v>65.60238227416201</v>
      </c>
      <c r="F72" s="219">
        <v>100</v>
      </c>
      <c r="G72" s="306"/>
    </row>
    <row r="73" spans="1:7" ht="14.25" customHeight="1">
      <c r="A73" s="20"/>
      <c r="B73" s="18" t="s">
        <v>147</v>
      </c>
      <c r="C73" s="221">
        <v>14.69971110886939</v>
      </c>
      <c r="D73" s="221">
        <v>20.55902596516455</v>
      </c>
      <c r="E73" s="221">
        <v>64.74126292596596</v>
      </c>
      <c r="F73" s="219">
        <v>100</v>
      </c>
      <c r="G73" s="214"/>
    </row>
    <row r="74" spans="1:7" ht="14.25" customHeight="1">
      <c r="A74" s="20"/>
      <c r="B74" s="18" t="s">
        <v>146</v>
      </c>
      <c r="C74" s="221">
        <v>15.84707818176073</v>
      </c>
      <c r="D74" s="221">
        <v>23.881236135154623</v>
      </c>
      <c r="E74" s="221">
        <v>60.271685683084655</v>
      </c>
      <c r="F74" s="219">
        <v>100</v>
      </c>
      <c r="G74" s="214"/>
    </row>
    <row r="75" spans="1:7" ht="14.25" customHeight="1">
      <c r="A75" s="20"/>
      <c r="B75" s="18" t="s">
        <v>145</v>
      </c>
      <c r="C75" s="221">
        <v>14.139593595036457</v>
      </c>
      <c r="D75" s="221">
        <v>27.61716659793327</v>
      </c>
      <c r="E75" s="221">
        <v>58.243239807030356</v>
      </c>
      <c r="F75" s="219">
        <v>100</v>
      </c>
      <c r="G75" s="214"/>
    </row>
    <row r="76" spans="1:7" ht="14.25" customHeight="1">
      <c r="A76" s="20"/>
      <c r="B76" s="18" t="s">
        <v>144</v>
      </c>
      <c r="C76" s="221">
        <v>16.748935486777828</v>
      </c>
      <c r="D76" s="221">
        <v>21.64258857519409</v>
      </c>
      <c r="E76" s="221">
        <v>61.60847593802813</v>
      </c>
      <c r="F76" s="219">
        <v>100</v>
      </c>
      <c r="G76" s="214"/>
    </row>
    <row r="77" spans="1:7" ht="14.25" customHeight="1">
      <c r="A77" s="20"/>
      <c r="B77" s="18" t="s">
        <v>143</v>
      </c>
      <c r="C77" s="221">
        <v>11.451763423444339</v>
      </c>
      <c r="D77" s="221">
        <v>22.449835887587266</v>
      </c>
      <c r="E77" s="221">
        <v>66.09840068896858</v>
      </c>
      <c r="F77" s="219">
        <v>100</v>
      </c>
      <c r="G77" s="214"/>
    </row>
    <row r="78" spans="1:7" ht="14.25" customHeight="1">
      <c r="A78" s="20"/>
      <c r="B78" s="18"/>
      <c r="C78" s="207"/>
      <c r="D78" s="207"/>
      <c r="E78" s="207"/>
      <c r="F78" s="204"/>
      <c r="G78" s="290"/>
    </row>
    <row r="79" spans="1:7" s="23" customFormat="1" ht="14.25" customHeight="1">
      <c r="A79" s="20"/>
      <c r="B79" s="164" t="s">
        <v>1</v>
      </c>
      <c r="C79" s="202">
        <v>13.122455039216481</v>
      </c>
      <c r="D79" s="202">
        <v>22.690411712658666</v>
      </c>
      <c r="E79" s="202">
        <v>64.18713324812494</v>
      </c>
      <c r="F79" s="301">
        <v>100</v>
      </c>
      <c r="G79" s="307"/>
    </row>
    <row r="80" spans="1:7" ht="12.75">
      <c r="A80" s="20"/>
      <c r="B80" s="162" t="s">
        <v>21</v>
      </c>
      <c r="C80" s="166"/>
      <c r="D80" s="166"/>
      <c r="E80" s="166"/>
      <c r="F80" s="166"/>
      <c r="G80" s="305"/>
    </row>
    <row r="81" spans="1:7" ht="12.75">
      <c r="A81" s="20"/>
      <c r="B81" s="296" t="s">
        <v>238</v>
      </c>
      <c r="C81" s="166"/>
      <c r="D81" s="166"/>
      <c r="E81" s="166"/>
      <c r="F81" s="166"/>
      <c r="G81" s="305"/>
    </row>
    <row r="82" spans="1:7" ht="12.75">
      <c r="A82" s="20"/>
      <c r="B82" s="296" t="s">
        <v>239</v>
      </c>
      <c r="C82" s="166"/>
      <c r="D82" s="166"/>
      <c r="E82" s="166"/>
      <c r="F82" s="166"/>
      <c r="G82" s="305"/>
    </row>
    <row r="83" spans="1:7" ht="12.75">
      <c r="A83" s="20"/>
      <c r="B83" s="198" t="s">
        <v>219</v>
      </c>
      <c r="C83" s="166"/>
      <c r="D83" s="166"/>
      <c r="E83" s="166"/>
      <c r="F83" s="166"/>
      <c r="G83" s="305"/>
    </row>
    <row r="84" spans="1:7" ht="12.75">
      <c r="A84" s="20"/>
      <c r="B84" s="166"/>
      <c r="C84" s="166"/>
      <c r="D84" s="166"/>
      <c r="E84" s="166"/>
      <c r="F84" s="166"/>
      <c r="G84" s="305"/>
    </row>
    <row r="88" ht="12.75" customHeight="1"/>
  </sheetData>
  <sheetProtection/>
  <conditionalFormatting sqref="G42 G8:G13 G35:G40 G24:G25 G28:G32 G16:G19 G21">
    <cfRule type="cellIs" priority="1" dxfId="1" operator="between">
      <formula>30</formula>
      <formula>50</formula>
    </cfRule>
    <cfRule type="cellIs" priority="2" dxfId="0" operator="lessThan">
      <formula>30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0.140625" style="1" customWidth="1"/>
    <col min="4" max="6" width="10.28125" style="1" customWidth="1"/>
    <col min="7" max="8" width="11.7109375" style="1" customWidth="1"/>
    <col min="9" max="9" width="10.28125" style="1" customWidth="1"/>
    <col min="10" max="10" width="9.8515625" style="1" customWidth="1"/>
    <col min="11" max="16384" width="9.140625" style="1" customWidth="1"/>
  </cols>
  <sheetData>
    <row r="2" spans="2:10" ht="15.75">
      <c r="B2" s="316" t="s">
        <v>243</v>
      </c>
      <c r="C2" s="316"/>
      <c r="D2" s="316"/>
      <c r="E2" s="316"/>
      <c r="F2" s="316"/>
      <c r="G2" s="316"/>
      <c r="H2" s="316"/>
      <c r="I2" s="316"/>
      <c r="J2" s="316"/>
    </row>
    <row r="3" spans="2:10" ht="12.75" customHeight="1">
      <c r="B3" s="135"/>
      <c r="C3" s="135"/>
      <c r="D3" s="135"/>
      <c r="E3" s="135"/>
      <c r="F3" s="135"/>
      <c r="G3" s="135"/>
      <c r="H3" s="135"/>
      <c r="I3" s="135"/>
      <c r="J3" s="135"/>
    </row>
    <row r="4" spans="2:10" ht="12.75" customHeight="1">
      <c r="B4" s="123" t="s">
        <v>74</v>
      </c>
      <c r="J4" s="48"/>
    </row>
    <row r="5" spans="2:10" ht="28.5" customHeight="1">
      <c r="B5" s="13"/>
      <c r="C5" s="14" t="s">
        <v>80</v>
      </c>
      <c r="D5" s="14" t="s">
        <v>81</v>
      </c>
      <c r="E5" s="14" t="s">
        <v>91</v>
      </c>
      <c r="F5" s="14" t="s">
        <v>104</v>
      </c>
      <c r="G5" s="14" t="s">
        <v>103</v>
      </c>
      <c r="H5" s="14" t="s">
        <v>105</v>
      </c>
      <c r="I5" s="14" t="s">
        <v>1</v>
      </c>
      <c r="J5" s="270" t="s">
        <v>4</v>
      </c>
    </row>
    <row r="6" spans="2:10" s="15" customFormat="1" ht="14.25" customHeight="1">
      <c r="B6" s="50" t="s">
        <v>90</v>
      </c>
      <c r="C6" s="4"/>
      <c r="D6" s="4"/>
      <c r="E6" s="4"/>
      <c r="F6" s="4"/>
      <c r="G6" s="4"/>
      <c r="H6" s="4"/>
      <c r="I6" s="49" t="s">
        <v>2</v>
      </c>
      <c r="J6" s="49"/>
    </row>
    <row r="7" spans="2:10" ht="14.25" customHeight="1">
      <c r="B7" s="51" t="s">
        <v>82</v>
      </c>
      <c r="C7" s="139" t="s">
        <v>45</v>
      </c>
      <c r="D7" s="52">
        <v>138.9162884601122</v>
      </c>
      <c r="E7" s="52">
        <v>59.89531884306848</v>
      </c>
      <c r="F7" s="52">
        <v>55.29967320241739</v>
      </c>
      <c r="G7" s="52">
        <v>61.30078223753785</v>
      </c>
      <c r="H7" s="52">
        <v>106.62418675148251</v>
      </c>
      <c r="I7" s="53">
        <v>426.79331667666634</v>
      </c>
      <c r="J7" s="271">
        <v>881</v>
      </c>
    </row>
    <row r="8" spans="2:10" ht="14.25" customHeight="1">
      <c r="B8" s="51" t="s">
        <v>83</v>
      </c>
      <c r="C8" s="139" t="s">
        <v>45</v>
      </c>
      <c r="D8" s="52">
        <v>59.777008507544394</v>
      </c>
      <c r="E8" s="52">
        <v>24.57308111062902</v>
      </c>
      <c r="F8" s="52">
        <v>26.139907038518146</v>
      </c>
      <c r="G8" s="52">
        <v>31.429651643823174</v>
      </c>
      <c r="H8" s="52">
        <v>66.89706405760644</v>
      </c>
      <c r="I8" s="53">
        <v>213.07120223075276</v>
      </c>
      <c r="J8" s="271">
        <v>447</v>
      </c>
    </row>
    <row r="9" spans="2:10" ht="14.25" customHeight="1">
      <c r="B9" s="51" t="s">
        <v>84</v>
      </c>
      <c r="C9" s="65">
        <v>18.560092740801394</v>
      </c>
      <c r="D9" s="52">
        <v>200.6909059900081</v>
      </c>
      <c r="E9" s="52">
        <v>73.83270230324001</v>
      </c>
      <c r="F9" s="52">
        <v>70.883595471089</v>
      </c>
      <c r="G9" s="52">
        <v>83.50803901921661</v>
      </c>
      <c r="H9" s="52">
        <v>150.38597774879875</v>
      </c>
      <c r="I9" s="53">
        <v>597.8613132731538</v>
      </c>
      <c r="J9" s="271">
        <v>1250</v>
      </c>
    </row>
    <row r="10" spans="2:10" ht="14.25" customHeight="1">
      <c r="B10" s="51" t="s">
        <v>85</v>
      </c>
      <c r="C10" s="139">
        <v>50.73968894489921</v>
      </c>
      <c r="D10" s="52">
        <v>367.1255250114361</v>
      </c>
      <c r="E10" s="52">
        <v>168.69895875601955</v>
      </c>
      <c r="F10" s="52">
        <v>182.6814896144184</v>
      </c>
      <c r="G10" s="52">
        <v>196.65665875638646</v>
      </c>
      <c r="H10" s="52">
        <v>372.8593219681716</v>
      </c>
      <c r="I10" s="53">
        <v>1338.7616430513317</v>
      </c>
      <c r="J10" s="271">
        <v>2896</v>
      </c>
    </row>
    <row r="11" spans="2:10" ht="14.25" customHeight="1">
      <c r="B11" s="51" t="s">
        <v>86</v>
      </c>
      <c r="C11" s="139">
        <v>44.950796070527225</v>
      </c>
      <c r="D11" s="52">
        <v>446.84026103946144</v>
      </c>
      <c r="E11" s="52">
        <v>378.4000148405707</v>
      </c>
      <c r="F11" s="52">
        <v>389.5376805682984</v>
      </c>
      <c r="G11" s="52">
        <v>516.4619147757722</v>
      </c>
      <c r="H11" s="52">
        <v>891.5495949413821</v>
      </c>
      <c r="I11" s="53">
        <v>2667.7402622360096</v>
      </c>
      <c r="J11" s="271">
        <v>5854</v>
      </c>
    </row>
    <row r="12" spans="2:10" ht="14.25" customHeight="1">
      <c r="B12" s="51" t="s">
        <v>87</v>
      </c>
      <c r="C12" s="139" t="s">
        <v>45</v>
      </c>
      <c r="D12" s="52">
        <v>143.7075079994719</v>
      </c>
      <c r="E12" s="52">
        <v>292.92838909337087</v>
      </c>
      <c r="F12" s="52">
        <v>503.1115560729188</v>
      </c>
      <c r="G12" s="52">
        <v>737.5192702739065</v>
      </c>
      <c r="H12" s="52">
        <v>1538.7620851424037</v>
      </c>
      <c r="I12" s="53">
        <v>3228.2198545814736</v>
      </c>
      <c r="J12" s="271">
        <v>7238</v>
      </c>
    </row>
    <row r="13" spans="2:10" ht="14.25" customHeight="1">
      <c r="B13" s="51" t="s">
        <v>88</v>
      </c>
      <c r="C13" s="139" t="s">
        <v>45</v>
      </c>
      <c r="D13" s="52">
        <v>44.86779703200679</v>
      </c>
      <c r="E13" s="52">
        <v>145.56861849271226</v>
      </c>
      <c r="F13" s="52">
        <v>343.9716018302983</v>
      </c>
      <c r="G13" s="52">
        <v>682.1081723022608</v>
      </c>
      <c r="H13" s="52">
        <v>1198.9813653336507</v>
      </c>
      <c r="I13" s="53">
        <v>2417.3853232617166</v>
      </c>
      <c r="J13" s="271">
        <v>5561</v>
      </c>
    </row>
    <row r="14" spans="2:10" s="2" customFormat="1" ht="14.25" customHeight="1">
      <c r="B14" s="51" t="s">
        <v>89</v>
      </c>
      <c r="C14" s="139" t="s">
        <v>45</v>
      </c>
      <c r="D14" s="65" t="s">
        <v>45</v>
      </c>
      <c r="E14" s="52">
        <v>78.48856405371534</v>
      </c>
      <c r="F14" s="52">
        <v>281.6512706590468</v>
      </c>
      <c r="G14" s="52">
        <v>682.9641841345588</v>
      </c>
      <c r="H14" s="52">
        <v>1215.8763994002063</v>
      </c>
      <c r="I14" s="53">
        <v>2270.209020475524</v>
      </c>
      <c r="J14" s="271">
        <v>5290</v>
      </c>
    </row>
    <row r="15" spans="2:10" s="2" customFormat="1" ht="14.25" customHeight="1">
      <c r="B15" s="51"/>
      <c r="C15" s="139"/>
      <c r="D15" s="65"/>
      <c r="E15" s="52"/>
      <c r="F15" s="52"/>
      <c r="G15" s="52"/>
      <c r="H15" s="52"/>
      <c r="I15" s="53"/>
      <c r="J15" s="271"/>
    </row>
    <row r="16" spans="2:10" s="2" customFormat="1" ht="14.25" customHeight="1">
      <c r="B16" s="62" t="s">
        <v>10</v>
      </c>
      <c r="C16" s="53">
        <v>137.3409490810965</v>
      </c>
      <c r="D16" s="53">
        <v>1413.1538962680395</v>
      </c>
      <c r="E16" s="53">
        <v>1222.3856474933255</v>
      </c>
      <c r="F16" s="53">
        <v>1853.2767744570053</v>
      </c>
      <c r="G16" s="53">
        <v>2991.948673143462</v>
      </c>
      <c r="H16" s="53">
        <v>5541.935995343694</v>
      </c>
      <c r="I16" s="53">
        <v>13160.041935786641</v>
      </c>
      <c r="J16" s="271">
        <v>29417</v>
      </c>
    </row>
    <row r="17" spans="2:10" s="2" customFormat="1" ht="14.25" customHeight="1">
      <c r="B17" s="50" t="s">
        <v>90</v>
      </c>
      <c r="C17" s="56"/>
      <c r="D17" s="56"/>
      <c r="E17" s="56"/>
      <c r="F17" s="56"/>
      <c r="G17" s="56"/>
      <c r="H17" s="56"/>
      <c r="I17" s="57" t="s">
        <v>3</v>
      </c>
      <c r="J17" s="58"/>
    </row>
    <row r="18" spans="2:10" ht="14.25" customHeight="1">
      <c r="B18" s="51" t="s">
        <v>82</v>
      </c>
      <c r="C18" s="61" t="s">
        <v>45</v>
      </c>
      <c r="D18" s="59">
        <v>32.548843440618725</v>
      </c>
      <c r="E18" s="59">
        <v>14.033799617449136</v>
      </c>
      <c r="F18" s="59">
        <v>12.957014798877879</v>
      </c>
      <c r="G18" s="59">
        <v>14.363107350150614</v>
      </c>
      <c r="H18" s="59">
        <v>24.98262802748145</v>
      </c>
      <c r="I18" s="60">
        <v>100.00000000000004</v>
      </c>
      <c r="J18" s="59"/>
    </row>
    <row r="19" spans="2:10" ht="14.25" customHeight="1">
      <c r="B19" s="51" t="s">
        <v>83</v>
      </c>
      <c r="C19" s="61" t="s">
        <v>45</v>
      </c>
      <c r="D19" s="59">
        <v>28.054944958167944</v>
      </c>
      <c r="E19" s="59">
        <v>11.532802581184463</v>
      </c>
      <c r="F19" s="59">
        <v>12.2681557924515</v>
      </c>
      <c r="G19" s="59">
        <v>14.750774067433738</v>
      </c>
      <c r="H19" s="59">
        <v>31.39657699267965</v>
      </c>
      <c r="I19" s="60">
        <v>100.00000000000006</v>
      </c>
      <c r="J19" s="59"/>
    </row>
    <row r="20" spans="2:10" ht="14.25" customHeight="1">
      <c r="B20" s="51" t="s">
        <v>84</v>
      </c>
      <c r="C20" s="66">
        <v>3.104414406610312</v>
      </c>
      <c r="D20" s="59">
        <v>33.568137214176204</v>
      </c>
      <c r="E20" s="59">
        <v>12.349469795766325</v>
      </c>
      <c r="F20" s="59">
        <v>11.856193718743489</v>
      </c>
      <c r="G20" s="59">
        <v>13.967794397337608</v>
      </c>
      <c r="H20" s="59">
        <v>25.15399046736608</v>
      </c>
      <c r="I20" s="60">
        <v>100.00000000000003</v>
      </c>
      <c r="J20" s="59"/>
    </row>
    <row r="21" spans="2:10" ht="14.25" customHeight="1">
      <c r="B21" s="51" t="s">
        <v>85</v>
      </c>
      <c r="C21" s="61">
        <v>3.79004651113639</v>
      </c>
      <c r="D21" s="59">
        <v>27.422769909561822</v>
      </c>
      <c r="E21" s="59">
        <v>12.60111982081572</v>
      </c>
      <c r="F21" s="59">
        <v>13.645557486846366</v>
      </c>
      <c r="G21" s="59">
        <v>14.689445262874635</v>
      </c>
      <c r="H21" s="59">
        <v>27.851061008765036</v>
      </c>
      <c r="I21" s="60">
        <v>99.99999999999997</v>
      </c>
      <c r="J21" s="59"/>
    </row>
    <row r="22" spans="2:10" ht="14.25" customHeight="1">
      <c r="B22" s="51" t="s">
        <v>86</v>
      </c>
      <c r="C22" s="61">
        <v>1.6849764839119306</v>
      </c>
      <c r="D22" s="59">
        <v>16.74976636087259</v>
      </c>
      <c r="E22" s="59">
        <v>14.184289984940609</v>
      </c>
      <c r="F22" s="59">
        <v>14.601784367185774</v>
      </c>
      <c r="G22" s="59">
        <v>19.359527690409088</v>
      </c>
      <c r="H22" s="59">
        <v>33.419655112680104</v>
      </c>
      <c r="I22" s="60">
        <v>100.0000000000001</v>
      </c>
      <c r="J22" s="59"/>
    </row>
    <row r="23" spans="2:10" ht="14.25" customHeight="1">
      <c r="B23" s="51" t="s">
        <v>87</v>
      </c>
      <c r="C23" s="61" t="s">
        <v>45</v>
      </c>
      <c r="D23" s="59">
        <v>4.451602259849896</v>
      </c>
      <c r="E23" s="59">
        <v>9.073991310649067</v>
      </c>
      <c r="F23" s="59">
        <v>15.584798394660307</v>
      </c>
      <c r="G23" s="59">
        <v>22.846005027421622</v>
      </c>
      <c r="H23" s="59">
        <v>47.66596311458156</v>
      </c>
      <c r="I23" s="60">
        <v>100.00000000000003</v>
      </c>
      <c r="J23" s="59"/>
    </row>
    <row r="24" spans="2:10" ht="14.25" customHeight="1">
      <c r="B24" s="51" t="s">
        <v>88</v>
      </c>
      <c r="C24" s="61" t="s">
        <v>45</v>
      </c>
      <c r="D24" s="59">
        <v>1.8560465557666168</v>
      </c>
      <c r="E24" s="59">
        <v>6.021738325783339</v>
      </c>
      <c r="F24" s="59">
        <v>14.229076288350512</v>
      </c>
      <c r="G24" s="59">
        <v>28.216774783008507</v>
      </c>
      <c r="H24" s="59">
        <v>49.59827272037441</v>
      </c>
      <c r="I24" s="60">
        <v>99.99999999999994</v>
      </c>
      <c r="J24" s="59"/>
    </row>
    <row r="25" spans="2:10" ht="14.25" customHeight="1">
      <c r="B25" s="51" t="s">
        <v>89</v>
      </c>
      <c r="C25" s="61" t="s">
        <v>45</v>
      </c>
      <c r="D25" s="66" t="s">
        <v>45</v>
      </c>
      <c r="E25" s="59">
        <v>3.457327644538868</v>
      </c>
      <c r="F25" s="59">
        <v>12.406402587549026</v>
      </c>
      <c r="G25" s="59">
        <v>30.08375783792381</v>
      </c>
      <c r="H25" s="59">
        <v>53.55790539258476</v>
      </c>
      <c r="I25" s="60">
        <v>100.00000000000003</v>
      </c>
      <c r="J25" s="59"/>
    </row>
    <row r="26" spans="2:10" ht="14.25" customHeight="1">
      <c r="B26" s="51"/>
      <c r="C26" s="61"/>
      <c r="D26" s="66"/>
      <c r="E26" s="59"/>
      <c r="F26" s="59"/>
      <c r="G26" s="59"/>
      <c r="H26" s="59"/>
      <c r="I26" s="60"/>
      <c r="J26" s="59"/>
    </row>
    <row r="27" spans="2:10" ht="14.25" customHeight="1">
      <c r="B27" s="62" t="s">
        <v>10</v>
      </c>
      <c r="C27" s="63">
        <v>1.043620907526287</v>
      </c>
      <c r="D27" s="63">
        <v>10.738217272888715</v>
      </c>
      <c r="E27" s="63">
        <v>9.288615138598017</v>
      </c>
      <c r="F27" s="63">
        <v>14.082605386061225</v>
      </c>
      <c r="G27" s="63">
        <v>22.735099840429335</v>
      </c>
      <c r="H27" s="63">
        <v>42.111841454496286</v>
      </c>
      <c r="I27" s="63">
        <v>99.99999999999986</v>
      </c>
      <c r="J27" s="64"/>
    </row>
    <row r="28" spans="2:10" ht="14.25">
      <c r="B28" s="36" t="s">
        <v>46</v>
      </c>
      <c r="H28" s="120"/>
      <c r="I28" s="51"/>
      <c r="J28" s="51"/>
    </row>
    <row r="29" ht="12.75">
      <c r="B29" s="36" t="s">
        <v>202</v>
      </c>
    </row>
    <row r="30" ht="12.75">
      <c r="B30" s="36" t="s">
        <v>242</v>
      </c>
    </row>
    <row r="31" spans="2:10" ht="12.75">
      <c r="B31" s="314" t="s">
        <v>251</v>
      </c>
      <c r="C31" s="315"/>
      <c r="D31" s="315"/>
      <c r="E31" s="315"/>
      <c r="F31" s="315"/>
      <c r="G31" s="315"/>
      <c r="H31" s="315"/>
      <c r="I31" s="315"/>
      <c r="J31" s="315"/>
    </row>
    <row r="33" ht="12.75" customHeight="1"/>
    <row r="49" ht="12.75" customHeight="1"/>
  </sheetData>
  <sheetProtection/>
  <mergeCells count="2">
    <mergeCell ref="B31:J31"/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2:AU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9.140625" style="1" customWidth="1"/>
    <col min="21" max="21" width="10.57421875" style="1" customWidth="1"/>
    <col min="22" max="22" width="10.28125" style="1" customWidth="1"/>
    <col min="23" max="23" width="25.28125" style="1" customWidth="1"/>
    <col min="24" max="28" width="9.140625" style="1" customWidth="1"/>
    <col min="29" max="29" width="18.57421875" style="1" customWidth="1"/>
    <col min="30" max="33" width="9.140625" style="1" customWidth="1"/>
    <col min="34" max="34" width="21.8515625" style="1" customWidth="1"/>
    <col min="35" max="35" width="9.8515625" style="1" customWidth="1"/>
    <col min="36" max="16384" width="9.140625" style="1" customWidth="1"/>
  </cols>
  <sheetData>
    <row r="2" spans="2:20" ht="30.75" customHeight="1">
      <c r="B2" s="317" t="s">
        <v>136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243"/>
      <c r="P2" s="243"/>
      <c r="Q2" s="243"/>
      <c r="R2" s="243"/>
      <c r="S2" s="243"/>
      <c r="T2" s="243"/>
    </row>
    <row r="3" spans="2:20" ht="15.7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2:26" ht="15.75">
      <c r="B4" s="124" t="s">
        <v>2</v>
      </c>
      <c r="C4" s="71"/>
      <c r="D4" s="71"/>
      <c r="E4" s="71"/>
      <c r="F4" s="71"/>
      <c r="G4" s="71"/>
      <c r="H4" s="71"/>
      <c r="I4" s="71"/>
      <c r="J4" s="71"/>
      <c r="K4" s="71"/>
      <c r="M4" s="71"/>
      <c r="N4" s="71"/>
      <c r="O4" s="71"/>
      <c r="P4" s="71"/>
      <c r="Q4" s="71"/>
      <c r="R4" s="71"/>
      <c r="S4" s="71"/>
      <c r="W4" s="77"/>
      <c r="X4" s="78"/>
      <c r="Y4" s="78"/>
      <c r="Z4" s="79"/>
    </row>
    <row r="5" spans="21:24" ht="12.75">
      <c r="U5" s="81"/>
      <c r="V5" s="129" t="s">
        <v>28</v>
      </c>
      <c r="W5" s="129" t="s">
        <v>29</v>
      </c>
      <c r="X5" s="83" t="s">
        <v>1</v>
      </c>
    </row>
    <row r="6" spans="13:24" ht="12.75">
      <c r="M6" s="34"/>
      <c r="N6" s="34"/>
      <c r="O6" s="34"/>
      <c r="P6" s="34"/>
      <c r="Q6" s="34"/>
      <c r="R6" s="34"/>
      <c r="S6" s="34"/>
      <c r="T6" s="35"/>
      <c r="U6" s="3"/>
      <c r="V6" s="121"/>
      <c r="W6" s="121"/>
      <c r="X6" s="84"/>
    </row>
    <row r="7" spans="21:24" ht="12.75">
      <c r="U7" s="3"/>
      <c r="V7" s="4"/>
      <c r="W7" s="4"/>
      <c r="X7" s="7" t="s">
        <v>2</v>
      </c>
    </row>
    <row r="8" spans="21:24" ht="38.25">
      <c r="U8" s="10" t="s">
        <v>50</v>
      </c>
      <c r="V8" s="5">
        <v>489.4971452724865</v>
      </c>
      <c r="W8" s="5">
        <v>2358.784128261753</v>
      </c>
      <c r="X8" s="5">
        <v>2848.2812735342395</v>
      </c>
    </row>
    <row r="9" spans="21:24" ht="12.75">
      <c r="U9" s="10" t="s">
        <v>51</v>
      </c>
      <c r="V9" s="5">
        <v>119.98406121956947</v>
      </c>
      <c r="W9" s="5">
        <v>369.51308405291684</v>
      </c>
      <c r="X9" s="5">
        <v>489.49714527248636</v>
      </c>
    </row>
    <row r="10" spans="21:26" ht="30.75" customHeight="1">
      <c r="U10" s="130" t="s">
        <v>52</v>
      </c>
      <c r="V10" s="132">
        <v>79.75112796614223</v>
      </c>
      <c r="W10" s="149">
        <v>34.68083870798253</v>
      </c>
      <c r="X10" s="132">
        <v>114.43196667412477</v>
      </c>
      <c r="Y10" s="157" t="s">
        <v>135</v>
      </c>
      <c r="Z10" s="1">
        <v>120</v>
      </c>
    </row>
    <row r="11" spans="21:24" ht="12.75">
      <c r="U11" s="10"/>
      <c r="V11" s="8"/>
      <c r="W11" s="8"/>
      <c r="X11" s="7" t="s">
        <v>3</v>
      </c>
    </row>
    <row r="12" spans="21:24" ht="38.25">
      <c r="U12" s="10" t="s">
        <v>50</v>
      </c>
      <c r="V12" s="9">
        <v>17.185702473306037</v>
      </c>
      <c r="W12" s="9">
        <v>82.81429752669396</v>
      </c>
      <c r="X12" s="9">
        <v>100</v>
      </c>
    </row>
    <row r="13" spans="21:24" ht="12.75">
      <c r="U13" s="10" t="s">
        <v>51</v>
      </c>
      <c r="V13" s="9">
        <v>24.51169784714034</v>
      </c>
      <c r="W13" s="9">
        <v>75.48830215285965</v>
      </c>
      <c r="X13" s="9">
        <v>99.99999999999999</v>
      </c>
    </row>
    <row r="14" spans="21:24" ht="38.25">
      <c r="U14" s="130" t="s">
        <v>52</v>
      </c>
      <c r="V14" s="9">
        <v>69.69305018872447</v>
      </c>
      <c r="W14" s="90">
        <v>30.30694981127553</v>
      </c>
      <c r="X14" s="9">
        <v>100</v>
      </c>
    </row>
    <row r="15" spans="21:24" ht="12.75">
      <c r="U15" s="107" t="s">
        <v>5</v>
      </c>
      <c r="V15" s="94"/>
      <c r="W15" s="94"/>
      <c r="X15" s="94"/>
    </row>
    <row r="16" spans="23:27" ht="12.75">
      <c r="W16" s="50"/>
      <c r="X16" s="32"/>
      <c r="Y16" s="32"/>
      <c r="Z16" s="32"/>
      <c r="AA16" s="51"/>
    </row>
    <row r="17" spans="24:26" ht="12.75">
      <c r="X17" s="51"/>
      <c r="Y17" s="51"/>
      <c r="Z17" s="51"/>
    </row>
    <row r="20" ht="13.5">
      <c r="B20" s="36" t="s">
        <v>203</v>
      </c>
    </row>
    <row r="21" ht="12.75">
      <c r="B21" s="36" t="s">
        <v>122</v>
      </c>
    </row>
    <row r="22" ht="12.75">
      <c r="B22" s="36" t="s">
        <v>204</v>
      </c>
    </row>
    <row r="23" ht="12.75">
      <c r="B23" s="36" t="s">
        <v>249</v>
      </c>
    </row>
    <row r="25" ht="12.75">
      <c r="B25" s="36"/>
    </row>
    <row r="30" spans="22:30" ht="12.75">
      <c r="V30" s="1" t="s">
        <v>19</v>
      </c>
      <c r="AD30" s="1" t="s">
        <v>20</v>
      </c>
    </row>
    <row r="32" spans="21:30" ht="12.75">
      <c r="U32" s="1" t="s">
        <v>118</v>
      </c>
      <c r="V32" s="1" t="s">
        <v>53</v>
      </c>
      <c r="AD32" s="1" t="s">
        <v>53</v>
      </c>
    </row>
    <row r="33" spans="22:35" ht="12.75">
      <c r="V33" s="1" t="s">
        <v>9</v>
      </c>
      <c r="W33" s="1" t="s">
        <v>9</v>
      </c>
      <c r="X33" s="1" t="s">
        <v>30</v>
      </c>
      <c r="Y33" s="1" t="s">
        <v>31</v>
      </c>
      <c r="Z33" s="1" t="s">
        <v>32</v>
      </c>
      <c r="AA33" s="1" t="s">
        <v>33</v>
      </c>
      <c r="AD33" s="1" t="s">
        <v>9</v>
      </c>
      <c r="AE33" s="1" t="s">
        <v>9</v>
      </c>
      <c r="AF33" s="1" t="s">
        <v>30</v>
      </c>
      <c r="AG33" s="1" t="s">
        <v>31</v>
      </c>
      <c r="AH33" s="1" t="s">
        <v>32</v>
      </c>
      <c r="AI33" s="1" t="s">
        <v>33</v>
      </c>
    </row>
    <row r="34" spans="22:35" ht="12.75">
      <c r="V34" s="1" t="s">
        <v>34</v>
      </c>
      <c r="W34" s="1" t="s">
        <v>35</v>
      </c>
      <c r="X34" s="1">
        <v>272</v>
      </c>
      <c r="Y34" s="1">
        <v>15.533980582524272</v>
      </c>
      <c r="Z34" s="1">
        <v>15.533980582524272</v>
      </c>
      <c r="AA34" s="1">
        <v>15.533980582524272</v>
      </c>
      <c r="AD34" s="1" t="s">
        <v>34</v>
      </c>
      <c r="AE34" s="1" t="s">
        <v>35</v>
      </c>
      <c r="AF34" s="1">
        <v>522.4959338975319</v>
      </c>
      <c r="AG34" s="1">
        <v>17.860458469131217</v>
      </c>
      <c r="AH34" s="1">
        <v>17.860458469131185</v>
      </c>
      <c r="AI34" s="1">
        <v>17.860458469131185</v>
      </c>
    </row>
    <row r="35" spans="9:35" ht="12.75">
      <c r="I35" s="2"/>
      <c r="W35" s="1" t="s">
        <v>36</v>
      </c>
      <c r="X35" s="1">
        <v>1479</v>
      </c>
      <c r="Y35" s="1">
        <v>84.46601941747574</v>
      </c>
      <c r="Z35" s="1">
        <v>84.46601941747574</v>
      </c>
      <c r="AA35" s="1">
        <v>100</v>
      </c>
      <c r="AE35" s="1" t="s">
        <v>36</v>
      </c>
      <c r="AF35" s="1">
        <v>2402.9381180926716</v>
      </c>
      <c r="AG35" s="1">
        <v>82.13954153086895</v>
      </c>
      <c r="AH35" s="1">
        <v>82.13954153086881</v>
      </c>
      <c r="AI35" s="1">
        <v>100</v>
      </c>
    </row>
    <row r="36" spans="23:35" ht="12.75">
      <c r="W36" s="1" t="s">
        <v>10</v>
      </c>
      <c r="X36" s="1">
        <v>1751</v>
      </c>
      <c r="Y36" s="1">
        <v>100</v>
      </c>
      <c r="Z36" s="1">
        <v>100</v>
      </c>
      <c r="AA36" s="51"/>
      <c r="AB36" s="51"/>
      <c r="AC36" s="51"/>
      <c r="AD36" s="51"/>
      <c r="AE36" s="51" t="s">
        <v>10</v>
      </c>
      <c r="AF36" s="51">
        <v>2925.4340519902034</v>
      </c>
      <c r="AG36" s="51">
        <v>100.00000000000017</v>
      </c>
      <c r="AH36" s="51">
        <v>100</v>
      </c>
      <c r="AI36" s="51"/>
    </row>
    <row r="38" spans="21:47" ht="12.75">
      <c r="U38" s="98"/>
      <c r="V38" s="51" t="s">
        <v>54</v>
      </c>
      <c r="W38" s="51"/>
      <c r="X38" s="51"/>
      <c r="Y38" s="51"/>
      <c r="Z38" s="51"/>
      <c r="AA38" s="51"/>
      <c r="AB38" s="51"/>
      <c r="AC38" s="51"/>
      <c r="AD38" s="51" t="s">
        <v>54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21:47" ht="12.75">
      <c r="U39" s="51"/>
      <c r="V39" s="51" t="s">
        <v>9</v>
      </c>
      <c r="W39" s="51" t="s">
        <v>9</v>
      </c>
      <c r="X39" s="51" t="s">
        <v>30</v>
      </c>
      <c r="Y39" s="51" t="s">
        <v>31</v>
      </c>
      <c r="Z39" s="51" t="s">
        <v>32</v>
      </c>
      <c r="AA39" s="51" t="s">
        <v>33</v>
      </c>
      <c r="AB39" s="51"/>
      <c r="AC39" s="51"/>
      <c r="AD39" s="51" t="s">
        <v>9</v>
      </c>
      <c r="AE39" s="51" t="s">
        <v>9</v>
      </c>
      <c r="AF39" s="51" t="s">
        <v>30</v>
      </c>
      <c r="AG39" s="51" t="s">
        <v>31</v>
      </c>
      <c r="AH39" s="51" t="s">
        <v>32</v>
      </c>
      <c r="AI39" s="51" t="s">
        <v>33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</row>
    <row r="40" spans="21:47" ht="12.75">
      <c r="U40" s="51"/>
      <c r="V40" s="51" t="s">
        <v>34</v>
      </c>
      <c r="W40" s="51" t="s">
        <v>35</v>
      </c>
      <c r="X40" s="51">
        <v>74</v>
      </c>
      <c r="Y40" s="51">
        <v>4.22615648201028</v>
      </c>
      <c r="Z40" s="51">
        <v>27.205882352941178</v>
      </c>
      <c r="AA40" s="51">
        <v>27.205882352941178</v>
      </c>
      <c r="AB40" s="51"/>
      <c r="AC40" s="51"/>
      <c r="AD40" s="51" t="s">
        <v>34</v>
      </c>
      <c r="AE40" s="51" t="s">
        <v>35</v>
      </c>
      <c r="AF40" s="51">
        <v>127.98708242920618</v>
      </c>
      <c r="AG40" s="51">
        <v>4.374977529988599</v>
      </c>
      <c r="AH40" s="51">
        <v>24.495326016126675</v>
      </c>
      <c r="AI40" s="51">
        <v>24.495326016126675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</row>
    <row r="41" spans="21:47" ht="12.75">
      <c r="U41" s="51"/>
      <c r="V41" s="51"/>
      <c r="W41" s="51" t="s">
        <v>36</v>
      </c>
      <c r="X41" s="51">
        <v>198</v>
      </c>
      <c r="Y41" s="51">
        <v>11.307824100513992</v>
      </c>
      <c r="Z41" s="51">
        <v>72.79411764705883</v>
      </c>
      <c r="AA41" s="51">
        <v>100</v>
      </c>
      <c r="AB41" s="51"/>
      <c r="AC41" s="51"/>
      <c r="AD41" s="51"/>
      <c r="AE41" s="51" t="s">
        <v>36</v>
      </c>
      <c r="AF41" s="51">
        <v>394.50885146832576</v>
      </c>
      <c r="AG41" s="51">
        <v>13.485480939142619</v>
      </c>
      <c r="AH41" s="51">
        <v>75.50467398387333</v>
      </c>
      <c r="AI41" s="51">
        <v>100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21:47" ht="12.75">
      <c r="U42" s="51"/>
      <c r="V42" s="51"/>
      <c r="W42" s="51" t="s">
        <v>10</v>
      </c>
      <c r="X42" s="51">
        <v>272</v>
      </c>
      <c r="Y42" s="51">
        <v>15.533980582524272</v>
      </c>
      <c r="Z42" s="51">
        <v>100</v>
      </c>
      <c r="AA42" s="51"/>
      <c r="AB42" s="51"/>
      <c r="AC42" s="51"/>
      <c r="AD42" s="51"/>
      <c r="AE42" s="51" t="s">
        <v>10</v>
      </c>
      <c r="AF42" s="51">
        <v>522.4959338975319</v>
      </c>
      <c r="AG42" s="51">
        <v>17.860458469131217</v>
      </c>
      <c r="AH42" s="51">
        <v>100</v>
      </c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</row>
    <row r="43" spans="21:47" ht="12.75">
      <c r="U43" s="51"/>
      <c r="V43" s="51" t="s">
        <v>37</v>
      </c>
      <c r="W43" s="51" t="s">
        <v>17</v>
      </c>
      <c r="X43" s="51">
        <v>1479</v>
      </c>
      <c r="Y43" s="51">
        <v>84.46601941747574</v>
      </c>
      <c r="Z43" s="51"/>
      <c r="AA43" s="51"/>
      <c r="AB43" s="51"/>
      <c r="AC43" s="51"/>
      <c r="AD43" s="51" t="s">
        <v>37</v>
      </c>
      <c r="AE43" s="51" t="s">
        <v>17</v>
      </c>
      <c r="AF43" s="51">
        <v>2402.9381180926716</v>
      </c>
      <c r="AG43" s="51">
        <v>82.13954153086895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</row>
    <row r="44" spans="21:47" ht="12.75">
      <c r="U44" s="51"/>
      <c r="V44" s="51" t="s">
        <v>10</v>
      </c>
      <c r="W44" s="51"/>
      <c r="X44" s="51">
        <v>1751</v>
      </c>
      <c r="Y44" s="51">
        <v>100</v>
      </c>
      <c r="Z44" s="51"/>
      <c r="AA44" s="51"/>
      <c r="AB44" s="51"/>
      <c r="AC44" s="51"/>
      <c r="AD44" s="51" t="s">
        <v>10</v>
      </c>
      <c r="AE44" s="51"/>
      <c r="AF44" s="51">
        <v>2925.4340519901984</v>
      </c>
      <c r="AG44" s="51">
        <v>100</v>
      </c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</row>
    <row r="45" spans="21:47" ht="12.75"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</row>
    <row r="46" spans="21:47" ht="12.75">
      <c r="U46" s="51"/>
      <c r="V46" s="51" t="s">
        <v>55</v>
      </c>
      <c r="W46" s="51"/>
      <c r="X46" s="51"/>
      <c r="Y46" s="51"/>
      <c r="Z46" s="51"/>
      <c r="AA46" s="51"/>
      <c r="AB46" s="51"/>
      <c r="AC46" s="51"/>
      <c r="AD46" s="51" t="s">
        <v>55</v>
      </c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</row>
    <row r="47" spans="21:47" ht="12.75">
      <c r="U47" s="51"/>
      <c r="V47" s="51" t="s">
        <v>9</v>
      </c>
      <c r="W47" s="51" t="s">
        <v>9</v>
      </c>
      <c r="X47" s="51" t="s">
        <v>30</v>
      </c>
      <c r="Y47" s="51" t="s">
        <v>31</v>
      </c>
      <c r="Z47" s="51" t="s">
        <v>32</v>
      </c>
      <c r="AA47" s="51" t="s">
        <v>33</v>
      </c>
      <c r="AB47" s="51"/>
      <c r="AC47" s="51"/>
      <c r="AD47" s="51" t="s">
        <v>9</v>
      </c>
      <c r="AE47" s="51" t="s">
        <v>9</v>
      </c>
      <c r="AF47" s="51" t="s">
        <v>30</v>
      </c>
      <c r="AG47" s="51" t="s">
        <v>31</v>
      </c>
      <c r="AH47" s="51" t="s">
        <v>32</v>
      </c>
      <c r="AI47" s="51" t="s">
        <v>33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</row>
    <row r="48" spans="21:47" ht="12.75">
      <c r="U48" s="51"/>
      <c r="V48" s="51" t="s">
        <v>34</v>
      </c>
      <c r="W48" s="51" t="s">
        <v>35</v>
      </c>
      <c r="X48" s="51">
        <v>49</v>
      </c>
      <c r="Y48" s="51">
        <v>2.7984009137635635</v>
      </c>
      <c r="Z48" s="51">
        <v>70</v>
      </c>
      <c r="AA48" s="51">
        <v>70</v>
      </c>
      <c r="AB48" s="51"/>
      <c r="AC48" s="51"/>
      <c r="AD48" s="51" t="s">
        <v>34</v>
      </c>
      <c r="AE48" s="51" t="s">
        <v>35</v>
      </c>
      <c r="AF48" s="51">
        <v>87.41563716667774</v>
      </c>
      <c r="AG48" s="51">
        <v>2.9881253726163512</v>
      </c>
      <c r="AH48" s="51">
        <v>73.34639595207153</v>
      </c>
      <c r="AI48" s="51">
        <v>73.34639595207153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</row>
    <row r="49" spans="21:47" ht="12.75">
      <c r="U49" s="51"/>
      <c r="V49" s="51"/>
      <c r="W49" s="51" t="s">
        <v>36</v>
      </c>
      <c r="X49" s="51">
        <v>21</v>
      </c>
      <c r="Y49" s="51">
        <v>1.1993146773272416</v>
      </c>
      <c r="Z49" s="51">
        <v>30</v>
      </c>
      <c r="AA49" s="51">
        <v>100</v>
      </c>
      <c r="AB49" s="51"/>
      <c r="AC49" s="51"/>
      <c r="AD49" s="51"/>
      <c r="AE49" s="51" t="s">
        <v>36</v>
      </c>
      <c r="AF49" s="51">
        <v>31.766274953175845</v>
      </c>
      <c r="AG49" s="51">
        <v>1.0858653583923716</v>
      </c>
      <c r="AH49" s="51">
        <v>26.653604047928468</v>
      </c>
      <c r="AI49" s="51">
        <v>100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</row>
    <row r="50" spans="21:47" ht="12.75">
      <c r="U50" s="51"/>
      <c r="V50" s="51"/>
      <c r="W50" s="51" t="s">
        <v>10</v>
      </c>
      <c r="X50" s="51">
        <v>70</v>
      </c>
      <c r="Y50" s="51">
        <v>3.997715591090805</v>
      </c>
      <c r="Z50" s="51">
        <v>100</v>
      </c>
      <c r="AA50" s="51"/>
      <c r="AB50" s="51"/>
      <c r="AC50" s="51"/>
      <c r="AD50" s="51"/>
      <c r="AE50" s="51" t="s">
        <v>10</v>
      </c>
      <c r="AF50" s="51">
        <v>119.18191211985359</v>
      </c>
      <c r="AG50" s="51">
        <v>4.073990731008723</v>
      </c>
      <c r="AH50" s="51">
        <v>100</v>
      </c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</row>
    <row r="51" spans="21:47" ht="12.75">
      <c r="U51" s="51"/>
      <c r="V51" s="51" t="s">
        <v>37</v>
      </c>
      <c r="W51" s="51" t="s">
        <v>17</v>
      </c>
      <c r="X51" s="51">
        <v>1677</v>
      </c>
      <c r="Y51" s="51">
        <v>95.77384351798972</v>
      </c>
      <c r="Z51" s="51"/>
      <c r="AA51" s="51"/>
      <c r="AB51" s="51"/>
      <c r="AC51" s="51"/>
      <c r="AD51" s="51" t="s">
        <v>37</v>
      </c>
      <c r="AE51" s="51" t="s">
        <v>17</v>
      </c>
      <c r="AF51" s="51">
        <v>2797.4469695609937</v>
      </c>
      <c r="AG51" s="51">
        <v>95.62502247001144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</row>
    <row r="52" spans="21:47" ht="12.75">
      <c r="U52" s="51"/>
      <c r="V52" s="51"/>
      <c r="W52" s="51" t="s">
        <v>18</v>
      </c>
      <c r="X52" s="51">
        <v>4</v>
      </c>
      <c r="Y52" s="51">
        <v>0.2284408909194746</v>
      </c>
      <c r="Z52" s="51"/>
      <c r="AA52" s="51"/>
      <c r="AB52" s="51"/>
      <c r="AC52" s="51"/>
      <c r="AD52" s="51"/>
      <c r="AE52" s="51" t="s">
        <v>18</v>
      </c>
      <c r="AF52" s="51">
        <v>8.805170309352537</v>
      </c>
      <c r="AG52" s="51">
        <v>0.3009867989798745</v>
      </c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</row>
    <row r="53" spans="21:47" ht="12.75">
      <c r="U53" s="51"/>
      <c r="V53" s="51"/>
      <c r="W53" s="51" t="s">
        <v>10</v>
      </c>
      <c r="X53" s="51">
        <v>1681</v>
      </c>
      <c r="Y53" s="51">
        <v>96.00228440890919</v>
      </c>
      <c r="Z53" s="51"/>
      <c r="AA53" s="51"/>
      <c r="AB53" s="51"/>
      <c r="AC53" s="51"/>
      <c r="AD53" s="51"/>
      <c r="AE53" s="51" t="s">
        <v>10</v>
      </c>
      <c r="AF53" s="51">
        <v>2806.252139870346</v>
      </c>
      <c r="AG53" s="51">
        <v>95.92600926899132</v>
      </c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</row>
    <row r="54" spans="21:47" ht="12.75">
      <c r="U54" s="51"/>
      <c r="V54" s="51" t="s">
        <v>10</v>
      </c>
      <c r="W54" s="51"/>
      <c r="X54" s="51">
        <v>1751</v>
      </c>
      <c r="Y54" s="51">
        <v>100</v>
      </c>
      <c r="Z54" s="51"/>
      <c r="AA54" s="51"/>
      <c r="AB54" s="51"/>
      <c r="AC54" s="51"/>
      <c r="AD54" s="51" t="s">
        <v>10</v>
      </c>
      <c r="AE54" s="51"/>
      <c r="AF54" s="51">
        <v>2925.4340519901984</v>
      </c>
      <c r="AG54" s="51">
        <v>100</v>
      </c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</row>
    <row r="55" spans="21:47" ht="12.75"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</row>
    <row r="56" spans="21:47" ht="12.75"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</row>
    <row r="57" spans="21:47" ht="12.75">
      <c r="U57" s="51" t="s">
        <v>8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</row>
    <row r="58" spans="21:47" ht="12.75">
      <c r="U58" s="51"/>
      <c r="V58" s="51" t="s">
        <v>53</v>
      </c>
      <c r="W58" s="51"/>
      <c r="X58" s="51"/>
      <c r="Y58" s="51"/>
      <c r="Z58" s="51"/>
      <c r="AA58" s="51"/>
      <c r="AB58" s="51"/>
      <c r="AC58" s="51"/>
      <c r="AD58" s="51" t="s">
        <v>53</v>
      </c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21:47" ht="12.75">
      <c r="U59" s="51"/>
      <c r="V59" s="51" t="s">
        <v>9</v>
      </c>
      <c r="W59" s="51" t="s">
        <v>9</v>
      </c>
      <c r="X59" s="51" t="s">
        <v>30</v>
      </c>
      <c r="Y59" s="51" t="s">
        <v>31</v>
      </c>
      <c r="Z59" s="51" t="s">
        <v>32</v>
      </c>
      <c r="AA59" s="51" t="s">
        <v>33</v>
      </c>
      <c r="AB59" s="51"/>
      <c r="AC59" s="51"/>
      <c r="AD59" s="51" t="s">
        <v>9</v>
      </c>
      <c r="AE59" s="51" t="s">
        <v>9</v>
      </c>
      <c r="AF59" s="51" t="s">
        <v>30</v>
      </c>
      <c r="AG59" s="51" t="s">
        <v>31</v>
      </c>
      <c r="AH59" s="51" t="s">
        <v>32</v>
      </c>
      <c r="AI59" s="51" t="s">
        <v>33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21:47" ht="12.75">
      <c r="U60" s="51"/>
      <c r="V60" s="51" t="s">
        <v>34</v>
      </c>
      <c r="W60" s="51" t="s">
        <v>35</v>
      </c>
      <c r="X60" s="51">
        <v>297</v>
      </c>
      <c r="Y60" s="51">
        <v>16.002155172413794</v>
      </c>
      <c r="Z60" s="51">
        <v>16.002155172413794</v>
      </c>
      <c r="AA60" s="51">
        <v>16.002155172413794</v>
      </c>
      <c r="AB60" s="51"/>
      <c r="AC60" s="51"/>
      <c r="AD60" s="51" t="s">
        <v>34</v>
      </c>
      <c r="AE60" s="51" t="s">
        <v>35</v>
      </c>
      <c r="AF60" s="51">
        <v>456.49835664744097</v>
      </c>
      <c r="AG60" s="51">
        <v>16.473373842397283</v>
      </c>
      <c r="AH60" s="51">
        <v>16.473373842397244</v>
      </c>
      <c r="AI60" s="51">
        <v>16.473373842397244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</row>
    <row r="61" spans="21:47" ht="12.75">
      <c r="U61" s="51"/>
      <c r="V61" s="51"/>
      <c r="W61" s="51" t="s">
        <v>36</v>
      </c>
      <c r="X61" s="51">
        <v>1559</v>
      </c>
      <c r="Y61" s="51">
        <v>83.9978448275862</v>
      </c>
      <c r="Z61" s="51">
        <v>83.9978448275862</v>
      </c>
      <c r="AA61" s="51">
        <v>100</v>
      </c>
      <c r="AB61" s="51"/>
      <c r="AC61" s="51"/>
      <c r="AD61" s="51"/>
      <c r="AE61" s="51" t="s">
        <v>36</v>
      </c>
      <c r="AF61" s="51">
        <v>2314.630138430834</v>
      </c>
      <c r="AG61" s="51">
        <v>83.52662615760295</v>
      </c>
      <c r="AH61" s="51">
        <v>83.52662615760275</v>
      </c>
      <c r="AI61" s="51">
        <v>100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</row>
    <row r="62" spans="21:47" ht="12.75">
      <c r="U62" s="51"/>
      <c r="V62" s="51"/>
      <c r="W62" s="51" t="s">
        <v>10</v>
      </c>
      <c r="X62" s="51">
        <v>1856</v>
      </c>
      <c r="Y62" s="51">
        <v>100</v>
      </c>
      <c r="Z62" s="51">
        <v>100</v>
      </c>
      <c r="AA62" s="51"/>
      <c r="AB62" s="51"/>
      <c r="AC62" s="51"/>
      <c r="AD62" s="51"/>
      <c r="AE62" s="51" t="s">
        <v>10</v>
      </c>
      <c r="AF62" s="51">
        <v>2771.128495078275</v>
      </c>
      <c r="AG62" s="51">
        <v>100.00000000000023</v>
      </c>
      <c r="AH62" s="51">
        <v>100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</row>
    <row r="63" spans="21:47" ht="12.75"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</row>
    <row r="64" spans="21:47" ht="12.75"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</row>
    <row r="65" spans="21:47" ht="12.75">
      <c r="U65" s="51"/>
      <c r="V65" s="51" t="s">
        <v>54</v>
      </c>
      <c r="W65" s="51"/>
      <c r="X65" s="51"/>
      <c r="Y65" s="51"/>
      <c r="Z65" s="51"/>
      <c r="AA65" s="51"/>
      <c r="AB65" s="51"/>
      <c r="AC65" s="51"/>
      <c r="AD65" s="51" t="s">
        <v>54</v>
      </c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</row>
    <row r="66" spans="21:47" ht="12.75">
      <c r="U66" s="51"/>
      <c r="V66" s="51" t="s">
        <v>9</v>
      </c>
      <c r="W66" s="51" t="s">
        <v>9</v>
      </c>
      <c r="X66" s="51" t="s">
        <v>30</v>
      </c>
      <c r="Y66" s="51" t="s">
        <v>31</v>
      </c>
      <c r="Z66" s="51" t="s">
        <v>32</v>
      </c>
      <c r="AA66" s="51" t="s">
        <v>33</v>
      </c>
      <c r="AB66" s="51"/>
      <c r="AC66" s="51"/>
      <c r="AD66" s="51" t="s">
        <v>9</v>
      </c>
      <c r="AE66" s="51" t="s">
        <v>9</v>
      </c>
      <c r="AF66" s="51" t="s">
        <v>30</v>
      </c>
      <c r="AG66" s="51" t="s">
        <v>31</v>
      </c>
      <c r="AH66" s="51" t="s">
        <v>32</v>
      </c>
      <c r="AI66" s="51" t="s">
        <v>33</v>
      </c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</row>
    <row r="67" spans="21:47" ht="12.75">
      <c r="U67" s="51"/>
      <c r="V67" s="51" t="s">
        <v>34</v>
      </c>
      <c r="W67" s="51" t="s">
        <v>35</v>
      </c>
      <c r="X67" s="51">
        <v>75</v>
      </c>
      <c r="Y67" s="51">
        <v>4.040948275862069</v>
      </c>
      <c r="Z67" s="51">
        <v>25.252525252525253</v>
      </c>
      <c r="AA67" s="51">
        <v>25.252525252525253</v>
      </c>
      <c r="AB67" s="51"/>
      <c r="AC67" s="51"/>
      <c r="AD67" s="51" t="s">
        <v>34</v>
      </c>
      <c r="AE67" s="51" t="s">
        <v>35</v>
      </c>
      <c r="AF67" s="51">
        <v>111.98104000993277</v>
      </c>
      <c r="AG67" s="51">
        <v>4.0409905281844365</v>
      </c>
      <c r="AH67" s="261">
        <v>24.530436611498494</v>
      </c>
      <c r="AI67" s="262">
        <v>24.530436611498494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</row>
    <row r="68" spans="21:47" ht="12.75">
      <c r="U68" s="51"/>
      <c r="V68" s="51"/>
      <c r="W68" s="51" t="s">
        <v>36</v>
      </c>
      <c r="X68" s="51">
        <v>222</v>
      </c>
      <c r="Y68" s="51">
        <v>11.961206896551724</v>
      </c>
      <c r="Z68" s="51">
        <v>74.74747474747475</v>
      </c>
      <c r="AA68" s="51">
        <v>100</v>
      </c>
      <c r="AB68" s="51"/>
      <c r="AC68" s="51"/>
      <c r="AD68" s="51"/>
      <c r="AE68" s="51" t="s">
        <v>36</v>
      </c>
      <c r="AF68" s="51">
        <v>344.517316637508</v>
      </c>
      <c r="AG68" s="51">
        <v>12.432383314212837</v>
      </c>
      <c r="AH68" s="261">
        <v>75.46956338850151</v>
      </c>
      <c r="AI68" s="262">
        <v>100</v>
      </c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</row>
    <row r="69" spans="21:47" ht="12.75">
      <c r="U69" s="51"/>
      <c r="V69" s="51"/>
      <c r="W69" s="51" t="s">
        <v>10</v>
      </c>
      <c r="X69" s="51">
        <v>297</v>
      </c>
      <c r="Y69" s="51">
        <v>16.002155172413794</v>
      </c>
      <c r="Z69" s="51">
        <v>100</v>
      </c>
      <c r="AA69" s="51"/>
      <c r="AB69" s="51"/>
      <c r="AC69" s="51"/>
      <c r="AD69" s="51"/>
      <c r="AE69" s="51" t="s">
        <v>10</v>
      </c>
      <c r="AF69" s="51">
        <v>456.49835664744074</v>
      </c>
      <c r="AG69" s="51">
        <v>16.473373842397272</v>
      </c>
      <c r="AH69" s="261">
        <v>100</v>
      </c>
      <c r="AI69" s="262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</row>
    <row r="70" spans="21:47" ht="12.75">
      <c r="U70" s="51"/>
      <c r="V70" s="51" t="s">
        <v>37</v>
      </c>
      <c r="W70" s="51" t="s">
        <v>17</v>
      </c>
      <c r="X70" s="51">
        <v>1559</v>
      </c>
      <c r="Y70" s="51">
        <v>83.9978448275862</v>
      </c>
      <c r="Z70" s="51"/>
      <c r="AA70" s="51"/>
      <c r="AB70" s="51"/>
      <c r="AC70" s="51"/>
      <c r="AD70" s="51" t="s">
        <v>37</v>
      </c>
      <c r="AE70" s="51" t="s">
        <v>17</v>
      </c>
      <c r="AF70" s="51">
        <v>2314.630138430834</v>
      </c>
      <c r="AG70" s="51">
        <v>83.52662615760295</v>
      </c>
      <c r="AH70" s="261"/>
      <c r="AI70" s="262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</row>
    <row r="71" spans="21:47" ht="12.75">
      <c r="U71" s="51"/>
      <c r="V71" s="51" t="s">
        <v>10</v>
      </c>
      <c r="W71" s="51"/>
      <c r="X71" s="51">
        <v>1856</v>
      </c>
      <c r="Y71" s="51">
        <v>100</v>
      </c>
      <c r="Z71" s="51"/>
      <c r="AA71" s="51"/>
      <c r="AB71" s="51"/>
      <c r="AC71" s="51"/>
      <c r="AD71" s="51" t="s">
        <v>10</v>
      </c>
      <c r="AE71" s="51"/>
      <c r="AF71" s="51">
        <v>2771.1284950782688</v>
      </c>
      <c r="AG71" s="51">
        <v>100</v>
      </c>
      <c r="AH71" s="261"/>
      <c r="AI71" s="262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</row>
    <row r="72" spans="21:47" ht="12.75"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261"/>
      <c r="AI72" s="262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</row>
    <row r="73" spans="21:47" ht="12.75">
      <c r="U73" s="51"/>
      <c r="V73" s="51" t="s">
        <v>55</v>
      </c>
      <c r="W73" s="51"/>
      <c r="X73" s="51"/>
      <c r="Y73" s="51"/>
      <c r="Z73" s="51"/>
      <c r="AA73" s="51"/>
      <c r="AB73" s="51"/>
      <c r="AC73" s="51"/>
      <c r="AD73" s="51" t="s">
        <v>55</v>
      </c>
      <c r="AE73" s="51"/>
      <c r="AF73" s="51"/>
      <c r="AG73" s="51"/>
      <c r="AH73" s="261"/>
      <c r="AI73" s="262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21:47" ht="12.75">
      <c r="U74" s="51"/>
      <c r="V74" s="51" t="s">
        <v>9</v>
      </c>
      <c r="W74" s="51" t="s">
        <v>9</v>
      </c>
      <c r="X74" s="51" t="s">
        <v>30</v>
      </c>
      <c r="Y74" s="51" t="s">
        <v>31</v>
      </c>
      <c r="Z74" s="51" t="s">
        <v>32</v>
      </c>
      <c r="AA74" s="51" t="s">
        <v>33</v>
      </c>
      <c r="AB74" s="51"/>
      <c r="AC74" s="51"/>
      <c r="AD74" s="51" t="s">
        <v>9</v>
      </c>
      <c r="AE74" s="51" t="s">
        <v>9</v>
      </c>
      <c r="AF74" s="51" t="s">
        <v>30</v>
      </c>
      <c r="AG74" s="51" t="s">
        <v>31</v>
      </c>
      <c r="AH74" s="261" t="s">
        <v>32</v>
      </c>
      <c r="AI74" s="262" t="s">
        <v>33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21:47" ht="12.75">
      <c r="U75" s="51"/>
      <c r="V75" s="51" t="s">
        <v>34</v>
      </c>
      <c r="W75" s="51" t="s">
        <v>35</v>
      </c>
      <c r="X75" s="51">
        <v>49</v>
      </c>
      <c r="Y75" s="51">
        <v>2.6400862068965516</v>
      </c>
      <c r="Z75" s="51">
        <v>67.12328767123287</v>
      </c>
      <c r="AA75" s="51">
        <v>67.12328767123287</v>
      </c>
      <c r="AB75" s="51"/>
      <c r="AC75" s="51"/>
      <c r="AD75" s="51" t="s">
        <v>34</v>
      </c>
      <c r="AE75" s="51" t="s">
        <v>35</v>
      </c>
      <c r="AF75" s="51">
        <v>72.08661876560672</v>
      </c>
      <c r="AG75" s="51">
        <v>2.601345224288153</v>
      </c>
      <c r="AH75" s="261">
        <v>65.72327712259919</v>
      </c>
      <c r="AI75" s="262">
        <v>65.72327712259919</v>
      </c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</row>
    <row r="76" spans="21:47" ht="12.75">
      <c r="U76" s="51"/>
      <c r="V76" s="51"/>
      <c r="W76" s="51" t="s">
        <v>36</v>
      </c>
      <c r="X76" s="51">
        <v>24</v>
      </c>
      <c r="Y76" s="51">
        <v>1.293103448275862</v>
      </c>
      <c r="Z76" s="51">
        <v>32.87671232876713</v>
      </c>
      <c r="AA76" s="51">
        <v>100</v>
      </c>
      <c r="AB76" s="51"/>
      <c r="AC76" s="51"/>
      <c r="AD76" s="51"/>
      <c r="AE76" s="51" t="s">
        <v>36</v>
      </c>
      <c r="AF76" s="51">
        <v>37.59540246278921</v>
      </c>
      <c r="AG76" s="51">
        <v>1.356682035118958</v>
      </c>
      <c r="AH76" s="261">
        <v>34.27672287740082</v>
      </c>
      <c r="AI76" s="262">
        <v>100</v>
      </c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</row>
    <row r="77" spans="21:47" ht="12.75">
      <c r="U77" s="51"/>
      <c r="V77" s="51"/>
      <c r="W77" s="51" t="s">
        <v>10</v>
      </c>
      <c r="X77" s="51">
        <v>73</v>
      </c>
      <c r="Y77" s="51">
        <v>3.9331896551724137</v>
      </c>
      <c r="Z77" s="51">
        <v>100</v>
      </c>
      <c r="AA77" s="51"/>
      <c r="AB77" s="51"/>
      <c r="AC77" s="51"/>
      <c r="AD77" s="51"/>
      <c r="AE77" s="51" t="s">
        <v>10</v>
      </c>
      <c r="AF77" s="51">
        <v>109.68202122839593</v>
      </c>
      <c r="AG77" s="51">
        <v>3.9580272594071113</v>
      </c>
      <c r="AH77" s="261">
        <v>100</v>
      </c>
      <c r="AI77" s="262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</row>
    <row r="78" spans="21:47" ht="12.75">
      <c r="U78" s="51"/>
      <c r="V78" s="51" t="s">
        <v>37</v>
      </c>
      <c r="W78" s="51" t="s">
        <v>17</v>
      </c>
      <c r="X78" s="51">
        <v>1781</v>
      </c>
      <c r="Y78" s="51">
        <v>95.95905172413794</v>
      </c>
      <c r="Z78" s="51"/>
      <c r="AA78" s="51"/>
      <c r="AB78" s="51"/>
      <c r="AC78" s="51"/>
      <c r="AD78" s="51" t="s">
        <v>37</v>
      </c>
      <c r="AE78" s="51" t="s">
        <v>17</v>
      </c>
      <c r="AF78" s="51">
        <v>2659.1474550683365</v>
      </c>
      <c r="AG78" s="51">
        <v>95.95900947181558</v>
      </c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</row>
    <row r="79" spans="21:47" ht="12.75">
      <c r="U79" s="51"/>
      <c r="V79" s="51"/>
      <c r="W79" s="51" t="s">
        <v>18</v>
      </c>
      <c r="X79" s="51">
        <v>2</v>
      </c>
      <c r="Y79" s="51">
        <v>0.10775862068965517</v>
      </c>
      <c r="Z79" s="51"/>
      <c r="AA79" s="51"/>
      <c r="AB79" s="51"/>
      <c r="AC79" s="51"/>
      <c r="AD79" s="51"/>
      <c r="AE79" s="51" t="s">
        <v>18</v>
      </c>
      <c r="AF79" s="51">
        <v>2.2990187815368794</v>
      </c>
      <c r="AG79" s="51">
        <v>0.08296326877732695</v>
      </c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</row>
    <row r="80" spans="21:47" ht="12.75">
      <c r="U80" s="51"/>
      <c r="V80" s="51"/>
      <c r="W80" s="51" t="s">
        <v>10</v>
      </c>
      <c r="X80" s="51">
        <v>1783</v>
      </c>
      <c r="Y80" s="51">
        <v>96.06681034482759</v>
      </c>
      <c r="Z80" s="51"/>
      <c r="AA80" s="51"/>
      <c r="AB80" s="51"/>
      <c r="AC80" s="51"/>
      <c r="AD80" s="51"/>
      <c r="AE80" s="51" t="s">
        <v>10</v>
      </c>
      <c r="AF80" s="51">
        <v>2661.446473849873</v>
      </c>
      <c r="AG80" s="51">
        <v>96.0419727405929</v>
      </c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</row>
    <row r="81" spans="21:47" ht="12.75">
      <c r="U81" s="51"/>
      <c r="V81" s="51" t="s">
        <v>10</v>
      </c>
      <c r="W81" s="51"/>
      <c r="X81" s="51">
        <v>1856</v>
      </c>
      <c r="Y81" s="51">
        <v>100</v>
      </c>
      <c r="Z81" s="51"/>
      <c r="AA81" s="51"/>
      <c r="AB81" s="51"/>
      <c r="AC81" s="51"/>
      <c r="AD81" s="51" t="s">
        <v>10</v>
      </c>
      <c r="AE81" s="51"/>
      <c r="AF81" s="51">
        <v>2771.1284950782688</v>
      </c>
      <c r="AG81" s="51">
        <v>100</v>
      </c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21:47" ht="12.75">
      <c r="U82" s="10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21:47" ht="12.75"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21:47" ht="12.75">
      <c r="U84" s="51"/>
      <c r="V84" s="51"/>
      <c r="W84" s="51"/>
      <c r="X84" s="51"/>
      <c r="Y84" s="51"/>
      <c r="Z84" s="51"/>
      <c r="AA84" s="51"/>
      <c r="AB84" s="51"/>
      <c r="AC84" s="8" t="s">
        <v>11</v>
      </c>
      <c r="AD84" s="8" t="s">
        <v>123</v>
      </c>
      <c r="AE84" s="51"/>
      <c r="AF84" s="51"/>
      <c r="AG84" s="51"/>
      <c r="AH84" s="8" t="s">
        <v>124</v>
      </c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21:47" ht="12.75"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</row>
    <row r="86" spans="21:47" ht="12.75">
      <c r="U86" s="51" t="s">
        <v>121</v>
      </c>
      <c r="V86" s="1" t="s">
        <v>53</v>
      </c>
      <c r="Y86" s="51"/>
      <c r="Z86" s="51"/>
      <c r="AA86" s="51"/>
      <c r="AB86" s="51"/>
      <c r="AC86" s="51"/>
      <c r="AD86" s="1" t="s">
        <v>53</v>
      </c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</row>
    <row r="87" spans="21:47" ht="12.75">
      <c r="U87" s="51"/>
      <c r="V87" s="1" t="s">
        <v>9</v>
      </c>
      <c r="W87" s="1" t="s">
        <v>9</v>
      </c>
      <c r="X87" s="1" t="s">
        <v>30</v>
      </c>
      <c r="Y87" s="51"/>
      <c r="Z87" s="51"/>
      <c r="AA87" s="51"/>
      <c r="AB87" s="51"/>
      <c r="AC87" s="51"/>
      <c r="AD87" s="1" t="s">
        <v>9</v>
      </c>
      <c r="AE87" s="1" t="s">
        <v>9</v>
      </c>
      <c r="AF87" s="1" t="s">
        <v>30</v>
      </c>
      <c r="AG87" s="51"/>
      <c r="AH87" s="8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</row>
    <row r="88" spans="21:47" ht="12.75">
      <c r="U88" s="51"/>
      <c r="V88" s="1" t="s">
        <v>34</v>
      </c>
      <c r="W88" s="1" t="s">
        <v>35</v>
      </c>
      <c r="X88" s="1">
        <f>X60+X34</f>
        <v>569</v>
      </c>
      <c r="Y88" s="51"/>
      <c r="Z88" s="51"/>
      <c r="AA88" s="51"/>
      <c r="AB88" s="51"/>
      <c r="AC88" s="51"/>
      <c r="AD88" s="1" t="s">
        <v>34</v>
      </c>
      <c r="AE88" s="1" t="s">
        <v>35</v>
      </c>
      <c r="AF88" s="1">
        <f>AF60+AF34</f>
        <v>978.994290544973</v>
      </c>
      <c r="AG88" s="51"/>
      <c r="AH88" s="263">
        <f>AF88/2</f>
        <v>489.4971452724865</v>
      </c>
      <c r="AI88" s="262">
        <f>AH88</f>
        <v>489.4971452724865</v>
      </c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</row>
    <row r="89" spans="21:47" ht="12.75">
      <c r="U89" s="51"/>
      <c r="W89" s="1" t="s">
        <v>36</v>
      </c>
      <c r="X89" s="1">
        <f>X61+X35</f>
        <v>3038</v>
      </c>
      <c r="Y89" s="51"/>
      <c r="Z89" s="51"/>
      <c r="AA89" s="51"/>
      <c r="AB89" s="51"/>
      <c r="AC89" s="51"/>
      <c r="AE89" s="1" t="s">
        <v>36</v>
      </c>
      <c r="AF89" s="1">
        <f>AF61+AF35</f>
        <v>4717.568256523506</v>
      </c>
      <c r="AG89" s="51"/>
      <c r="AH89" s="263">
        <f>AF89/2</f>
        <v>2358.784128261753</v>
      </c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21:47" ht="12.75">
      <c r="U90" s="51"/>
      <c r="W90" s="1" t="s">
        <v>10</v>
      </c>
      <c r="X90" s="1">
        <f>X62+X36</f>
        <v>3607</v>
      </c>
      <c r="Y90" s="51"/>
      <c r="Z90" s="51"/>
      <c r="AA90" s="51"/>
      <c r="AB90" s="51"/>
      <c r="AC90" s="51"/>
      <c r="AE90" s="1" t="s">
        <v>10</v>
      </c>
      <c r="AF90" s="1">
        <f>AF62+AF36</f>
        <v>5696.562547068479</v>
      </c>
      <c r="AG90" s="51"/>
      <c r="AH90" s="263">
        <f>AF90/2</f>
        <v>2848.2812735342395</v>
      </c>
      <c r="AI90" s="262">
        <f>AH90</f>
        <v>2848.2812735342395</v>
      </c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</row>
    <row r="91" spans="21:47" ht="12.75">
      <c r="U91" s="51"/>
      <c r="Y91" s="51"/>
      <c r="Z91" s="51"/>
      <c r="AA91" s="51"/>
      <c r="AB91" s="51"/>
      <c r="AC91" s="51"/>
      <c r="AG91" s="51"/>
      <c r="AH91" s="263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</row>
    <row r="92" spans="21:47" ht="12.75">
      <c r="U92" s="51"/>
      <c r="V92" s="51" t="s">
        <v>54</v>
      </c>
      <c r="W92" s="51"/>
      <c r="Y92" s="51"/>
      <c r="Z92" s="51"/>
      <c r="AA92" s="51"/>
      <c r="AB92" s="51"/>
      <c r="AC92" s="51"/>
      <c r="AD92" s="51" t="s">
        <v>54</v>
      </c>
      <c r="AE92" s="51"/>
      <c r="AG92" s="51"/>
      <c r="AH92" s="263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</row>
    <row r="93" spans="21:47" ht="12.75">
      <c r="U93" s="51"/>
      <c r="V93" s="51" t="s">
        <v>9</v>
      </c>
      <c r="W93" s="51" t="s">
        <v>9</v>
      </c>
      <c r="Y93" s="51"/>
      <c r="Z93" s="51"/>
      <c r="AA93" s="51"/>
      <c r="AB93" s="51"/>
      <c r="AC93" s="51"/>
      <c r="AD93" s="51" t="s">
        <v>9</v>
      </c>
      <c r="AE93" s="51" t="s">
        <v>9</v>
      </c>
      <c r="AG93" s="51"/>
      <c r="AH93" s="263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</row>
    <row r="94" spans="21:47" ht="12.75">
      <c r="U94" s="51"/>
      <c r="V94" s="51" t="s">
        <v>34</v>
      </c>
      <c r="W94" s="51" t="s">
        <v>35</v>
      </c>
      <c r="X94" s="1">
        <f>X67+X40</f>
        <v>149</v>
      </c>
      <c r="Y94" s="51"/>
      <c r="Z94" s="51"/>
      <c r="AA94" s="51"/>
      <c r="AB94" s="51"/>
      <c r="AC94" s="51"/>
      <c r="AD94" s="51" t="s">
        <v>34</v>
      </c>
      <c r="AE94" s="51" t="s">
        <v>35</v>
      </c>
      <c r="AF94" s="1">
        <f>AF67+AF40</f>
        <v>239.96812243913894</v>
      </c>
      <c r="AG94" s="51"/>
      <c r="AH94" s="263">
        <f>AF94/2</f>
        <v>119.98406121956947</v>
      </c>
      <c r="AI94" s="263">
        <f>AH94</f>
        <v>119.98406121956947</v>
      </c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</row>
    <row r="95" spans="21:47" ht="12.75">
      <c r="U95" s="51"/>
      <c r="V95" s="51"/>
      <c r="W95" s="51" t="s">
        <v>36</v>
      </c>
      <c r="X95" s="1">
        <f>X68+X41</f>
        <v>420</v>
      </c>
      <c r="Y95" s="51"/>
      <c r="Z95" s="51"/>
      <c r="AA95" s="51"/>
      <c r="AB95" s="51"/>
      <c r="AC95" s="51"/>
      <c r="AD95" s="51"/>
      <c r="AE95" s="51" t="s">
        <v>36</v>
      </c>
      <c r="AF95" s="1">
        <f>AF68+AF41</f>
        <v>739.0261681058337</v>
      </c>
      <c r="AG95" s="51"/>
      <c r="AH95" s="263">
        <f>AF95/2</f>
        <v>369.51308405291684</v>
      </c>
      <c r="AI95" s="262">
        <f>AH95</f>
        <v>369.51308405291684</v>
      </c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</row>
    <row r="96" spans="21:47" ht="12.75">
      <c r="U96" s="51"/>
      <c r="V96" s="51"/>
      <c r="W96" s="51" t="s">
        <v>10</v>
      </c>
      <c r="X96" s="1">
        <f>X69+X42</f>
        <v>569</v>
      </c>
      <c r="Y96" s="51"/>
      <c r="Z96" s="51"/>
      <c r="AA96" s="51"/>
      <c r="AB96" s="51"/>
      <c r="AC96" s="51"/>
      <c r="AD96" s="51"/>
      <c r="AE96" s="51" t="s">
        <v>10</v>
      </c>
      <c r="AF96" s="1">
        <f>AF69+AF42</f>
        <v>978.9942905449727</v>
      </c>
      <c r="AG96" s="51"/>
      <c r="AH96" s="263">
        <f>AF96/2</f>
        <v>489.49714527248636</v>
      </c>
      <c r="AI96" s="264">
        <f>AH96</f>
        <v>489.49714527248636</v>
      </c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</row>
    <row r="97" spans="21:47" ht="12.75">
      <c r="U97" s="51"/>
      <c r="V97" s="51" t="s">
        <v>37</v>
      </c>
      <c r="W97" s="51" t="s">
        <v>17</v>
      </c>
      <c r="X97" s="1">
        <f>X70+X43</f>
        <v>3038</v>
      </c>
      <c r="Y97" s="51"/>
      <c r="Z97" s="51"/>
      <c r="AA97" s="51"/>
      <c r="AB97" s="51"/>
      <c r="AC97" s="51"/>
      <c r="AD97" s="51" t="s">
        <v>37</v>
      </c>
      <c r="AE97" s="51" t="s">
        <v>17</v>
      </c>
      <c r="AF97" s="1">
        <f>AF70+AF43</f>
        <v>4717.568256523506</v>
      </c>
      <c r="AG97" s="51"/>
      <c r="AH97" s="263">
        <f>AF97/2</f>
        <v>2358.784128261753</v>
      </c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21:47" ht="12.75">
      <c r="U98" s="51"/>
      <c r="V98" s="51" t="s">
        <v>10</v>
      </c>
      <c r="W98" s="51"/>
      <c r="X98" s="1">
        <f>X71+X44</f>
        <v>3607</v>
      </c>
      <c r="Y98" s="51"/>
      <c r="Z98" s="51"/>
      <c r="AA98" s="51"/>
      <c r="AB98" s="51"/>
      <c r="AC98" s="51"/>
      <c r="AD98" s="51" t="s">
        <v>10</v>
      </c>
      <c r="AE98" s="51"/>
      <c r="AF98" s="1">
        <f>AF71+AF44</f>
        <v>5696.562547068467</v>
      </c>
      <c r="AG98" s="51"/>
      <c r="AH98" s="263">
        <f>AF98/2</f>
        <v>2848.2812735342336</v>
      </c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21:47" ht="12.75">
      <c r="U99" s="51"/>
      <c r="V99" s="51"/>
      <c r="W99" s="51"/>
      <c r="Y99" s="51"/>
      <c r="Z99" s="51"/>
      <c r="AA99" s="51"/>
      <c r="AB99" s="51"/>
      <c r="AC99" s="51"/>
      <c r="AD99" s="51"/>
      <c r="AE99" s="51"/>
      <c r="AG99" s="51"/>
      <c r="AH99" s="263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</row>
    <row r="100" spans="21:47" ht="12.75">
      <c r="U100" s="51"/>
      <c r="V100" s="51" t="s">
        <v>55</v>
      </c>
      <c r="W100" s="51"/>
      <c r="Y100" s="51"/>
      <c r="Z100" s="51"/>
      <c r="AA100" s="51"/>
      <c r="AB100" s="51"/>
      <c r="AC100" s="51"/>
      <c r="AD100" s="51" t="s">
        <v>55</v>
      </c>
      <c r="AE100" s="51"/>
      <c r="AG100" s="51"/>
      <c r="AH100" s="263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</row>
    <row r="101" spans="21:47" ht="12.75">
      <c r="U101" s="51"/>
      <c r="V101" s="51" t="s">
        <v>9</v>
      </c>
      <c r="W101" s="51" t="s">
        <v>9</v>
      </c>
      <c r="Y101" s="51"/>
      <c r="Z101" s="51"/>
      <c r="AA101" s="51"/>
      <c r="AB101" s="51"/>
      <c r="AC101" s="51"/>
      <c r="AD101" s="51" t="s">
        <v>9</v>
      </c>
      <c r="AE101" s="51" t="s">
        <v>9</v>
      </c>
      <c r="AG101" s="51"/>
      <c r="AH101" s="263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</row>
    <row r="102" spans="21:47" ht="12.75">
      <c r="U102" s="51"/>
      <c r="V102" s="51" t="s">
        <v>34</v>
      </c>
      <c r="W102" s="51" t="s">
        <v>35</v>
      </c>
      <c r="X102" s="1">
        <f>X75+X48</f>
        <v>98</v>
      </c>
      <c r="Y102" s="51"/>
      <c r="Z102" s="51"/>
      <c r="AA102" s="51"/>
      <c r="AB102" s="51"/>
      <c r="AC102" s="51"/>
      <c r="AD102" s="51" t="s">
        <v>34</v>
      </c>
      <c r="AE102" s="51" t="s">
        <v>35</v>
      </c>
      <c r="AF102" s="1">
        <f>AF75+AF48</f>
        <v>159.50225593228447</v>
      </c>
      <c r="AG102" s="51"/>
      <c r="AH102" s="263">
        <f>AF102/2</f>
        <v>79.75112796614223</v>
      </c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</row>
    <row r="103" spans="21:47" ht="12.75">
      <c r="U103" s="51"/>
      <c r="V103" s="51"/>
      <c r="W103" s="51" t="s">
        <v>36</v>
      </c>
      <c r="X103" s="1">
        <f aca="true" t="shared" si="0" ref="X103:X108">X76+X49</f>
        <v>45</v>
      </c>
      <c r="Y103" s="51"/>
      <c r="Z103" s="51"/>
      <c r="AA103" s="51"/>
      <c r="AB103" s="51"/>
      <c r="AC103" s="51"/>
      <c r="AD103" s="51"/>
      <c r="AE103" s="51" t="s">
        <v>36</v>
      </c>
      <c r="AF103" s="1">
        <f aca="true" t="shared" si="1" ref="AF103:AF108">AF76+AF49</f>
        <v>69.36167741596506</v>
      </c>
      <c r="AG103" s="51"/>
      <c r="AH103" s="263">
        <f aca="true" t="shared" si="2" ref="AH103:AH108">AF103/2</f>
        <v>34.68083870798253</v>
      </c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</row>
    <row r="104" spans="21:47" ht="12.75">
      <c r="U104" s="51"/>
      <c r="V104" s="51"/>
      <c r="W104" s="51" t="s">
        <v>10</v>
      </c>
      <c r="X104" s="1">
        <f t="shared" si="0"/>
        <v>143</v>
      </c>
      <c r="Y104" s="51"/>
      <c r="Z104" s="51"/>
      <c r="AA104" s="51"/>
      <c r="AB104" s="51"/>
      <c r="AC104" s="51"/>
      <c r="AD104" s="51"/>
      <c r="AE104" s="51" t="s">
        <v>10</v>
      </c>
      <c r="AF104" s="1">
        <f t="shared" si="1"/>
        <v>228.86393334824953</v>
      </c>
      <c r="AG104" s="51"/>
      <c r="AH104" s="263">
        <f t="shared" si="2"/>
        <v>114.43196667412477</v>
      </c>
      <c r="AI104" s="264">
        <f>AH104+AH106</f>
        <v>119.98406121956947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</row>
    <row r="105" spans="21:47" ht="12.75">
      <c r="U105" s="51"/>
      <c r="V105" s="51" t="s">
        <v>37</v>
      </c>
      <c r="W105" s="51" t="s">
        <v>17</v>
      </c>
      <c r="X105" s="1">
        <f t="shared" si="0"/>
        <v>3458</v>
      </c>
      <c r="Y105" s="51"/>
      <c r="Z105" s="51"/>
      <c r="AA105" s="51"/>
      <c r="AB105" s="51"/>
      <c r="AC105" s="51"/>
      <c r="AD105" s="51" t="s">
        <v>37</v>
      </c>
      <c r="AE105" s="51" t="s">
        <v>17</v>
      </c>
      <c r="AF105" s="1">
        <f t="shared" si="1"/>
        <v>5456.59442462933</v>
      </c>
      <c r="AG105" s="51"/>
      <c r="AH105" s="263">
        <f t="shared" si="2"/>
        <v>2728.297212314665</v>
      </c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</row>
    <row r="106" spans="21:47" ht="12.75">
      <c r="U106" s="51"/>
      <c r="V106" s="51"/>
      <c r="W106" s="51" t="s">
        <v>18</v>
      </c>
      <c r="X106" s="1">
        <f t="shared" si="0"/>
        <v>6</v>
      </c>
      <c r="Y106" s="51"/>
      <c r="Z106" s="51"/>
      <c r="AA106" s="51"/>
      <c r="AB106" s="51"/>
      <c r="AC106" s="51"/>
      <c r="AD106" s="51"/>
      <c r="AE106" s="51" t="s">
        <v>18</v>
      </c>
      <c r="AF106" s="1">
        <f t="shared" si="1"/>
        <v>11.104189090889417</v>
      </c>
      <c r="AG106" s="51"/>
      <c r="AH106" s="263">
        <f t="shared" si="2"/>
        <v>5.552094545444708</v>
      </c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</row>
    <row r="107" spans="21:47" ht="12.75">
      <c r="U107" s="51"/>
      <c r="V107" s="51"/>
      <c r="W107" s="51" t="s">
        <v>10</v>
      </c>
      <c r="X107" s="1">
        <f t="shared" si="0"/>
        <v>3464</v>
      </c>
      <c r="Y107" s="51"/>
      <c r="Z107" s="51"/>
      <c r="AA107" s="51"/>
      <c r="AB107" s="51"/>
      <c r="AC107" s="51"/>
      <c r="AD107" s="51"/>
      <c r="AE107" s="51" t="s">
        <v>10</v>
      </c>
      <c r="AF107" s="1">
        <f t="shared" si="1"/>
        <v>5467.698613720219</v>
      </c>
      <c r="AG107" s="51"/>
      <c r="AH107" s="263">
        <f t="shared" si="2"/>
        <v>2733.8493068601097</v>
      </c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</row>
    <row r="108" spans="21:47" ht="12.75">
      <c r="U108" s="51"/>
      <c r="V108" s="51" t="s">
        <v>10</v>
      </c>
      <c r="W108" s="51"/>
      <c r="X108" s="1">
        <f t="shared" si="0"/>
        <v>3607</v>
      </c>
      <c r="Y108" s="51"/>
      <c r="Z108" s="51"/>
      <c r="AA108" s="51"/>
      <c r="AB108" s="51"/>
      <c r="AC108" s="51"/>
      <c r="AD108" s="51" t="s">
        <v>10</v>
      </c>
      <c r="AE108" s="51"/>
      <c r="AF108" s="1">
        <f t="shared" si="1"/>
        <v>5696.562547068467</v>
      </c>
      <c r="AG108" s="51"/>
      <c r="AH108" s="263">
        <f t="shared" si="2"/>
        <v>2848.2812735342336</v>
      </c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</row>
    <row r="109" spans="21:47" ht="12.75"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21:47" ht="12.75"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21:47" ht="12.75"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2" spans="21:47" ht="12.75"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</row>
    <row r="113" spans="21:47" ht="12.75"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</row>
    <row r="114" spans="21:47" ht="12.75"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81"/>
      <c r="AI114" s="129" t="s">
        <v>28</v>
      </c>
      <c r="AJ114" s="129" t="s">
        <v>29</v>
      </c>
      <c r="AK114" s="83" t="s">
        <v>1</v>
      </c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</row>
    <row r="115" spans="21:47" ht="12.75">
      <c r="U115" s="51"/>
      <c r="V115" s="51"/>
      <c r="W115" s="51"/>
      <c r="X115" s="51"/>
      <c r="Y115" s="51"/>
      <c r="Z115" s="51"/>
      <c r="AA115" s="51"/>
      <c r="AB115" s="51"/>
      <c r="AC115" s="51"/>
      <c r="AH115" s="3"/>
      <c r="AI115" s="121"/>
      <c r="AJ115" s="121"/>
      <c r="AK115" s="84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</row>
    <row r="116" spans="21:47" ht="12.75">
      <c r="U116" s="51"/>
      <c r="V116" s="51"/>
      <c r="W116" s="51"/>
      <c r="X116" s="51"/>
      <c r="Y116" s="51"/>
      <c r="Z116" s="51"/>
      <c r="AA116" s="51"/>
      <c r="AB116" s="51"/>
      <c r="AC116" s="51"/>
      <c r="AH116" s="3"/>
      <c r="AI116" s="4"/>
      <c r="AJ116" s="4"/>
      <c r="AK116" s="7" t="s">
        <v>2</v>
      </c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</row>
    <row r="117" spans="21:47" ht="12.75">
      <c r="U117" s="51"/>
      <c r="V117" s="51"/>
      <c r="W117" s="51"/>
      <c r="X117" s="51"/>
      <c r="Y117" s="51"/>
      <c r="Z117" s="51"/>
      <c r="AA117" s="51"/>
      <c r="AB117" s="51"/>
      <c r="AC117" s="51"/>
      <c r="AH117" s="10" t="s">
        <v>50</v>
      </c>
      <c r="AI117" s="261">
        <v>489.4971452724865</v>
      </c>
      <c r="AJ117" s="105">
        <v>2358.784128261753</v>
      </c>
      <c r="AK117" s="5">
        <v>2848.2812735342395</v>
      </c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</row>
    <row r="118" spans="21:47" ht="12.75">
      <c r="U118" s="51"/>
      <c r="V118" s="51"/>
      <c r="W118" s="51"/>
      <c r="X118" s="51"/>
      <c r="Y118" s="51"/>
      <c r="Z118" s="51"/>
      <c r="AA118" s="51"/>
      <c r="AB118" s="51"/>
      <c r="AC118" s="51"/>
      <c r="AH118" s="10" t="s">
        <v>51</v>
      </c>
      <c r="AI118" s="5">
        <v>119.98406121956947</v>
      </c>
      <c r="AJ118" s="5">
        <v>369.51308405291684</v>
      </c>
      <c r="AK118" s="5">
        <v>489.49714527248636</v>
      </c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</row>
    <row r="119" spans="21:47" ht="12.75">
      <c r="U119" s="51"/>
      <c r="V119" s="51"/>
      <c r="W119" s="51"/>
      <c r="X119" s="51"/>
      <c r="Y119" s="51"/>
      <c r="Z119" s="51"/>
      <c r="AA119" s="51"/>
      <c r="AB119" s="51"/>
      <c r="AC119" s="51"/>
      <c r="AH119" s="130" t="s">
        <v>52</v>
      </c>
      <c r="AI119" s="132">
        <v>79.75112796614223</v>
      </c>
      <c r="AJ119" s="131">
        <v>34.68083870798253</v>
      </c>
      <c r="AK119" s="132">
        <v>114.43196667412477</v>
      </c>
      <c r="AL119" s="51" t="s">
        <v>134</v>
      </c>
      <c r="AM119" s="261">
        <f>AI104</f>
        <v>119.98406121956947</v>
      </c>
      <c r="AN119" s="51"/>
      <c r="AO119" s="51"/>
      <c r="AP119" s="51"/>
      <c r="AQ119" s="51"/>
      <c r="AR119" s="51"/>
      <c r="AS119" s="51"/>
      <c r="AT119" s="51"/>
      <c r="AU119" s="51"/>
    </row>
    <row r="120" spans="21:47" ht="12.75">
      <c r="U120" s="51"/>
      <c r="V120" s="51"/>
      <c r="W120" s="51"/>
      <c r="X120" s="51"/>
      <c r="Y120" s="51"/>
      <c r="Z120" s="51"/>
      <c r="AA120" s="51"/>
      <c r="AB120" s="51"/>
      <c r="AC120" s="51"/>
      <c r="AH120" s="10"/>
      <c r="AI120" s="8"/>
      <c r="AJ120" s="8"/>
      <c r="AK120" s="7" t="s">
        <v>3</v>
      </c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</row>
    <row r="121" spans="21:47" ht="12.75">
      <c r="U121" s="51"/>
      <c r="V121" s="51"/>
      <c r="W121" s="112"/>
      <c r="X121" s="104"/>
      <c r="Y121" s="104"/>
      <c r="Z121" s="80"/>
      <c r="AA121" s="51"/>
      <c r="AB121" s="51"/>
      <c r="AC121" s="51"/>
      <c r="AH121" s="10" t="s">
        <v>50</v>
      </c>
      <c r="AI121" s="150">
        <f>(AI117/AK117)*100</f>
        <v>17.185702473306037</v>
      </c>
      <c r="AJ121" s="150">
        <f>(AJ117/AK117)*100</f>
        <v>82.81429752669396</v>
      </c>
      <c r="AK121" s="150">
        <f>AI121+AJ121</f>
        <v>100</v>
      </c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</row>
    <row r="122" spans="21:47" ht="12.75">
      <c r="U122" s="51"/>
      <c r="V122" s="51"/>
      <c r="W122" s="3"/>
      <c r="X122" s="121"/>
      <c r="Y122" s="121"/>
      <c r="Z122" s="84"/>
      <c r="AA122" s="51"/>
      <c r="AB122" s="51"/>
      <c r="AC122" s="51"/>
      <c r="AH122" s="10" t="s">
        <v>51</v>
      </c>
      <c r="AI122" s="150">
        <f>(AI118/AK118)*100</f>
        <v>24.51169784714034</v>
      </c>
      <c r="AJ122" s="150">
        <f>(AJ118/AK118)*100</f>
        <v>75.48830215285965</v>
      </c>
      <c r="AK122" s="150">
        <f>AI122+AJ122</f>
        <v>99.99999999999999</v>
      </c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</row>
    <row r="123" spans="21:47" ht="12.75">
      <c r="U123" s="51"/>
      <c r="V123" s="51"/>
      <c r="W123" s="3"/>
      <c r="X123" s="4"/>
      <c r="Y123" s="4"/>
      <c r="Z123" s="7"/>
      <c r="AA123" s="51"/>
      <c r="AB123" s="51"/>
      <c r="AC123" s="51"/>
      <c r="AH123" s="130" t="s">
        <v>52</v>
      </c>
      <c r="AI123" s="151">
        <f>(AI119/AK119)*100</f>
        <v>69.69305018872447</v>
      </c>
      <c r="AJ123" s="151">
        <f>(AJ119/AK119)*100</f>
        <v>30.30694981127553</v>
      </c>
      <c r="AK123" s="151">
        <f>AI123+AJ123</f>
        <v>100</v>
      </c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</row>
    <row r="124" spans="21:47" ht="12" customHeight="1">
      <c r="U124" s="51"/>
      <c r="V124" s="51"/>
      <c r="W124" s="10"/>
      <c r="X124" s="5"/>
      <c r="Y124" s="5"/>
      <c r="Z124" s="5"/>
      <c r="AA124" s="51"/>
      <c r="AB124" s="51"/>
      <c r="AC124" s="51"/>
      <c r="AH124" s="5"/>
      <c r="AI124" s="5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</row>
    <row r="125" spans="21:47" ht="12.75">
      <c r="U125" s="51"/>
      <c r="V125" s="51"/>
      <c r="W125" s="10"/>
      <c r="X125" s="5"/>
      <c r="Y125" s="5"/>
      <c r="Z125" s="5"/>
      <c r="AA125" s="51"/>
      <c r="AB125" s="51"/>
      <c r="AC125" s="51"/>
      <c r="AD125" s="51"/>
      <c r="AE125" s="51"/>
      <c r="AF125" s="10"/>
      <c r="AG125" s="5"/>
      <c r="AH125" s="5"/>
      <c r="AI125" s="5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</row>
    <row r="126" spans="21:47" ht="12.75">
      <c r="U126" s="51"/>
      <c r="V126" s="51"/>
      <c r="W126" s="10"/>
      <c r="X126" s="5"/>
      <c r="Y126" s="5"/>
      <c r="Z126" s="5"/>
      <c r="AA126" s="51"/>
      <c r="AB126" s="51"/>
      <c r="AC126" s="51"/>
      <c r="AD126" s="51"/>
      <c r="AE126" s="51"/>
      <c r="AF126" s="10"/>
      <c r="AG126" s="8"/>
      <c r="AH126" s="8"/>
      <c r="AI126" s="7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</row>
    <row r="127" spans="21:47" ht="12.75">
      <c r="U127" s="51"/>
      <c r="V127" s="51"/>
      <c r="W127" s="10"/>
      <c r="X127" s="8"/>
      <c r="Y127" s="8"/>
      <c r="Z127" s="7"/>
      <c r="AA127" s="51"/>
      <c r="AB127" s="51"/>
      <c r="AC127" s="51"/>
      <c r="AD127" s="51"/>
      <c r="AE127" s="51"/>
      <c r="AF127" s="10"/>
      <c r="AG127" s="9"/>
      <c r="AH127" s="9"/>
      <c r="AI127" s="9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</row>
    <row r="128" spans="21:47" ht="15" customHeight="1">
      <c r="U128" s="51"/>
      <c r="V128" s="51"/>
      <c r="W128" s="10"/>
      <c r="X128" s="9"/>
      <c r="Y128" s="9"/>
      <c r="Z128" s="9"/>
      <c r="AA128" s="51"/>
      <c r="AB128" s="51"/>
      <c r="AC128" s="51"/>
      <c r="AD128" s="51"/>
      <c r="AE128" s="51"/>
      <c r="AF128" s="10"/>
      <c r="AG128" s="9"/>
      <c r="AH128" s="9"/>
      <c r="AI128" s="9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</row>
    <row r="129" spans="21:47" ht="12.75">
      <c r="U129" s="51"/>
      <c r="V129" s="51"/>
      <c r="W129" s="10"/>
      <c r="X129" s="9"/>
      <c r="Y129" s="9"/>
      <c r="Z129" s="9"/>
      <c r="AA129" s="51"/>
      <c r="AB129" s="51"/>
      <c r="AC129" s="51"/>
      <c r="AD129" s="51"/>
      <c r="AE129" s="51"/>
      <c r="AF129" s="10"/>
      <c r="AG129" s="9"/>
      <c r="AH129" s="9"/>
      <c r="AI129" s="9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</row>
    <row r="130" spans="21:47" ht="12.75">
      <c r="U130" s="51"/>
      <c r="V130" s="51"/>
      <c r="W130" s="10"/>
      <c r="X130" s="9"/>
      <c r="Y130" s="9"/>
      <c r="Z130" s="9"/>
      <c r="AA130" s="51"/>
      <c r="AB130" s="51"/>
      <c r="AC130" s="51"/>
      <c r="AD130" s="51"/>
      <c r="AE130" s="51"/>
      <c r="AF130" s="50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</row>
    <row r="131" spans="21:47" ht="12.75">
      <c r="U131" s="51"/>
      <c r="V131" s="51"/>
      <c r="W131" s="50"/>
      <c r="X131" s="95"/>
      <c r="Y131" s="95"/>
      <c r="Z131" s="95"/>
      <c r="AA131" s="51"/>
      <c r="AB131" s="51"/>
      <c r="AC131" s="51"/>
      <c r="AD131" s="51"/>
      <c r="AE131" s="51"/>
      <c r="AF131" s="10"/>
      <c r="AG131" s="12"/>
      <c r="AH131" s="12"/>
      <c r="AI131" s="12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</row>
    <row r="132" spans="21:47" ht="14.25" customHeight="1">
      <c r="U132" s="51"/>
      <c r="V132" s="51"/>
      <c r="W132" s="50"/>
      <c r="X132" s="32"/>
      <c r="Y132" s="32"/>
      <c r="Z132" s="32"/>
      <c r="AA132" s="51"/>
      <c r="AB132" s="51"/>
      <c r="AC132" s="51"/>
      <c r="AD132" s="51"/>
      <c r="AE132" s="51"/>
      <c r="AF132" s="10"/>
      <c r="AG132" s="12"/>
      <c r="AH132" s="12"/>
      <c r="AI132" s="12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</row>
    <row r="133" spans="21:47" ht="12.75">
      <c r="U133" s="51"/>
      <c r="V133" s="51"/>
      <c r="W133" s="10"/>
      <c r="X133" s="12"/>
      <c r="Y133" s="12"/>
      <c r="Z133" s="12"/>
      <c r="AA133" s="51"/>
      <c r="AB133" s="51"/>
      <c r="AC133" s="51"/>
      <c r="AD133" s="51"/>
      <c r="AE133" s="51"/>
      <c r="AF133" s="10"/>
      <c r="AG133" s="12"/>
      <c r="AH133" s="12"/>
      <c r="AI133" s="12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</row>
    <row r="134" spans="21:47" ht="12.75">
      <c r="U134" s="51"/>
      <c r="V134" s="51"/>
      <c r="W134" s="10"/>
      <c r="X134" s="12"/>
      <c r="Y134" s="12"/>
      <c r="Z134" s="12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</row>
    <row r="135" spans="21:47" ht="12.75">
      <c r="U135" s="51"/>
      <c r="V135" s="51"/>
      <c r="W135" s="10"/>
      <c r="X135" s="31"/>
      <c r="Y135" s="31"/>
      <c r="Z135" s="3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</row>
    <row r="136" spans="21:47" ht="12.75"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</row>
  </sheetData>
  <sheetProtection/>
  <mergeCells count="1">
    <mergeCell ref="B2:N2"/>
  </mergeCells>
  <conditionalFormatting sqref="X102:X104">
    <cfRule type="cellIs" priority="1" dxfId="1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2:AD1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8.00390625" style="1" customWidth="1"/>
    <col min="3" max="3" width="48.7109375" style="1" customWidth="1"/>
    <col min="4" max="11" width="9.140625" style="1" customWidth="1"/>
    <col min="12" max="13" width="13.8515625" style="1" customWidth="1"/>
    <col min="14" max="14" width="15.28125" style="1" customWidth="1"/>
    <col min="15" max="15" width="11.28125" style="1" bestFit="1" customWidth="1"/>
    <col min="16" max="16" width="59.7109375" style="1" customWidth="1"/>
    <col min="17" max="24" width="9.140625" style="1" customWidth="1"/>
    <col min="25" max="25" width="50.140625" style="1" customWidth="1"/>
    <col min="26" max="16384" width="9.140625" style="1" customWidth="1"/>
  </cols>
  <sheetData>
    <row r="2" spans="2:15" ht="32.25" customHeight="1">
      <c r="B2" s="318" t="s">
        <v>244</v>
      </c>
      <c r="C2" s="318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8"/>
      <c r="O2" s="33"/>
    </row>
    <row r="3" spans="2:15" ht="32.2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98"/>
      <c r="O3" s="33"/>
    </row>
    <row r="4" spans="2:15" ht="15.7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8"/>
      <c r="O4" s="33"/>
    </row>
    <row r="5" spans="2:14" ht="12.75">
      <c r="B5" s="100"/>
      <c r="C5" s="48"/>
      <c r="D5" s="48"/>
      <c r="E5" s="48"/>
      <c r="F5" s="48"/>
      <c r="G5" s="48"/>
      <c r="H5" s="48"/>
      <c r="I5" s="48"/>
      <c r="J5" s="48"/>
      <c r="K5" s="48"/>
      <c r="L5" s="1" t="s">
        <v>39</v>
      </c>
      <c r="M5" s="9">
        <v>22.05907710167342</v>
      </c>
      <c r="N5" s="48"/>
    </row>
    <row r="6" spans="2:14" ht="12.75">
      <c r="B6" s="3"/>
      <c r="C6" s="121"/>
      <c r="D6" s="121"/>
      <c r="E6" s="121"/>
      <c r="F6" s="121"/>
      <c r="G6" s="121"/>
      <c r="H6" s="121"/>
      <c r="I6" s="121"/>
      <c r="J6" s="121"/>
      <c r="K6" s="121"/>
      <c r="L6" s="15" t="s">
        <v>79</v>
      </c>
      <c r="M6" s="9">
        <v>45.417550389341024</v>
      </c>
      <c r="N6" s="84"/>
    </row>
    <row r="7" spans="2:15" ht="12.75">
      <c r="B7" s="3"/>
      <c r="C7" s="4"/>
      <c r="D7" s="4"/>
      <c r="E7" s="4"/>
      <c r="F7" s="4"/>
      <c r="G7" s="4"/>
      <c r="H7" s="4"/>
      <c r="I7" s="4"/>
      <c r="J7" s="4"/>
      <c r="K7" s="4"/>
      <c r="L7" s="1" t="s">
        <v>40</v>
      </c>
      <c r="M7" s="90">
        <v>11.907583848021874</v>
      </c>
      <c r="N7" s="7"/>
      <c r="O7" s="33"/>
    </row>
    <row r="8" spans="2:14" ht="12.75">
      <c r="B8" s="51"/>
      <c r="C8" s="104"/>
      <c r="D8" s="104"/>
      <c r="E8" s="104"/>
      <c r="F8" s="104"/>
      <c r="G8" s="104"/>
      <c r="H8" s="104"/>
      <c r="I8" s="104"/>
      <c r="J8" s="104"/>
      <c r="K8" s="104"/>
      <c r="L8" s="1" t="s">
        <v>41</v>
      </c>
      <c r="M8" s="9">
        <v>18.657096758664114</v>
      </c>
      <c r="N8" s="104"/>
    </row>
    <row r="9" spans="2:15" ht="12.75">
      <c r="B9" s="8"/>
      <c r="C9" s="104"/>
      <c r="D9" s="104"/>
      <c r="E9" s="104"/>
      <c r="F9" s="104"/>
      <c r="G9" s="104"/>
      <c r="H9" s="104"/>
      <c r="I9" s="104"/>
      <c r="J9" s="104"/>
      <c r="K9" s="104"/>
      <c r="L9" s="15" t="s">
        <v>42</v>
      </c>
      <c r="M9" s="9">
        <v>19.813518395580275</v>
      </c>
      <c r="N9" s="104"/>
      <c r="O9" s="33"/>
    </row>
    <row r="10" spans="2:14" ht="12.75">
      <c r="B10" s="51"/>
      <c r="C10" s="103"/>
      <c r="D10" s="103"/>
      <c r="E10" s="103"/>
      <c r="F10" s="103"/>
      <c r="G10" s="103"/>
      <c r="H10" s="103"/>
      <c r="I10" s="103"/>
      <c r="J10" s="103"/>
      <c r="K10" s="103"/>
      <c r="L10" s="1" t="s">
        <v>43</v>
      </c>
      <c r="M10" s="66">
        <v>10.559532997185372</v>
      </c>
      <c r="N10" s="104"/>
    </row>
    <row r="11" spans="2:14" ht="12.75">
      <c r="B11" s="51"/>
      <c r="C11" s="104"/>
      <c r="D11" s="104"/>
      <c r="E11" s="104"/>
      <c r="F11" s="104"/>
      <c r="G11" s="104"/>
      <c r="H11" s="104"/>
      <c r="I11" s="104"/>
      <c r="J11" s="104"/>
      <c r="K11" s="104"/>
      <c r="L11" s="51" t="s">
        <v>44</v>
      </c>
      <c r="M11" s="106">
        <v>24.324990033603175</v>
      </c>
      <c r="N11" s="104"/>
    </row>
    <row r="12" spans="2:14" ht="12.75">
      <c r="B12" s="5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2:14" ht="12.75">
      <c r="B13" s="51"/>
      <c r="C13" s="103"/>
      <c r="D13" s="103"/>
      <c r="E13" s="103"/>
      <c r="F13" s="103"/>
      <c r="G13" s="103"/>
      <c r="H13" s="103"/>
      <c r="I13" s="103"/>
      <c r="J13" s="103"/>
      <c r="K13" s="103"/>
      <c r="N13" s="104"/>
    </row>
    <row r="14" spans="2:16" ht="12.75">
      <c r="B14" s="51"/>
      <c r="C14" s="105"/>
      <c r="D14" s="105"/>
      <c r="E14" s="105"/>
      <c r="F14" s="105"/>
      <c r="G14" s="105"/>
      <c r="H14" s="105"/>
      <c r="I14" s="105"/>
      <c r="J14" s="105"/>
      <c r="K14" s="105"/>
      <c r="L14" s="1" t="s">
        <v>43</v>
      </c>
      <c r="M14" s="66">
        <v>10.559532997185372</v>
      </c>
      <c r="N14" s="105"/>
      <c r="P14" s="251"/>
    </row>
    <row r="15" spans="2:14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1" t="s">
        <v>40</v>
      </c>
      <c r="M15" s="90">
        <v>11.907583848021874</v>
      </c>
      <c r="N15" s="7"/>
    </row>
    <row r="16" spans="2:14" ht="12.75">
      <c r="B16" s="51"/>
      <c r="C16" s="9"/>
      <c r="D16" s="9"/>
      <c r="E16" s="9"/>
      <c r="F16" s="9"/>
      <c r="G16" s="9"/>
      <c r="H16" s="9"/>
      <c r="I16" s="9"/>
      <c r="J16" s="9"/>
      <c r="K16" s="9"/>
      <c r="L16" s="1" t="s">
        <v>41</v>
      </c>
      <c r="M16" s="9">
        <v>18.657096758664114</v>
      </c>
      <c r="N16" s="9"/>
    </row>
    <row r="17" spans="2:14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5" t="s">
        <v>42</v>
      </c>
      <c r="M17" s="9">
        <v>19.813518395580275</v>
      </c>
      <c r="N17" s="9"/>
    </row>
    <row r="18" spans="2:14" ht="12.75">
      <c r="B18" s="51"/>
      <c r="C18" s="90"/>
      <c r="D18" s="90"/>
      <c r="E18" s="90"/>
      <c r="F18" s="90"/>
      <c r="G18" s="90"/>
      <c r="H18" s="90"/>
      <c r="I18" s="90"/>
      <c r="J18" s="90"/>
      <c r="K18" s="90"/>
      <c r="L18" s="1" t="s">
        <v>48</v>
      </c>
      <c r="M18" s="9">
        <v>22.05907710167342</v>
      </c>
      <c r="N18" s="9"/>
    </row>
    <row r="19" spans="2:14" ht="12.75">
      <c r="B19" s="51"/>
      <c r="C19" s="9"/>
      <c r="D19" s="9"/>
      <c r="E19" s="9"/>
      <c r="F19" s="9"/>
      <c r="G19" s="9"/>
      <c r="H19" s="9"/>
      <c r="I19" s="9"/>
      <c r="J19" s="9"/>
      <c r="K19" s="9"/>
      <c r="L19" s="51" t="s">
        <v>44</v>
      </c>
      <c r="M19" s="106">
        <v>24.324990033603175</v>
      </c>
      <c r="N19" s="9"/>
    </row>
    <row r="20" spans="2:14" ht="12.75">
      <c r="B20" s="51"/>
      <c r="C20" s="9"/>
      <c r="D20" s="9"/>
      <c r="E20" s="9"/>
      <c r="F20" s="9"/>
      <c r="G20" s="9"/>
      <c r="H20" s="9"/>
      <c r="I20" s="9"/>
      <c r="J20" s="9"/>
      <c r="K20" s="9"/>
      <c r="L20" s="15" t="s">
        <v>79</v>
      </c>
      <c r="M20" s="9">
        <v>45.417550389341024</v>
      </c>
      <c r="N20" s="9"/>
    </row>
    <row r="21" spans="2:14" ht="12.75">
      <c r="B21" s="51"/>
      <c r="C21" s="66"/>
      <c r="D21" s="66"/>
      <c r="E21" s="66"/>
      <c r="F21" s="66"/>
      <c r="G21" s="66"/>
      <c r="H21" s="66"/>
      <c r="I21" s="66"/>
      <c r="J21" s="66"/>
      <c r="K21" s="66"/>
      <c r="L21" s="106"/>
      <c r="M21" s="106"/>
      <c r="N21" s="106"/>
    </row>
    <row r="22" spans="2:14" ht="12.75">
      <c r="B22" s="51"/>
      <c r="C22" s="106"/>
      <c r="D22" s="106"/>
      <c r="E22" s="106"/>
      <c r="F22" s="106"/>
      <c r="G22" s="106"/>
      <c r="H22" s="106"/>
      <c r="I22" s="106"/>
      <c r="J22" s="106"/>
      <c r="K22" s="106"/>
      <c r="L22" s="95"/>
      <c r="M22" s="95"/>
      <c r="N22" s="106"/>
    </row>
    <row r="23" spans="2:14" s="2" customFormat="1" ht="12.75">
      <c r="B23" s="50"/>
      <c r="C23" s="95"/>
      <c r="D23" s="95"/>
      <c r="E23" s="95"/>
      <c r="F23" s="95"/>
      <c r="G23" s="95"/>
      <c r="H23" s="95"/>
      <c r="I23" s="95"/>
      <c r="J23" s="95"/>
      <c r="K23" s="95"/>
      <c r="L23" s="32"/>
      <c r="M23" s="32"/>
      <c r="N23" s="95"/>
    </row>
    <row r="24" spans="2:14" s="2" customFormat="1" ht="12.75">
      <c r="B24" s="97" t="s">
        <v>125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s="2" customFormat="1" ht="12.75">
      <c r="B25" s="97" t="s">
        <v>21</v>
      </c>
      <c r="C25" s="32"/>
      <c r="D25" s="32"/>
      <c r="E25" s="32"/>
      <c r="F25" s="32"/>
      <c r="G25" s="32"/>
      <c r="H25" s="32"/>
      <c r="I25" s="32"/>
      <c r="J25" s="32"/>
      <c r="K25" s="32"/>
      <c r="L25" s="51"/>
      <c r="M25" s="51"/>
      <c r="N25" s="32"/>
    </row>
    <row r="26" spans="2:14" ht="12.75">
      <c r="B26" s="272" t="s">
        <v>205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ht="12.75">
      <c r="B27" s="272" t="s">
        <v>206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25.5" customHeight="1">
      <c r="B28" s="319" t="s">
        <v>207</v>
      </c>
      <c r="C28" s="319"/>
      <c r="D28" s="51"/>
      <c r="E28" s="51"/>
      <c r="F28" s="51"/>
      <c r="G28" s="51"/>
      <c r="H28" s="51"/>
      <c r="I28" s="51"/>
      <c r="J28" s="51"/>
      <c r="K28" s="51"/>
      <c r="N28" s="51"/>
    </row>
    <row r="29" ht="12.75">
      <c r="B29" s="313" t="s">
        <v>250</v>
      </c>
    </row>
    <row r="30" ht="12.75">
      <c r="B30" s="97" t="s">
        <v>249</v>
      </c>
    </row>
    <row r="32" spans="15:30" ht="12.75"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5:30" ht="12.75">
      <c r="O33" s="8"/>
      <c r="P33" s="51"/>
      <c r="Q33" s="51"/>
      <c r="R33" s="51"/>
      <c r="S33" s="51"/>
      <c r="T33" s="51"/>
      <c r="U33" s="51"/>
      <c r="V33" s="51"/>
      <c r="W33" s="51"/>
      <c r="X33" s="8"/>
      <c r="Y33" s="51"/>
      <c r="Z33" s="51"/>
      <c r="AA33" s="51"/>
      <c r="AB33" s="51"/>
      <c r="AC33" s="51"/>
      <c r="AD33" s="51"/>
    </row>
    <row r="34" spans="15:30" ht="12.75"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5:30" ht="12.75">
      <c r="O35" s="8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5:30" ht="12.75"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15:30" ht="12.75"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5:30" ht="12.75"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5:30" ht="12.75"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5:30" ht="12.75"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5:30" ht="12.75"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5:30" ht="12.75"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5:30" ht="12.75"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5:30" ht="12.75"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5:30" ht="12.75"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5:30" ht="12.75"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5:30" ht="12.75"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5:30" ht="12.75"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15:30" ht="12.75"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5:30" ht="12.75"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5:30" ht="12.75"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5:30" ht="12.75"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5:30" ht="12.75"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92" ht="12.75">
      <c r="O92" s="15"/>
    </row>
    <row r="107" spans="26:28" ht="12.75">
      <c r="Z107" s="28"/>
      <c r="AA107" s="28"/>
      <c r="AB107" s="28"/>
    </row>
    <row r="119" spans="25:28" ht="12.75">
      <c r="Y119" s="6"/>
      <c r="Z119" s="6"/>
      <c r="AA119" s="6"/>
      <c r="AB119" s="6"/>
    </row>
    <row r="120" spans="25:28" ht="12.75">
      <c r="Y120" s="6"/>
      <c r="Z120" s="6"/>
      <c r="AA120" s="6"/>
      <c r="AB120" s="6"/>
    </row>
    <row r="121" spans="25:28" ht="12.75">
      <c r="Y121" s="6"/>
      <c r="Z121" s="6"/>
      <c r="AA121" s="6"/>
      <c r="AB121" s="6"/>
    </row>
    <row r="122" spans="25:28" ht="12.75">
      <c r="Y122" s="6"/>
      <c r="Z122" s="6"/>
      <c r="AA122" s="6"/>
      <c r="AB122" s="6"/>
    </row>
    <row r="123" spans="25:28" ht="12.75">
      <c r="Y123" s="6"/>
      <c r="Z123" s="6"/>
      <c r="AA123" s="6"/>
      <c r="AB123" s="6"/>
    </row>
    <row r="124" spans="25:28" ht="12.75">
      <c r="Y124" s="6"/>
      <c r="Z124" s="6"/>
      <c r="AA124" s="6"/>
      <c r="AB124" s="6"/>
    </row>
    <row r="125" spans="25:28" ht="12.75">
      <c r="Y125" s="6"/>
      <c r="Z125" s="6"/>
      <c r="AA125" s="6"/>
      <c r="AB125" s="6"/>
    </row>
    <row r="126" spans="25:28" ht="12.75">
      <c r="Y126" s="6"/>
      <c r="Z126" s="6"/>
      <c r="AA126" s="6"/>
      <c r="AB126" s="6"/>
    </row>
    <row r="138" spans="16:27" ht="12.75">
      <c r="P138" s="1" t="s">
        <v>10</v>
      </c>
      <c r="R138" s="1">
        <v>1856</v>
      </c>
      <c r="S138" s="1">
        <v>100</v>
      </c>
      <c r="X138" s="1" t="s">
        <v>10</v>
      </c>
      <c r="Z138" s="1">
        <v>2771.1284950782688</v>
      </c>
      <c r="AA138" s="1">
        <v>100</v>
      </c>
    </row>
    <row r="140" spans="16:24" ht="12.75">
      <c r="P140" s="1" t="s">
        <v>101</v>
      </c>
      <c r="X140" s="1" t="s">
        <v>101</v>
      </c>
    </row>
    <row r="141" spans="16:29" ht="12.75">
      <c r="P141" s="1" t="s">
        <v>9</v>
      </c>
      <c r="Q141" s="1" t="s">
        <v>9</v>
      </c>
      <c r="R141" s="1" t="s">
        <v>30</v>
      </c>
      <c r="S141" s="1" t="s">
        <v>31</v>
      </c>
      <c r="T141" s="1" t="s">
        <v>32</v>
      </c>
      <c r="U141" s="1" t="s">
        <v>33</v>
      </c>
      <c r="X141" s="1" t="s">
        <v>9</v>
      </c>
      <c r="Y141" s="1" t="s">
        <v>9</v>
      </c>
      <c r="Z141" s="1" t="s">
        <v>30</v>
      </c>
      <c r="AA141" s="1" t="s">
        <v>31</v>
      </c>
      <c r="AB141" s="1" t="s">
        <v>32</v>
      </c>
      <c r="AC141" s="1" t="s">
        <v>33</v>
      </c>
    </row>
    <row r="142" spans="16:29" ht="12.75">
      <c r="P142" s="1" t="s">
        <v>34</v>
      </c>
      <c r="Q142" s="1" t="s">
        <v>93</v>
      </c>
      <c r="R142" s="1">
        <v>180</v>
      </c>
      <c r="S142" s="1">
        <v>9.698275862068966</v>
      </c>
      <c r="T142" s="1">
        <v>81.08108108108108</v>
      </c>
      <c r="U142" s="1">
        <v>81.08108108108108</v>
      </c>
      <c r="X142" s="1" t="s">
        <v>34</v>
      </c>
      <c r="Y142" s="1" t="s">
        <v>93</v>
      </c>
      <c r="Z142" s="1">
        <v>283.60966919886107</v>
      </c>
      <c r="AA142" s="1">
        <v>10.234446713769247</v>
      </c>
      <c r="AB142" s="1">
        <v>82.32087488863952</v>
      </c>
      <c r="AC142" s="1">
        <v>82.32087488863952</v>
      </c>
    </row>
    <row r="143" spans="17:29" ht="12.75">
      <c r="Q143" s="1" t="s">
        <v>94</v>
      </c>
      <c r="R143" s="1">
        <v>42</v>
      </c>
      <c r="S143" s="1">
        <v>2.2629310344827585</v>
      </c>
      <c r="T143" s="1">
        <v>18.91891891891892</v>
      </c>
      <c r="U143" s="1">
        <v>100</v>
      </c>
      <c r="Y143" s="1" t="s">
        <v>94</v>
      </c>
      <c r="Z143" s="1">
        <v>60.90764743864696</v>
      </c>
      <c r="AA143" s="1">
        <v>2.1979366004435916</v>
      </c>
      <c r="AB143" s="1">
        <v>17.679125111360474</v>
      </c>
      <c r="AC143" s="1">
        <v>100</v>
      </c>
    </row>
    <row r="144" spans="17:28" ht="12.75">
      <c r="Q144" s="1" t="s">
        <v>10</v>
      </c>
      <c r="R144" s="1">
        <v>222</v>
      </c>
      <c r="S144" s="1">
        <v>11.961206896551724</v>
      </c>
      <c r="T144" s="1">
        <v>100</v>
      </c>
      <c r="Y144" s="1" t="s">
        <v>10</v>
      </c>
      <c r="Z144" s="1">
        <v>344.51731663750803</v>
      </c>
      <c r="AA144" s="1">
        <v>12.432383314212839</v>
      </c>
      <c r="AB144" s="1">
        <v>100</v>
      </c>
    </row>
    <row r="145" spans="16:27" ht="12.75">
      <c r="P145" s="1" t="s">
        <v>37</v>
      </c>
      <c r="Q145" s="1" t="s">
        <v>95</v>
      </c>
      <c r="R145" s="1">
        <v>1634</v>
      </c>
      <c r="S145" s="1">
        <v>88.03879310344827</v>
      </c>
      <c r="X145" s="1" t="s">
        <v>37</v>
      </c>
      <c r="Y145" s="1" t="s">
        <v>95</v>
      </c>
      <c r="Z145" s="1">
        <v>2426.611178440763</v>
      </c>
      <c r="AA145" s="1">
        <v>87.56761668578724</v>
      </c>
    </row>
    <row r="146" spans="16:27" ht="12.75">
      <c r="P146" s="1" t="s">
        <v>10</v>
      </c>
      <c r="R146" s="1">
        <v>1856</v>
      </c>
      <c r="S146" s="1">
        <v>100</v>
      </c>
      <c r="X146" s="1" t="s">
        <v>10</v>
      </c>
      <c r="Z146" s="1">
        <v>2771.1284950782688</v>
      </c>
      <c r="AA146" s="1">
        <v>100</v>
      </c>
    </row>
    <row r="148" spans="15:28" ht="12.75">
      <c r="O148" s="15" t="s">
        <v>11</v>
      </c>
      <c r="Q148" s="253" t="s">
        <v>28</v>
      </c>
      <c r="R148" s="15" t="s">
        <v>29</v>
      </c>
      <c r="S148" s="15" t="s">
        <v>1</v>
      </c>
      <c r="Z148" s="253" t="s">
        <v>28</v>
      </c>
      <c r="AA148" s="15" t="s">
        <v>29</v>
      </c>
      <c r="AB148" s="15" t="s">
        <v>1</v>
      </c>
    </row>
    <row r="149" spans="15:28" ht="12.75">
      <c r="O149" s="15"/>
      <c r="P149" s="1" t="s">
        <v>92</v>
      </c>
      <c r="Q149" s="1">
        <f>R38+R95</f>
        <v>0</v>
      </c>
      <c r="R149" s="1">
        <f>R37+R94</f>
        <v>0</v>
      </c>
      <c r="S149" s="1">
        <f>R149+Q149</f>
        <v>0</v>
      </c>
      <c r="Y149" s="1" t="s">
        <v>92</v>
      </c>
      <c r="Z149" s="1">
        <f>Z38+Z95</f>
        <v>0</v>
      </c>
      <c r="AA149" s="1">
        <f>Z37+Z94</f>
        <v>0</v>
      </c>
      <c r="AB149" s="1">
        <f>AA149+Z149</f>
        <v>0</v>
      </c>
    </row>
    <row r="150" spans="16:28" ht="12.75">
      <c r="P150" s="1" t="s">
        <v>96</v>
      </c>
      <c r="Q150" s="1">
        <f>R46+R103</f>
        <v>0</v>
      </c>
      <c r="R150" s="1">
        <f>R102+R45</f>
        <v>0</v>
      </c>
      <c r="S150" s="1">
        <f aca="true" t="shared" si="0" ref="S150:S155">R150+Q150</f>
        <v>0</v>
      </c>
      <c r="Y150" s="1" t="s">
        <v>96</v>
      </c>
      <c r="Z150" s="1">
        <f>Z103+Z46</f>
        <v>0</v>
      </c>
      <c r="AA150" s="1">
        <f>Z45+Z102</f>
        <v>0</v>
      </c>
      <c r="AB150" s="1">
        <f aca="true" t="shared" si="1" ref="AB150:AB155">AA150+Z150</f>
        <v>0</v>
      </c>
    </row>
    <row r="151" spans="15:28" ht="12.75">
      <c r="O151" s="15"/>
      <c r="P151" s="1" t="s">
        <v>97</v>
      </c>
      <c r="Q151" s="1">
        <f>R111+R54</f>
        <v>0</v>
      </c>
      <c r="R151" s="1">
        <f>R53+R110</f>
        <v>0</v>
      </c>
      <c r="S151" s="1">
        <f t="shared" si="0"/>
        <v>0</v>
      </c>
      <c r="Y151" s="1" t="s">
        <v>97</v>
      </c>
      <c r="Z151" s="1">
        <f>Z111+Z54</f>
        <v>0</v>
      </c>
      <c r="AA151" s="1">
        <f>Z53+Z110</f>
        <v>0</v>
      </c>
      <c r="AB151" s="1">
        <f t="shared" si="1"/>
        <v>0</v>
      </c>
    </row>
    <row r="152" spans="15:28" ht="12.75">
      <c r="O152" s="15"/>
      <c r="P152" s="1" t="s">
        <v>98</v>
      </c>
      <c r="Q152" s="1">
        <f>R119+R62</f>
        <v>0</v>
      </c>
      <c r="R152" s="1">
        <f>R118+R61</f>
        <v>0</v>
      </c>
      <c r="S152" s="1">
        <f t="shared" si="0"/>
        <v>0</v>
      </c>
      <c r="Y152" s="1" t="s">
        <v>98</v>
      </c>
      <c r="Z152" s="6">
        <f>Z119+Z62</f>
        <v>0</v>
      </c>
      <c r="AA152" s="1">
        <f>Z118+Z61</f>
        <v>0</v>
      </c>
      <c r="AB152" s="1">
        <f t="shared" si="1"/>
        <v>0</v>
      </c>
    </row>
    <row r="153" spans="15:28" ht="12.75">
      <c r="O153" s="15"/>
      <c r="P153" s="1" t="s">
        <v>99</v>
      </c>
      <c r="Q153" s="1">
        <f>R127+R70</f>
        <v>0</v>
      </c>
      <c r="R153" s="1">
        <f>R126+R69</f>
        <v>0</v>
      </c>
      <c r="S153" s="1">
        <f t="shared" si="0"/>
        <v>0</v>
      </c>
      <c r="Y153" s="1" t="s">
        <v>99</v>
      </c>
      <c r="Z153" s="1">
        <f>Z127+Z70</f>
        <v>0</v>
      </c>
      <c r="AA153" s="6">
        <f>Z126+Z69</f>
        <v>0</v>
      </c>
      <c r="AB153" s="1">
        <f t="shared" si="1"/>
        <v>0</v>
      </c>
    </row>
    <row r="154" spans="16:28" ht="12.75">
      <c r="P154" s="1" t="s">
        <v>100</v>
      </c>
      <c r="Q154" s="15">
        <f>R135+R78</f>
        <v>0</v>
      </c>
      <c r="R154" s="1">
        <f>R134+R77</f>
        <v>0</v>
      </c>
      <c r="S154" s="1">
        <f t="shared" si="0"/>
        <v>0</v>
      </c>
      <c r="Y154" s="1" t="s">
        <v>100</v>
      </c>
      <c r="Z154" s="15">
        <f>Z135+Z78</f>
        <v>0</v>
      </c>
      <c r="AA154" s="1">
        <f>Z134+Z77</f>
        <v>0</v>
      </c>
      <c r="AB154" s="1">
        <f t="shared" si="1"/>
        <v>0</v>
      </c>
    </row>
    <row r="155" spans="16:28" ht="12.75">
      <c r="P155" s="1" t="s">
        <v>101</v>
      </c>
      <c r="Q155" s="1">
        <f>R143+R86</f>
        <v>42</v>
      </c>
      <c r="R155" s="1">
        <f>R142+R85</f>
        <v>180</v>
      </c>
      <c r="S155" s="1">
        <f t="shared" si="0"/>
        <v>222</v>
      </c>
      <c r="Y155" s="1" t="s">
        <v>101</v>
      </c>
      <c r="Z155" s="1">
        <f>Z143+Z86</f>
        <v>60.90764743864696</v>
      </c>
      <c r="AA155" s="1">
        <f>Z142+Z85</f>
        <v>283.60966919886107</v>
      </c>
      <c r="AB155" s="1">
        <f t="shared" si="1"/>
        <v>344.51731663750803</v>
      </c>
    </row>
    <row r="157" spans="26:28" ht="12.75">
      <c r="Z157" s="253" t="s">
        <v>28</v>
      </c>
      <c r="AA157" s="15" t="s">
        <v>29</v>
      </c>
      <c r="AB157" s="15" t="s">
        <v>1</v>
      </c>
    </row>
    <row r="158" spans="25:28" ht="12.75">
      <c r="Y158" s="1" t="s">
        <v>92</v>
      </c>
      <c r="Z158" s="1">
        <f>Z149/2</f>
        <v>0</v>
      </c>
      <c r="AA158" s="1">
        <f>AA149/2</f>
        <v>0</v>
      </c>
      <c r="AB158" s="1">
        <f>AB149/2</f>
        <v>0</v>
      </c>
    </row>
    <row r="159" spans="25:28" ht="12.75">
      <c r="Y159" s="1" t="s">
        <v>96</v>
      </c>
      <c r="Z159" s="1">
        <f aca="true" t="shared" si="2" ref="Z159:AB164">Z150/2</f>
        <v>0</v>
      </c>
      <c r="AA159" s="1">
        <f t="shared" si="2"/>
        <v>0</v>
      </c>
      <c r="AB159" s="1">
        <f t="shared" si="2"/>
        <v>0</v>
      </c>
    </row>
    <row r="160" spans="25:28" ht="12.75">
      <c r="Y160" s="1" t="s">
        <v>97</v>
      </c>
      <c r="Z160" s="1">
        <f t="shared" si="2"/>
        <v>0</v>
      </c>
      <c r="AA160" s="1">
        <f t="shared" si="2"/>
        <v>0</v>
      </c>
      <c r="AB160" s="1">
        <f t="shared" si="2"/>
        <v>0</v>
      </c>
    </row>
    <row r="161" spans="25:28" ht="12.75">
      <c r="Y161" s="1" t="s">
        <v>98</v>
      </c>
      <c r="Z161" s="1">
        <f t="shared" si="2"/>
        <v>0</v>
      </c>
      <c r="AA161" s="1">
        <f t="shared" si="2"/>
        <v>0</v>
      </c>
      <c r="AB161" s="1">
        <f t="shared" si="2"/>
        <v>0</v>
      </c>
    </row>
    <row r="162" spans="25:28" ht="12.75">
      <c r="Y162" s="1" t="s">
        <v>99</v>
      </c>
      <c r="Z162" s="1">
        <f t="shared" si="2"/>
        <v>0</v>
      </c>
      <c r="AA162" s="1">
        <f t="shared" si="2"/>
        <v>0</v>
      </c>
      <c r="AB162" s="1">
        <f t="shared" si="2"/>
        <v>0</v>
      </c>
    </row>
    <row r="163" spans="25:28" ht="12.75">
      <c r="Y163" s="1" t="s">
        <v>100</v>
      </c>
      <c r="Z163" s="1">
        <f t="shared" si="2"/>
        <v>0</v>
      </c>
      <c r="AA163" s="1">
        <f t="shared" si="2"/>
        <v>0</v>
      </c>
      <c r="AB163" s="1">
        <f t="shared" si="2"/>
        <v>0</v>
      </c>
    </row>
    <row r="164" spans="25:28" ht="12.75">
      <c r="Y164" s="1" t="s">
        <v>101</v>
      </c>
      <c r="Z164" s="1">
        <f t="shared" si="2"/>
        <v>30.45382371932348</v>
      </c>
      <c r="AA164" s="1">
        <f t="shared" si="2"/>
        <v>141.80483459943054</v>
      </c>
      <c r="AB164" s="1">
        <f t="shared" si="2"/>
        <v>172.25865831875402</v>
      </c>
    </row>
    <row r="169" ht="12.75">
      <c r="X169" s="1" t="s">
        <v>16</v>
      </c>
    </row>
    <row r="170" spans="25:28" ht="12.75">
      <c r="Y170" s="6"/>
      <c r="Z170" s="6" t="s">
        <v>28</v>
      </c>
      <c r="AA170" s="6" t="s">
        <v>29</v>
      </c>
      <c r="AB170" s="6" t="s">
        <v>1</v>
      </c>
    </row>
    <row r="171" spans="25:28" ht="12.75">
      <c r="Y171" s="6" t="s">
        <v>39</v>
      </c>
      <c r="Z171" s="6" t="e">
        <f>(Z158/AB158)*100</f>
        <v>#DIV/0!</v>
      </c>
      <c r="AA171" s="6" t="e">
        <f>(AA158/AB158)*100</f>
        <v>#DIV/0!</v>
      </c>
      <c r="AB171" s="6" t="e">
        <f>SUM(Z171:AA171)</f>
        <v>#DIV/0!</v>
      </c>
    </row>
    <row r="172" spans="25:28" ht="12.75">
      <c r="Y172" s="6" t="s">
        <v>38</v>
      </c>
      <c r="Z172" s="6" t="e">
        <f aca="true" t="shared" si="3" ref="Z172:Z177">(Z159/AB159)*100</f>
        <v>#DIV/0!</v>
      </c>
      <c r="AA172" s="6" t="e">
        <f aca="true" t="shared" si="4" ref="AA172:AA177">(AA159/AB159)*100</f>
        <v>#DIV/0!</v>
      </c>
      <c r="AB172" s="6" t="e">
        <f aca="true" t="shared" si="5" ref="AB172:AB177">SUM(Z172:AA172)</f>
        <v>#DIV/0!</v>
      </c>
    </row>
    <row r="173" spans="25:28" ht="12.75">
      <c r="Y173" s="6" t="s">
        <v>40</v>
      </c>
      <c r="Z173" s="6" t="e">
        <f t="shared" si="3"/>
        <v>#DIV/0!</v>
      </c>
      <c r="AA173" s="6" t="e">
        <f t="shared" si="4"/>
        <v>#DIV/0!</v>
      </c>
      <c r="AB173" s="6" t="e">
        <f t="shared" si="5"/>
        <v>#DIV/0!</v>
      </c>
    </row>
    <row r="174" spans="25:28" ht="12.75">
      <c r="Y174" s="6" t="s">
        <v>41</v>
      </c>
      <c r="Z174" s="6" t="e">
        <f t="shared" si="3"/>
        <v>#DIV/0!</v>
      </c>
      <c r="AA174" s="6" t="e">
        <f t="shared" si="4"/>
        <v>#DIV/0!</v>
      </c>
      <c r="AB174" s="6" t="e">
        <f t="shared" si="5"/>
        <v>#DIV/0!</v>
      </c>
    </row>
    <row r="175" spans="25:28" ht="12.75">
      <c r="Y175" s="6" t="s">
        <v>42</v>
      </c>
      <c r="Z175" s="6" t="e">
        <f t="shared" si="3"/>
        <v>#DIV/0!</v>
      </c>
      <c r="AA175" s="6" t="e">
        <f t="shared" si="4"/>
        <v>#DIV/0!</v>
      </c>
      <c r="AB175" s="6" t="e">
        <f t="shared" si="5"/>
        <v>#DIV/0!</v>
      </c>
    </row>
    <row r="176" spans="25:28" ht="12.75">
      <c r="Y176" s="6" t="s">
        <v>43</v>
      </c>
      <c r="Z176" s="6" t="e">
        <f t="shared" si="3"/>
        <v>#DIV/0!</v>
      </c>
      <c r="AA176" s="6" t="e">
        <f t="shared" si="4"/>
        <v>#DIV/0!</v>
      </c>
      <c r="AB176" s="6" t="e">
        <f t="shared" si="5"/>
        <v>#DIV/0!</v>
      </c>
    </row>
    <row r="177" spans="25:28" ht="12.75">
      <c r="Y177" s="6" t="s">
        <v>44</v>
      </c>
      <c r="Z177" s="6">
        <f t="shared" si="3"/>
        <v>17.679125111360474</v>
      </c>
      <c r="AA177" s="6">
        <f t="shared" si="4"/>
        <v>82.32087488863952</v>
      </c>
      <c r="AB177" s="6">
        <f t="shared" si="5"/>
        <v>100</v>
      </c>
    </row>
  </sheetData>
  <sheetProtection/>
  <mergeCells count="2">
    <mergeCell ref="B2:C2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2:AP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9.140625" style="1" customWidth="1"/>
    <col min="21" max="21" width="11.28125" style="1" customWidth="1"/>
    <col min="22" max="25" width="9.140625" style="1" customWidth="1"/>
    <col min="26" max="26" width="12.421875" style="1" customWidth="1"/>
    <col min="27" max="16384" width="9.140625" style="1" customWidth="1"/>
  </cols>
  <sheetData>
    <row r="2" spans="2:20" ht="31.5" customHeight="1">
      <c r="B2" s="321" t="s">
        <v>140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241"/>
      <c r="N2" s="241"/>
      <c r="O2" s="241"/>
      <c r="P2" s="241"/>
      <c r="Q2" s="241"/>
      <c r="R2" s="241"/>
      <c r="S2" s="241"/>
      <c r="T2" s="241"/>
    </row>
    <row r="7" ht="12.75">
      <c r="U7" s="2" t="s">
        <v>6</v>
      </c>
    </row>
    <row r="9" spans="22:25" ht="12.75">
      <c r="V9" s="1" t="s">
        <v>60</v>
      </c>
      <c r="W9" s="1" t="s">
        <v>61</v>
      </c>
      <c r="X9" s="1" t="s">
        <v>62</v>
      </c>
      <c r="Y9" s="1" t="s">
        <v>10</v>
      </c>
    </row>
    <row r="10" spans="21:25" ht="12.75">
      <c r="U10" s="133" t="s">
        <v>137</v>
      </c>
      <c r="V10" s="6">
        <v>69.37415093006281</v>
      </c>
      <c r="W10" s="6">
        <v>16.05662949935397</v>
      </c>
      <c r="X10" s="6">
        <v>6.1521541228406695</v>
      </c>
      <c r="Y10" s="6">
        <v>10.516349696371524</v>
      </c>
    </row>
    <row r="11" spans="21:25" ht="12.75">
      <c r="U11" s="133" t="s">
        <v>138</v>
      </c>
      <c r="V11" s="6">
        <v>25.678197857678942</v>
      </c>
      <c r="W11" s="6">
        <v>52.43988348398365</v>
      </c>
      <c r="X11" s="6">
        <v>40.01281534769601</v>
      </c>
      <c r="Y11" s="6">
        <v>40.39615447479137</v>
      </c>
    </row>
    <row r="12" spans="21:25" ht="12.75">
      <c r="U12" s="133" t="s">
        <v>139</v>
      </c>
      <c r="V12" s="6">
        <v>4.947651212258206</v>
      </c>
      <c r="W12" s="6">
        <v>31.503487016662376</v>
      </c>
      <c r="X12" s="6">
        <v>53.835030529464525</v>
      </c>
      <c r="Y12" s="6">
        <v>49.08749582883772</v>
      </c>
    </row>
    <row r="13" spans="21:25" ht="12.75">
      <c r="U13" s="133"/>
      <c r="V13" s="6"/>
      <c r="W13" s="6"/>
      <c r="X13" s="6"/>
      <c r="Y13" s="6"/>
    </row>
    <row r="14" spans="21:25" ht="12.75">
      <c r="U14" s="133"/>
      <c r="V14" s="6"/>
      <c r="W14" s="6"/>
      <c r="X14" s="6"/>
      <c r="Y14" s="6"/>
    </row>
    <row r="15" spans="21:25" ht="12.75">
      <c r="U15" s="133"/>
      <c r="V15" s="6"/>
      <c r="W15" s="6"/>
      <c r="X15" s="6"/>
      <c r="Y15" s="6"/>
    </row>
    <row r="16" spans="21:22" ht="12.75">
      <c r="U16" s="6"/>
      <c r="V16" s="6"/>
    </row>
    <row r="23" spans="2:12" ht="12.75">
      <c r="B23" s="242" t="s">
        <v>73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2:12" ht="12.75">
      <c r="B24" s="242" t="s">
        <v>21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</row>
    <row r="25" spans="2:12" ht="12.75">
      <c r="B25" s="322" t="s">
        <v>208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</row>
    <row r="26" spans="2:22" ht="12.75">
      <c r="B26" s="322" t="s">
        <v>209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U26" s="6"/>
      <c r="V26" s="6"/>
    </row>
    <row r="27" spans="2:22" ht="25.5" customHeight="1">
      <c r="B27" s="323" t="s">
        <v>210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242"/>
      <c r="N27" s="242"/>
      <c r="O27" s="242"/>
      <c r="P27" s="242"/>
      <c r="Q27" s="242"/>
      <c r="R27" s="242"/>
      <c r="S27" s="242"/>
      <c r="T27" s="242"/>
      <c r="U27" s="6"/>
      <c r="V27" s="6"/>
    </row>
    <row r="28" spans="2:22" ht="12.75">
      <c r="B28" s="320" t="s">
        <v>251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242"/>
      <c r="N28" s="242"/>
      <c r="O28" s="242"/>
      <c r="P28" s="242"/>
      <c r="Q28" s="242"/>
      <c r="R28" s="242"/>
      <c r="S28" s="242"/>
      <c r="T28" s="242"/>
      <c r="U28" s="6"/>
      <c r="V28" s="6"/>
    </row>
    <row r="29" spans="13:22" ht="12.75">
      <c r="M29" s="242"/>
      <c r="N29" s="242"/>
      <c r="O29" s="242"/>
      <c r="P29" s="242"/>
      <c r="Q29" s="242"/>
      <c r="R29" s="242"/>
      <c r="S29" s="242"/>
      <c r="T29" s="242"/>
      <c r="U29" s="6"/>
      <c r="V29" s="6"/>
    </row>
    <row r="30" spans="13:22" ht="12.75">
      <c r="M30" s="242"/>
      <c r="N30" s="242"/>
      <c r="O30" s="242"/>
      <c r="P30" s="242"/>
      <c r="Q30" s="242"/>
      <c r="R30" s="242"/>
      <c r="S30" s="242"/>
      <c r="T30" s="242"/>
      <c r="U30" s="6"/>
      <c r="V30" s="6"/>
    </row>
    <row r="31" spans="13:22" ht="23.25" customHeight="1">
      <c r="M31" s="158"/>
      <c r="N31" s="158"/>
      <c r="O31" s="158"/>
      <c r="P31" s="158"/>
      <c r="Q31" s="158"/>
      <c r="R31" s="158"/>
      <c r="S31" s="158"/>
      <c r="T31" s="158"/>
      <c r="U31" s="6"/>
      <c r="V31" s="6"/>
    </row>
    <row r="32" spans="13:21" ht="24" customHeight="1">
      <c r="M32" s="240"/>
      <c r="N32" s="240"/>
      <c r="O32" s="240"/>
      <c r="P32" s="240"/>
      <c r="Q32" s="240"/>
      <c r="R32" s="240"/>
      <c r="S32" s="240"/>
      <c r="T32" s="240"/>
      <c r="U32" s="119"/>
    </row>
    <row r="33" spans="12:22" ht="12.75">
      <c r="L33" s="51"/>
      <c r="M33" s="51"/>
      <c r="N33" s="51"/>
      <c r="O33" s="51"/>
      <c r="P33" s="51"/>
      <c r="Q33" s="51"/>
      <c r="R33" s="51"/>
      <c r="S33" s="51"/>
      <c r="T33" s="51"/>
      <c r="U33" s="119"/>
      <c r="V33" s="6"/>
    </row>
    <row r="34" spans="12:22" ht="12.75">
      <c r="L34" s="51"/>
      <c r="M34" s="51"/>
      <c r="N34" s="51"/>
      <c r="O34" s="51"/>
      <c r="P34" s="51"/>
      <c r="Q34" s="51"/>
      <c r="R34" s="51"/>
      <c r="S34" s="51"/>
      <c r="T34" s="51"/>
      <c r="U34" s="119"/>
      <c r="V34" s="6"/>
    </row>
    <row r="35" spans="12:22" ht="12.75">
      <c r="L35" s="51"/>
      <c r="M35" s="51"/>
      <c r="N35" s="51"/>
      <c r="O35" s="51"/>
      <c r="P35" s="51"/>
      <c r="Q35" s="51"/>
      <c r="R35" s="51"/>
      <c r="S35" s="51"/>
      <c r="T35" s="51"/>
      <c r="U35" s="119"/>
      <c r="V35" s="6"/>
    </row>
    <row r="36" spans="12:22" ht="12.75">
      <c r="L36" s="51"/>
      <c r="M36" s="51"/>
      <c r="N36" s="51"/>
      <c r="O36" s="51"/>
      <c r="P36" s="51"/>
      <c r="Q36" s="51"/>
      <c r="R36" s="51"/>
      <c r="S36" s="51"/>
      <c r="T36" s="51"/>
      <c r="U36" s="119"/>
      <c r="V36" s="6"/>
    </row>
    <row r="38" spans="27:42" ht="12.75"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27:42" ht="12.75"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27:38" ht="12.75"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27:42" ht="12.75"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27:42" ht="12.75"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4:42" ht="12.75">
      <c r="D43" s="1" t="s">
        <v>7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27:42" ht="12.75"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27:42" ht="12.75"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27:42" ht="12.75"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27:42" ht="12.75"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27:42" ht="12.75"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27:42" ht="12.75"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27:42" ht="12.75"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27:42" ht="12.75"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27:42" ht="12.75"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27:42" ht="12.75"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27:42" ht="12.75"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27:42" ht="12.75"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27:42" ht="12.75"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39:42" ht="12.75">
      <c r="AM57" s="51"/>
      <c r="AN57" s="51"/>
      <c r="AO57" s="51"/>
      <c r="AP57" s="51"/>
    </row>
    <row r="58" spans="39:42" ht="12.75">
      <c r="AM58" s="51"/>
      <c r="AN58" s="51"/>
      <c r="AO58" s="51"/>
      <c r="AP58" s="51"/>
    </row>
    <row r="59" spans="39:42" ht="12.75">
      <c r="AM59" s="51"/>
      <c r="AN59" s="51"/>
      <c r="AO59" s="51"/>
      <c r="AP59" s="51"/>
    </row>
    <row r="60" spans="39:42" ht="12.75">
      <c r="AM60" s="51"/>
      <c r="AN60" s="51"/>
      <c r="AO60" s="51"/>
      <c r="AP60" s="51"/>
    </row>
    <row r="61" spans="39:42" ht="12.75">
      <c r="AM61" s="51"/>
      <c r="AN61" s="51"/>
      <c r="AO61" s="51"/>
      <c r="AP61" s="51"/>
    </row>
    <row r="62" spans="39:42" ht="12.75">
      <c r="AM62" s="51"/>
      <c r="AN62" s="51"/>
      <c r="AO62" s="51"/>
      <c r="AP62" s="51"/>
    </row>
  </sheetData>
  <sheetProtection/>
  <mergeCells count="5">
    <mergeCell ref="B28:L28"/>
    <mergeCell ref="B2:L2"/>
    <mergeCell ref="B25:L25"/>
    <mergeCell ref="B26:L26"/>
    <mergeCell ref="B27:L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A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9.140625" style="1" customWidth="1"/>
    <col min="25" max="25" width="12.421875" style="1" customWidth="1"/>
    <col min="26" max="32" width="9.140625" style="1" customWidth="1"/>
    <col min="33" max="33" width="21.7109375" style="1" customWidth="1"/>
    <col min="34" max="16384" width="9.140625" style="1" customWidth="1"/>
  </cols>
  <sheetData>
    <row r="2" spans="2:20" ht="31.5" customHeight="1">
      <c r="B2" s="324" t="s">
        <v>245</v>
      </c>
      <c r="C2" s="315"/>
      <c r="D2" s="315"/>
      <c r="E2" s="315"/>
      <c r="F2" s="315"/>
      <c r="G2" s="315"/>
      <c r="H2" s="315"/>
      <c r="I2" s="315"/>
      <c r="J2" s="315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5" ht="23.25" customHeight="1"/>
    <row r="9" ht="12.75">
      <c r="U9" s="2" t="s">
        <v>6</v>
      </c>
    </row>
    <row r="10" spans="21:25" ht="12.75">
      <c r="U10" s="6"/>
      <c r="V10" s="6"/>
      <c r="W10" s="6"/>
      <c r="X10" s="6"/>
      <c r="Y10" s="116"/>
    </row>
    <row r="11" spans="21:24" ht="12.75">
      <c r="U11" s="6"/>
      <c r="V11" s="6" t="s">
        <v>63</v>
      </c>
      <c r="W11" s="6" t="s">
        <v>61</v>
      </c>
      <c r="X11" s="6" t="s">
        <v>62</v>
      </c>
    </row>
    <row r="12" spans="21:24" ht="12.75">
      <c r="U12" s="6" t="s">
        <v>58</v>
      </c>
      <c r="V12" s="6">
        <v>88.43301100834215</v>
      </c>
      <c r="W12" s="6">
        <v>68.88753105713904</v>
      </c>
      <c r="X12" s="6">
        <v>52.60920283265658</v>
      </c>
    </row>
    <row r="13" spans="21:24" ht="12.75">
      <c r="U13" s="6" t="s">
        <v>59</v>
      </c>
      <c r="V13" s="6">
        <v>4.340933955506802</v>
      </c>
      <c r="W13" s="6">
        <v>7.811245649499159</v>
      </c>
      <c r="X13" s="6">
        <v>7.8023547998952765</v>
      </c>
    </row>
    <row r="14" spans="21:24" ht="12.75">
      <c r="U14" s="6" t="s">
        <v>24</v>
      </c>
      <c r="V14" s="6">
        <v>1.7922815253795878</v>
      </c>
      <c r="W14" s="6">
        <v>18.96716596767114</v>
      </c>
      <c r="X14" s="6">
        <v>34.797300007970236</v>
      </c>
    </row>
    <row r="15" spans="21:24" ht="12.75">
      <c r="U15" s="118" t="s">
        <v>47</v>
      </c>
      <c r="V15" s="6">
        <v>5.433773510771518</v>
      </c>
      <c r="W15" s="6">
        <v>4.334057325690737</v>
      </c>
      <c r="X15" s="6">
        <v>4.79114235947907</v>
      </c>
    </row>
    <row r="23" ht="12.75">
      <c r="B23" s="36" t="s">
        <v>73</v>
      </c>
    </row>
    <row r="24" ht="12.75">
      <c r="B24" s="36" t="s">
        <v>46</v>
      </c>
    </row>
    <row r="25" spans="2:10" ht="12.75">
      <c r="B25" s="273" t="s">
        <v>208</v>
      </c>
      <c r="C25" s="274"/>
      <c r="D25" s="274"/>
      <c r="E25" s="274"/>
      <c r="F25" s="274"/>
      <c r="G25" s="274"/>
      <c r="H25" s="274"/>
      <c r="I25" s="274"/>
      <c r="J25" s="274"/>
    </row>
    <row r="26" spans="2:10" ht="12.75">
      <c r="B26" s="273" t="s">
        <v>209</v>
      </c>
      <c r="C26" s="275"/>
      <c r="D26" s="275"/>
      <c r="E26" s="275"/>
      <c r="F26" s="275"/>
      <c r="G26" s="274"/>
      <c r="H26" s="274"/>
      <c r="I26" s="274"/>
      <c r="J26" s="274"/>
    </row>
    <row r="27" spans="2:10" ht="25.5" customHeight="1">
      <c r="B27" s="323" t="s">
        <v>210</v>
      </c>
      <c r="C27" s="323"/>
      <c r="D27" s="323"/>
      <c r="E27" s="323"/>
      <c r="F27" s="323"/>
      <c r="G27" s="323"/>
      <c r="H27" s="323"/>
      <c r="I27" s="323"/>
      <c r="J27" s="323"/>
    </row>
    <row r="28" spans="2:10" ht="25.5" customHeight="1">
      <c r="B28" s="314" t="s">
        <v>251</v>
      </c>
      <c r="C28" s="315"/>
      <c r="D28" s="315"/>
      <c r="E28" s="315"/>
      <c r="F28" s="315"/>
      <c r="G28" s="315"/>
      <c r="H28" s="315"/>
      <c r="I28" s="315"/>
      <c r="J28" s="315"/>
    </row>
    <row r="29" ht="12.75" customHeight="1"/>
    <row r="30" ht="12.75" customHeight="1"/>
    <row r="31" ht="12.75" customHeight="1"/>
    <row r="32" spans="11:20" ht="25.5" customHeight="1"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1:20" ht="25.5" customHeight="1">
      <c r="K33" s="157"/>
      <c r="L33" s="157"/>
      <c r="M33" s="157"/>
      <c r="N33" s="157"/>
      <c r="O33" s="157"/>
      <c r="P33" s="157"/>
      <c r="Q33" s="157"/>
      <c r="R33" s="157"/>
      <c r="S33" s="157"/>
      <c r="T33" s="157"/>
    </row>
    <row r="38" spans="26:32" ht="12.75">
      <c r="Z38" s="51"/>
      <c r="AA38" s="51"/>
      <c r="AB38" s="51"/>
      <c r="AC38" s="51"/>
      <c r="AD38" s="51"/>
      <c r="AE38" s="51"/>
      <c r="AF38" s="51"/>
    </row>
    <row r="39" spans="26:32" ht="12.75">
      <c r="Z39" s="51"/>
      <c r="AA39" s="51"/>
      <c r="AB39" s="51"/>
      <c r="AC39" s="51"/>
      <c r="AD39" s="51"/>
      <c r="AE39" s="51"/>
      <c r="AF39" s="51"/>
    </row>
    <row r="40" spans="26:32" ht="12.75">
      <c r="Z40" s="51"/>
      <c r="AA40" s="51"/>
      <c r="AB40" s="51"/>
      <c r="AC40" s="51"/>
      <c r="AD40" s="51"/>
      <c r="AE40" s="51"/>
      <c r="AF40" s="51"/>
    </row>
    <row r="41" spans="26:32" ht="12.75">
      <c r="Z41" s="51"/>
      <c r="AA41" s="51"/>
      <c r="AB41" s="51"/>
      <c r="AC41" s="51"/>
      <c r="AD41" s="51"/>
      <c r="AE41" s="51"/>
      <c r="AF41" s="51"/>
    </row>
    <row r="42" spans="26:32" ht="12.75">
      <c r="Z42" s="51"/>
      <c r="AA42" s="51"/>
      <c r="AB42" s="51"/>
      <c r="AC42" s="51"/>
      <c r="AD42" s="51"/>
      <c r="AE42" s="51"/>
      <c r="AF42" s="51"/>
    </row>
    <row r="43" spans="4:32" ht="12.75">
      <c r="D43" s="1" t="s">
        <v>7</v>
      </c>
      <c r="Z43" s="51"/>
      <c r="AA43" s="51"/>
      <c r="AB43" s="51"/>
      <c r="AC43" s="51"/>
      <c r="AD43" s="51"/>
      <c r="AE43" s="51"/>
      <c r="AF43" s="51"/>
    </row>
    <row r="44" spans="26:32" ht="12.75">
      <c r="Z44" s="51"/>
      <c r="AA44" s="51"/>
      <c r="AB44" s="51"/>
      <c r="AC44" s="51"/>
      <c r="AD44" s="51"/>
      <c r="AE44" s="51"/>
      <c r="AF44" s="51"/>
    </row>
    <row r="45" spans="26:32" ht="12.75">
      <c r="Z45" s="51"/>
      <c r="AA45" s="51"/>
      <c r="AB45" s="51"/>
      <c r="AC45" s="51"/>
      <c r="AD45" s="51"/>
      <c r="AE45" s="51"/>
      <c r="AF45" s="51"/>
    </row>
    <row r="46" spans="26:32" ht="12.75">
      <c r="Z46" s="51"/>
      <c r="AA46" s="51"/>
      <c r="AB46" s="51"/>
      <c r="AC46" s="51"/>
      <c r="AD46" s="51"/>
      <c r="AE46" s="51"/>
      <c r="AF46" s="51"/>
    </row>
    <row r="47" spans="26:32" ht="12.75">
      <c r="Z47" s="51"/>
      <c r="AA47" s="51"/>
      <c r="AB47" s="51"/>
      <c r="AC47" s="51"/>
      <c r="AD47" s="51"/>
      <c r="AE47" s="51"/>
      <c r="AF47" s="51"/>
    </row>
    <row r="48" spans="26:32" ht="12.75">
      <c r="Z48" s="51"/>
      <c r="AA48" s="51"/>
      <c r="AB48" s="51"/>
      <c r="AC48" s="51"/>
      <c r="AD48" s="51"/>
      <c r="AE48" s="51"/>
      <c r="AF48" s="51"/>
    </row>
    <row r="49" spans="26:32" ht="12.75">
      <c r="Z49" s="51"/>
      <c r="AA49" s="51"/>
      <c r="AB49" s="51"/>
      <c r="AC49" s="51"/>
      <c r="AD49" s="51"/>
      <c r="AE49" s="51"/>
      <c r="AF49" s="51"/>
    </row>
    <row r="50" spans="26:32" ht="12.75">
      <c r="Z50" s="51"/>
      <c r="AA50" s="51"/>
      <c r="AB50" s="51"/>
      <c r="AC50" s="51"/>
      <c r="AD50" s="51"/>
      <c r="AE50" s="51"/>
      <c r="AF50" s="51"/>
    </row>
    <row r="51" spans="26:32" ht="12.75">
      <c r="Z51" s="51"/>
      <c r="AA51" s="51"/>
      <c r="AB51" s="51"/>
      <c r="AC51" s="51"/>
      <c r="AD51" s="51"/>
      <c r="AE51" s="51"/>
      <c r="AF51" s="51"/>
    </row>
    <row r="52" spans="26:32" ht="12.75">
      <c r="Z52" s="51"/>
      <c r="AA52" s="51"/>
      <c r="AB52" s="51"/>
      <c r="AC52" s="51"/>
      <c r="AD52" s="51"/>
      <c r="AE52" s="51"/>
      <c r="AF52" s="51"/>
    </row>
    <row r="53" spans="26:32" ht="12.75">
      <c r="Z53" s="51"/>
      <c r="AA53" s="51"/>
      <c r="AB53" s="51"/>
      <c r="AC53" s="51"/>
      <c r="AD53" s="51"/>
      <c r="AE53" s="51"/>
      <c r="AF53" s="51"/>
    </row>
    <row r="54" spans="26:32" ht="12.75">
      <c r="Z54" s="51"/>
      <c r="AA54" s="51"/>
      <c r="AB54" s="51"/>
      <c r="AC54" s="51"/>
      <c r="AD54" s="51"/>
      <c r="AE54" s="51"/>
      <c r="AF54" s="51"/>
    </row>
    <row r="55" spans="26:32" ht="12.75">
      <c r="Z55" s="51"/>
      <c r="AA55" s="51"/>
      <c r="AB55" s="51"/>
      <c r="AC55" s="51"/>
      <c r="AD55" s="51"/>
      <c r="AE55" s="51"/>
      <c r="AF55" s="51"/>
    </row>
    <row r="56" spans="26:32" ht="12.75">
      <c r="Z56" s="51"/>
      <c r="AA56" s="51"/>
      <c r="AB56" s="51"/>
      <c r="AC56" s="51"/>
      <c r="AD56" s="51"/>
      <c r="AE56" s="51"/>
      <c r="AF56" s="51"/>
    </row>
  </sheetData>
  <sheetProtection/>
  <mergeCells count="3">
    <mergeCell ref="B27:J27"/>
    <mergeCell ref="B28:J28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2:A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7.00390625" style="1" customWidth="1"/>
    <col min="3" max="19" width="9.140625" style="1" customWidth="1"/>
    <col min="20" max="20" width="17.28125" style="1" customWidth="1"/>
    <col min="21" max="21" width="9.140625" style="1" customWidth="1"/>
    <col min="22" max="22" width="10.421875" style="1" customWidth="1"/>
    <col min="23" max="23" width="11.00390625" style="1" customWidth="1"/>
    <col min="24" max="29" width="9.140625" style="1" customWidth="1"/>
    <col min="30" max="30" width="11.140625" style="1" customWidth="1"/>
    <col min="31" max="31" width="11.8515625" style="1" customWidth="1"/>
    <col min="32" max="16384" width="9.140625" style="1" customWidth="1"/>
  </cols>
  <sheetData>
    <row r="2" spans="2:19" ht="33.75" customHeight="1">
      <c r="B2" s="326" t="s">
        <v>142</v>
      </c>
      <c r="C2" s="327"/>
      <c r="D2" s="327"/>
      <c r="E2" s="327"/>
      <c r="F2" s="327"/>
      <c r="G2" s="327"/>
      <c r="H2" s="327"/>
      <c r="I2" s="327"/>
      <c r="J2" s="327"/>
      <c r="K2" s="277"/>
      <c r="L2" s="239"/>
      <c r="M2" s="239"/>
      <c r="N2" s="239"/>
      <c r="O2" s="239"/>
      <c r="P2" s="239"/>
      <c r="Q2" s="239"/>
      <c r="R2" s="239"/>
      <c r="S2" s="239"/>
    </row>
    <row r="4" spans="7:35" ht="40.5" customHeight="1">
      <c r="G4" s="159"/>
      <c r="H4" s="159"/>
      <c r="T4" s="51"/>
      <c r="U4" s="98" t="s">
        <v>69</v>
      </c>
      <c r="V4" s="98" t="s">
        <v>70</v>
      </c>
      <c r="W4" s="98" t="s">
        <v>71</v>
      </c>
      <c r="X4" s="98" t="s">
        <v>72</v>
      </c>
      <c r="Y4" s="98"/>
      <c r="AH4" s="159"/>
      <c r="AI4" s="159"/>
    </row>
    <row r="5" spans="7:35" ht="47.25" customHeight="1">
      <c r="G5" s="159"/>
      <c r="H5" s="159"/>
      <c r="T5" s="98" t="s">
        <v>60</v>
      </c>
      <c r="U5" s="119">
        <v>17.22768534925046</v>
      </c>
      <c r="V5" s="119">
        <v>24.884673973290784</v>
      </c>
      <c r="W5" s="119">
        <v>35.26217724884167</v>
      </c>
      <c r="X5" s="119">
        <v>22.62546342861709</v>
      </c>
      <c r="Y5" s="119">
        <v>100</v>
      </c>
      <c r="AH5" s="159"/>
      <c r="AI5" s="159"/>
    </row>
    <row r="6" spans="7:35" ht="30.75" customHeight="1">
      <c r="G6" s="159"/>
      <c r="H6" s="159"/>
      <c r="T6" s="98" t="s">
        <v>61</v>
      </c>
      <c r="U6" s="119">
        <v>6.989010832077803</v>
      </c>
      <c r="V6" s="119">
        <v>17.28548273079752</v>
      </c>
      <c r="W6" s="119">
        <v>66.01348118845816</v>
      </c>
      <c r="X6" s="119">
        <v>9.712025248666519</v>
      </c>
      <c r="Y6" s="119">
        <v>100</v>
      </c>
      <c r="AH6" s="159"/>
      <c r="AI6" s="159"/>
    </row>
    <row r="7" spans="7:35" ht="19.5" customHeight="1">
      <c r="G7" s="159"/>
      <c r="H7" s="159"/>
      <c r="T7" s="98" t="s">
        <v>119</v>
      </c>
      <c r="U7" s="119">
        <v>7.8637893340538945</v>
      </c>
      <c r="V7" s="119">
        <v>19.288240929524182</v>
      </c>
      <c r="W7" s="119">
        <v>65.99701130790079</v>
      </c>
      <c r="X7" s="119">
        <v>6.85095842852113</v>
      </c>
      <c r="Y7" s="119">
        <v>100</v>
      </c>
      <c r="AH7" s="159"/>
      <c r="AI7" s="159"/>
    </row>
    <row r="8" spans="7:35" ht="22.5" customHeight="1">
      <c r="G8" s="159"/>
      <c r="H8" s="159"/>
      <c r="T8" s="98" t="s">
        <v>120</v>
      </c>
      <c r="U8" s="119">
        <v>8.29135011301185</v>
      </c>
      <c r="V8" s="119">
        <v>19.399861973545</v>
      </c>
      <c r="W8" s="119">
        <v>64.31602989309442</v>
      </c>
      <c r="X8" s="119">
        <v>7.992758020348729</v>
      </c>
      <c r="Y8" s="119">
        <v>100</v>
      </c>
      <c r="AH8" s="159"/>
      <c r="AI8" s="159"/>
    </row>
    <row r="9" spans="7:35" ht="12.75">
      <c r="G9" s="159"/>
      <c r="H9" s="159"/>
      <c r="AH9" s="159"/>
      <c r="AI9" s="159"/>
    </row>
    <row r="10" spans="2:35" ht="12.75">
      <c r="B10" s="159"/>
      <c r="C10" s="159"/>
      <c r="D10" s="159"/>
      <c r="E10" s="159"/>
      <c r="F10" s="159"/>
      <c r="G10" s="159"/>
      <c r="H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B10" s="159"/>
      <c r="AC10" s="159"/>
      <c r="AD10" s="159"/>
      <c r="AE10" s="159"/>
      <c r="AF10" s="159"/>
      <c r="AG10" s="159"/>
      <c r="AH10" s="159"/>
      <c r="AI10" s="159"/>
    </row>
    <row r="11" ht="30" customHeight="1"/>
    <row r="17" ht="12.75">
      <c r="B17" s="160" t="s">
        <v>73</v>
      </c>
    </row>
    <row r="18" ht="12.75">
      <c r="B18" s="160" t="s">
        <v>21</v>
      </c>
    </row>
    <row r="19" ht="12.75">
      <c r="B19" s="276" t="s">
        <v>211</v>
      </c>
    </row>
    <row r="20" spans="2:10" ht="25.5" customHeight="1">
      <c r="B20" s="325" t="s">
        <v>212</v>
      </c>
      <c r="C20" s="325"/>
      <c r="D20" s="325"/>
      <c r="E20" s="325"/>
      <c r="F20" s="325"/>
      <c r="G20" s="325"/>
      <c r="H20" s="325"/>
      <c r="I20" s="325"/>
      <c r="J20" s="325"/>
    </row>
    <row r="21" ht="12.75">
      <c r="B21" s="160" t="s">
        <v>251</v>
      </c>
    </row>
    <row r="22" ht="19.5" customHeight="1"/>
  </sheetData>
  <sheetProtection/>
  <mergeCells count="2">
    <mergeCell ref="B20:J20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A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spans="2:36" ht="33.75" customHeight="1">
      <c r="B2" s="328" t="s">
        <v>141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AJ2" s="159"/>
    </row>
    <row r="3" spans="10:36" ht="25.5">
      <c r="J3" s="159"/>
      <c r="U3" s="51"/>
      <c r="V3" s="98" t="s">
        <v>213</v>
      </c>
      <c r="W3" s="98" t="s">
        <v>214</v>
      </c>
      <c r="X3" s="98" t="s">
        <v>215</v>
      </c>
      <c r="Y3" s="98" t="s">
        <v>216</v>
      </c>
      <c r="Z3" s="98" t="s">
        <v>217</v>
      </c>
      <c r="AA3" s="98" t="s">
        <v>1</v>
      </c>
      <c r="AJ3" s="159"/>
    </row>
    <row r="4" spans="10:36" ht="25.5">
      <c r="J4" s="159"/>
      <c r="U4" s="98" t="s">
        <v>60</v>
      </c>
      <c r="V4" s="119">
        <v>10.77145723646243</v>
      </c>
      <c r="W4" s="119">
        <v>35.16654257835638</v>
      </c>
      <c r="X4" s="119">
        <v>31.66167142514685</v>
      </c>
      <c r="Y4" s="119">
        <v>12.81973879304987</v>
      </c>
      <c r="Z4" s="119">
        <v>9.580589966984476</v>
      </c>
      <c r="AA4" s="51">
        <v>100</v>
      </c>
      <c r="AJ4" s="159"/>
    </row>
    <row r="5" spans="10:36" ht="51">
      <c r="J5" s="159"/>
      <c r="U5" s="98" t="s">
        <v>61</v>
      </c>
      <c r="V5" s="119">
        <v>4.306054396024192</v>
      </c>
      <c r="W5" s="119">
        <v>18.729569358858097</v>
      </c>
      <c r="X5" s="119">
        <v>22.997422293944176</v>
      </c>
      <c r="Y5" s="119">
        <v>18.018379544010227</v>
      </c>
      <c r="Z5" s="119">
        <v>35.948574407163306</v>
      </c>
      <c r="AA5" s="51">
        <v>100</v>
      </c>
      <c r="AJ5" s="159"/>
    </row>
    <row r="6" spans="10:36" ht="25.5">
      <c r="J6" s="159"/>
      <c r="U6" s="98" t="s">
        <v>119</v>
      </c>
      <c r="V6" s="119">
        <v>3.7764785837693546</v>
      </c>
      <c r="W6" s="119">
        <v>17.765473646286242</v>
      </c>
      <c r="X6" s="119">
        <v>29.907244098356628</v>
      </c>
      <c r="Y6" s="119">
        <v>17.47999213933037</v>
      </c>
      <c r="Z6" s="119">
        <v>31.0708115322574</v>
      </c>
      <c r="AA6" s="51">
        <v>100</v>
      </c>
      <c r="AJ6" s="159"/>
    </row>
    <row r="7" spans="10:36" ht="38.25">
      <c r="J7" s="159"/>
      <c r="U7" s="98" t="s">
        <v>120</v>
      </c>
      <c r="V7" s="119">
        <v>4.210917866204606</v>
      </c>
      <c r="W7" s="119">
        <v>18.811850388432887</v>
      </c>
      <c r="X7" s="119">
        <v>29.331350774050115</v>
      </c>
      <c r="Y7" s="119">
        <v>17.277220906279286</v>
      </c>
      <c r="Z7" s="119">
        <v>30.368660065033108</v>
      </c>
      <c r="AA7" s="119">
        <v>100</v>
      </c>
      <c r="AJ7" s="159"/>
    </row>
    <row r="8" ht="12.75">
      <c r="W8" s="119"/>
    </row>
    <row r="9" ht="12.75">
      <c r="W9" s="119"/>
    </row>
    <row r="11" ht="35.25" customHeight="1"/>
    <row r="17" ht="12.75">
      <c r="B17" s="160" t="s">
        <v>73</v>
      </c>
    </row>
    <row r="18" ht="12.75">
      <c r="B18" s="160" t="s">
        <v>21</v>
      </c>
    </row>
    <row r="19" spans="2:11" ht="12.75">
      <c r="B19" s="276" t="s">
        <v>218</v>
      </c>
      <c r="C19" s="274"/>
      <c r="D19" s="274"/>
      <c r="E19" s="274"/>
      <c r="F19" s="274"/>
      <c r="G19" s="274"/>
      <c r="H19" s="274"/>
      <c r="I19" s="274"/>
      <c r="J19" s="274"/>
      <c r="K19" s="274"/>
    </row>
    <row r="20" spans="2:11" ht="25.5" customHeight="1">
      <c r="B20" s="325" t="s">
        <v>212</v>
      </c>
      <c r="C20" s="325"/>
      <c r="D20" s="325"/>
      <c r="E20" s="325"/>
      <c r="F20" s="325"/>
      <c r="G20" s="325"/>
      <c r="H20" s="325"/>
      <c r="I20" s="325"/>
      <c r="J20" s="325"/>
      <c r="K20" s="325"/>
    </row>
    <row r="21" ht="12.75">
      <c r="B21" s="160" t="s">
        <v>251</v>
      </c>
    </row>
  </sheetData>
  <sheetProtection/>
  <mergeCells count="2">
    <mergeCell ref="B2:L2"/>
    <mergeCell ref="B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AR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5" width="9.140625" style="1" customWidth="1"/>
    <col min="36" max="36" width="12.421875" style="1" customWidth="1"/>
    <col min="37" max="16384" width="9.140625" style="1" customWidth="1"/>
  </cols>
  <sheetData>
    <row r="2" ht="15.75">
      <c r="B2" s="258" t="s">
        <v>246</v>
      </c>
    </row>
    <row r="3" spans="2:8" ht="15.75">
      <c r="B3" s="117"/>
      <c r="H3" s="33"/>
    </row>
    <row r="6" spans="22:23" ht="12.75">
      <c r="V6" s="1" t="s">
        <v>131</v>
      </c>
      <c r="W6" s="1" t="s">
        <v>132</v>
      </c>
    </row>
    <row r="7" spans="21:23" ht="12.75">
      <c r="U7" s="1" t="s">
        <v>126</v>
      </c>
      <c r="V7" s="1">
        <f>7.2087869266165*-1</f>
        <v>-7.2087869266165</v>
      </c>
      <c r="W7" s="1">
        <v>11.91575963131875</v>
      </c>
    </row>
    <row r="8" spans="9:23" ht="12.75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 t="s">
        <v>68</v>
      </c>
      <c r="V8" s="1">
        <f>6.00086291876692*-1</f>
        <v>-6.00086291876692</v>
      </c>
      <c r="W8" s="1">
        <v>1.019674076336584</v>
      </c>
    </row>
    <row r="9" spans="21:23" ht="12.75">
      <c r="U9" s="1" t="s">
        <v>67</v>
      </c>
      <c r="V9" s="1">
        <v>-27.2125044489261</v>
      </c>
      <c r="W9" s="1">
        <v>13.287562822419948</v>
      </c>
    </row>
    <row r="10" spans="21:23" ht="12.75">
      <c r="U10" s="1" t="s">
        <v>66</v>
      </c>
      <c r="V10" s="1">
        <v>-41.671077527756196</v>
      </c>
      <c r="W10" s="1">
        <v>56.41446770055305</v>
      </c>
    </row>
    <row r="11" spans="21:24" ht="12.75">
      <c r="U11" s="1" t="s">
        <v>65</v>
      </c>
      <c r="V11" s="1">
        <v>-15.1059039227856</v>
      </c>
      <c r="W11" s="1">
        <v>16.464693776235848</v>
      </c>
      <c r="X11" s="28"/>
    </row>
    <row r="12" spans="21:24" ht="12.75">
      <c r="U12" s="1" t="s">
        <v>64</v>
      </c>
      <c r="V12" s="1">
        <v>-2.80086425514862</v>
      </c>
      <c r="W12" s="1">
        <v>0.8978419931358349</v>
      </c>
      <c r="X12" s="28"/>
    </row>
    <row r="13" spans="22:24" ht="12.75">
      <c r="V13" s="27"/>
      <c r="W13" s="137"/>
      <c r="X13" s="28"/>
    </row>
    <row r="14" spans="9:24" ht="12.75"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138"/>
      <c r="X14" s="28"/>
    </row>
    <row r="16" spans="22:23" ht="12.75">
      <c r="V16" s="15"/>
      <c r="W16" s="137"/>
    </row>
    <row r="17" spans="22:23" ht="12.75">
      <c r="V17" s="15"/>
      <c r="W17" s="137"/>
    </row>
    <row r="18" spans="22:23" ht="12.75">
      <c r="V18" s="15"/>
      <c r="W18" s="137"/>
    </row>
    <row r="19" spans="22:23" ht="12.75">
      <c r="V19" s="15"/>
      <c r="W19" s="137"/>
    </row>
    <row r="20" spans="22:23" ht="12.75">
      <c r="V20" s="15"/>
      <c r="W20" s="137"/>
    </row>
    <row r="21" ht="12.75">
      <c r="W21" s="138"/>
    </row>
    <row r="25" ht="12.75">
      <c r="B25" s="36" t="s">
        <v>73</v>
      </c>
    </row>
    <row r="26" ht="12.75">
      <c r="B26" s="36" t="s">
        <v>127</v>
      </c>
    </row>
    <row r="27" ht="12.75">
      <c r="B27" s="72" t="s">
        <v>219</v>
      </c>
    </row>
    <row r="31" spans="25:44" ht="12.75"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25:44" ht="12.75">
      <c r="Y32" s="51"/>
      <c r="AN32" s="51"/>
      <c r="AO32" s="51"/>
      <c r="AP32" s="51"/>
      <c r="AQ32" s="51"/>
      <c r="AR32" s="51"/>
    </row>
    <row r="33" spans="40:44" ht="12.75">
      <c r="AN33" s="51"/>
      <c r="AO33" s="51"/>
      <c r="AP33" s="51"/>
      <c r="AQ33" s="51"/>
      <c r="AR33" s="51"/>
    </row>
    <row r="34" spans="40:44" ht="12.75">
      <c r="AN34" s="51"/>
      <c r="AO34" s="51"/>
      <c r="AP34" s="51"/>
      <c r="AQ34" s="51"/>
      <c r="AR34" s="51"/>
    </row>
    <row r="35" spans="40:44" ht="12.75">
      <c r="AN35" s="51"/>
      <c r="AO35" s="51"/>
      <c r="AP35" s="51"/>
      <c r="AQ35" s="51"/>
      <c r="AR35" s="51"/>
    </row>
    <row r="36" spans="40:44" ht="12.75">
      <c r="AN36" s="51"/>
      <c r="AO36" s="51"/>
      <c r="AP36" s="51"/>
      <c r="AQ36" s="51"/>
      <c r="AR36" s="51"/>
    </row>
    <row r="37" spans="40:44" ht="12.75">
      <c r="AN37" s="51"/>
      <c r="AO37" s="51"/>
      <c r="AP37" s="51"/>
      <c r="AQ37" s="51"/>
      <c r="AR37" s="51"/>
    </row>
    <row r="38" spans="40:44" ht="12.75">
      <c r="AN38" s="51"/>
      <c r="AO38" s="51"/>
      <c r="AP38" s="51"/>
      <c r="AQ38" s="51"/>
      <c r="AR38" s="51"/>
    </row>
    <row r="39" spans="40:44" ht="12.75">
      <c r="AN39" s="51"/>
      <c r="AO39" s="51"/>
      <c r="AP39" s="51"/>
      <c r="AQ39" s="51"/>
      <c r="AR39" s="51"/>
    </row>
    <row r="40" spans="40:44" ht="12.75">
      <c r="AN40" s="51"/>
      <c r="AO40" s="51"/>
      <c r="AP40" s="51"/>
      <c r="AQ40" s="51"/>
      <c r="AR40" s="51"/>
    </row>
    <row r="41" spans="40:44" ht="12.75">
      <c r="AN41" s="51"/>
      <c r="AO41" s="51"/>
      <c r="AP41" s="51"/>
      <c r="AQ41" s="51"/>
      <c r="AR41" s="51"/>
    </row>
    <row r="42" spans="40:44" ht="12.75">
      <c r="AN42" s="51"/>
      <c r="AO42" s="51"/>
      <c r="AP42" s="51"/>
      <c r="AQ42" s="51"/>
      <c r="AR42" s="51"/>
    </row>
    <row r="43" spans="40:44" ht="12.75">
      <c r="AN43" s="51"/>
      <c r="AO43" s="51"/>
      <c r="AP43" s="51"/>
      <c r="AQ43" s="51"/>
      <c r="AR43" s="51"/>
    </row>
    <row r="44" spans="40:44" ht="12.75">
      <c r="AN44" s="51"/>
      <c r="AO44" s="51"/>
      <c r="AP44" s="51"/>
      <c r="AQ44" s="51"/>
      <c r="AR44" s="51"/>
    </row>
    <row r="45" spans="40:44" ht="12.75">
      <c r="AN45" s="51"/>
      <c r="AO45" s="51"/>
      <c r="AP45" s="51"/>
      <c r="AQ45" s="51"/>
      <c r="AR45" s="51"/>
    </row>
    <row r="46" spans="40:44" ht="12.75">
      <c r="AN46" s="51"/>
      <c r="AO46" s="51"/>
      <c r="AP46" s="51"/>
      <c r="AQ46" s="51"/>
      <c r="AR46" s="51"/>
    </row>
    <row r="47" spans="40:44" ht="12.75">
      <c r="AN47" s="51"/>
      <c r="AO47" s="51"/>
      <c r="AP47" s="51"/>
      <c r="AQ47" s="51"/>
      <c r="AR47" s="51"/>
    </row>
    <row r="48" spans="40:44" ht="12.75">
      <c r="AN48" s="51"/>
      <c r="AO48" s="51"/>
      <c r="AP48" s="51"/>
      <c r="AQ48" s="51"/>
      <c r="AR48" s="51"/>
    </row>
    <row r="49" spans="40:44" ht="12.75">
      <c r="AN49" s="51"/>
      <c r="AO49" s="51"/>
      <c r="AP49" s="51"/>
      <c r="AQ49" s="51"/>
      <c r="AR49" s="51"/>
    </row>
    <row r="50" spans="40:44" ht="12.75">
      <c r="AN50" s="51"/>
      <c r="AO50" s="51"/>
      <c r="AP50" s="51"/>
      <c r="AQ50" s="51"/>
      <c r="AR50" s="51"/>
    </row>
    <row r="51" spans="40:44" ht="12.75">
      <c r="AN51" s="51"/>
      <c r="AO51" s="51"/>
      <c r="AP51" s="51"/>
      <c r="AQ51" s="51"/>
      <c r="AR51" s="51"/>
    </row>
    <row r="52" spans="40:44" ht="12.75">
      <c r="AN52" s="51"/>
      <c r="AO52" s="51"/>
      <c r="AP52" s="51"/>
      <c r="AQ52" s="51"/>
      <c r="AR52" s="51"/>
    </row>
    <row r="53" spans="40:44" ht="12.75">
      <c r="AN53" s="51"/>
      <c r="AO53" s="51"/>
      <c r="AP53" s="51"/>
      <c r="AQ53" s="51"/>
      <c r="AR53" s="51"/>
    </row>
    <row r="81" spans="27:29" ht="12.75">
      <c r="AA81" s="15"/>
      <c r="AC81" s="15"/>
    </row>
    <row r="82" ht="12.75">
      <c r="AA82" s="15"/>
    </row>
    <row r="83" ht="12.75">
      <c r="AA83" s="15"/>
    </row>
    <row r="84" spans="27:35" ht="12.75">
      <c r="AA84" s="15"/>
      <c r="AI84" s="15"/>
    </row>
    <row r="85" ht="12.75">
      <c r="AA85" s="15"/>
    </row>
    <row r="86" ht="12.75">
      <c r="AA86" s="15"/>
    </row>
    <row r="88" ht="12.75">
      <c r="AI88" s="15"/>
    </row>
    <row r="89" ht="12.75">
      <c r="AI89" s="15"/>
    </row>
    <row r="90" ht="12.75">
      <c r="AI90" s="15"/>
    </row>
    <row r="91" ht="12.75">
      <c r="AI91" s="15"/>
    </row>
    <row r="92" ht="12.75">
      <c r="AI92" s="15"/>
    </row>
    <row r="94" spans="36:38" ht="12.75">
      <c r="AJ94" s="116"/>
      <c r="AK94" s="6"/>
      <c r="AL94" s="116"/>
    </row>
    <row r="95" spans="35:38" ht="12.75">
      <c r="AI95" s="15"/>
      <c r="AJ95" s="259"/>
      <c r="AK95" s="6"/>
      <c r="AL95" s="116"/>
    </row>
    <row r="96" spans="35:38" ht="12.75">
      <c r="AI96" s="15"/>
      <c r="AJ96" s="259"/>
      <c r="AK96" s="6"/>
      <c r="AL96" s="116"/>
    </row>
    <row r="97" spans="35:38" ht="12.75">
      <c r="AI97" s="15"/>
      <c r="AJ97" s="259"/>
      <c r="AK97" s="6"/>
      <c r="AL97" s="116"/>
    </row>
    <row r="98" spans="35:38" ht="12.75">
      <c r="AI98" s="15"/>
      <c r="AJ98" s="259"/>
      <c r="AK98" s="6"/>
      <c r="AL98" s="116"/>
    </row>
    <row r="99" spans="35:36" ht="12.75">
      <c r="AI99" s="15"/>
      <c r="AJ99" s="259"/>
    </row>
    <row r="100" ht="12.75">
      <c r="AJ100" s="2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Linda Bang</cp:lastModifiedBy>
  <cp:lastPrinted>2013-06-19T13:29:09Z</cp:lastPrinted>
  <dcterms:created xsi:type="dcterms:W3CDTF">2011-02-17T17:29:04Z</dcterms:created>
  <dcterms:modified xsi:type="dcterms:W3CDTF">2014-04-14T14:43:41Z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8f284cb1-b06c-43dc-a231-d3543d8d3001</vt:lpwstr>
  </property>
  <property fmtid="{D5CDD505-2E9C-101B-9397-08002B2CF9AE}" pid="3" name="bjDocumentSecurityLabel">
    <vt:lpwstr>No Marking</vt:lpwstr>
  </property>
  <property fmtid="{D5CDD505-2E9C-101B-9397-08002B2CF9AE}" pid="4" name="bjSaver">
    <vt:lpwstr>fgMusxgGj71BB6Dy+sHHfz7wFlBGRGXD</vt:lpwstr>
  </property>
</Properties>
</file>