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 yWindow="-10" windowWidth="17020" windowHeight="4500"/>
  </bookViews>
  <sheets>
    <sheet name="Table 1" sheetId="13" r:id="rId1"/>
    <sheet name="Table 2" sheetId="14" r:id="rId2"/>
    <sheet name="Table 3" sheetId="17" r:id="rId3"/>
    <sheet name="Table 4" sheetId="15" r:id="rId4"/>
    <sheet name="Table 5" sheetId="16" r:id="rId5"/>
    <sheet name="Table 6" sheetId="9" r:id="rId6"/>
    <sheet name="Table 7" sheetId="10" r:id="rId7"/>
    <sheet name="Table 8" sheetId="11" r:id="rId8"/>
    <sheet name="Notes to Tables 6,7,8" sheetId="12" r:id="rId9"/>
  </sheets>
  <definedNames>
    <definedName name="AnnexC" localSheetId="2">'Table 3'!#REF!</definedName>
  </definedNames>
  <calcPr calcId="145621"/>
</workbook>
</file>

<file path=xl/calcChain.xml><?xml version="1.0" encoding="utf-8"?>
<calcChain xmlns="http://schemas.openxmlformats.org/spreadsheetml/2006/main">
  <c r="H35" i="17" l="1"/>
  <c r="H40" i="17" s="1"/>
  <c r="H33" i="17"/>
  <c r="G33" i="17"/>
  <c r="G35" i="17" s="1"/>
  <c r="G40" i="17" s="1"/>
  <c r="E33" i="17"/>
  <c r="D33" i="17"/>
  <c r="C33" i="17"/>
  <c r="C35" i="17" s="1"/>
  <c r="C40" i="17" s="1"/>
  <c r="B33" i="17"/>
  <c r="H32" i="17"/>
  <c r="G32" i="17"/>
  <c r="F32" i="17"/>
  <c r="F33" i="17" s="1"/>
  <c r="F35" i="17" s="1"/>
  <c r="F40" i="17" s="1"/>
  <c r="E32" i="17"/>
  <c r="D32" i="17"/>
  <c r="C32" i="17"/>
  <c r="H25" i="17"/>
  <c r="G25" i="17"/>
  <c r="F25" i="17"/>
  <c r="E25" i="17"/>
  <c r="E35" i="17" s="1"/>
  <c r="E40" i="17" s="1"/>
  <c r="D25" i="17"/>
  <c r="D35" i="17" s="1"/>
  <c r="D40" i="17" s="1"/>
  <c r="C25" i="17"/>
  <c r="B25" i="17"/>
  <c r="B35" i="17" s="1"/>
  <c r="B40" i="17" s="1"/>
  <c r="H15" i="17"/>
  <c r="G15" i="17"/>
</calcChain>
</file>

<file path=xl/comments1.xml><?xml version="1.0" encoding="utf-8"?>
<comments xmlns="http://schemas.openxmlformats.org/spreadsheetml/2006/main">
  <authors>
    <author>R Joslin</author>
  </authors>
  <commentList>
    <comment ref="F15" authorId="0">
      <text>
        <r>
          <rPr>
            <b/>
            <sz val="9"/>
            <color indexed="81"/>
            <rFont val="Tahoma"/>
            <family val="2"/>
          </rPr>
          <t>R Joslin:</t>
        </r>
        <r>
          <rPr>
            <sz val="9"/>
            <color indexed="81"/>
            <rFont val="Tahoma"/>
            <family val="2"/>
          </rPr>
          <t xml:space="preserve">
from 2 June YP PPE spreadsheet</t>
        </r>
      </text>
    </comment>
  </commentList>
</comments>
</file>

<file path=xl/sharedStrings.xml><?xml version="1.0" encoding="utf-8"?>
<sst xmlns="http://schemas.openxmlformats.org/spreadsheetml/2006/main" count="504" uniqueCount="211">
  <si>
    <t>Not Identifiable</t>
  </si>
  <si>
    <t>Grand Total</t>
  </si>
  <si>
    <t xml:space="preserve"> 2009-10</t>
  </si>
  <si>
    <t xml:space="preserve"> 2010-11</t>
  </si>
  <si>
    <t xml:space="preserve"> 2011-12</t>
  </si>
  <si>
    <t xml:space="preserve"> 2012-13</t>
  </si>
  <si>
    <t>Scotland</t>
  </si>
  <si>
    <t>West Midlands</t>
  </si>
  <si>
    <t>North East</t>
  </si>
  <si>
    <t>North West</t>
  </si>
  <si>
    <t>East Midlands</t>
  </si>
  <si>
    <t>East</t>
  </si>
  <si>
    <t>London</t>
  </si>
  <si>
    <t>South East</t>
  </si>
  <si>
    <t>South West</t>
  </si>
  <si>
    <t>England</t>
  </si>
  <si>
    <t>Wales</t>
  </si>
  <si>
    <t>Northern Ireland</t>
  </si>
  <si>
    <t>Yorkshire and the Humber</t>
  </si>
  <si>
    <t>1. General public services</t>
  </si>
  <si>
    <t>1.1 Executive and legislative organs, financial and fiscal affairs, external affairs</t>
  </si>
  <si>
    <t>Total general public services</t>
  </si>
  <si>
    <t>3. Public order and safety</t>
  </si>
  <si>
    <t>3.1 Police services</t>
  </si>
  <si>
    <t>of which: immigration and citizenship</t>
  </si>
  <si>
    <t>of which: other police services</t>
  </si>
  <si>
    <t>Total public order and safety</t>
  </si>
  <si>
    <t>4. Economic affairs</t>
  </si>
  <si>
    <t>4.3 Fuel and energy</t>
  </si>
  <si>
    <t>4.8 R&amp;D economic affairs</t>
  </si>
  <si>
    <t>4.9 Economic affairs n.e.c.</t>
  </si>
  <si>
    <t>Total economic affairs</t>
  </si>
  <si>
    <t>5. Environment protection</t>
  </si>
  <si>
    <t>5.1 Waste management</t>
  </si>
  <si>
    <t>5.3 Pollution abatement</t>
  </si>
  <si>
    <t>5.4 Protection of biodiversity and landscape</t>
  </si>
  <si>
    <t>5.5 R&amp;D environment protection</t>
  </si>
  <si>
    <t>5.6 Environment protection n.e.c.</t>
  </si>
  <si>
    <t>Total environment protection</t>
  </si>
  <si>
    <t>10. Social protection</t>
  </si>
  <si>
    <t>10.1 Sickness and disability</t>
  </si>
  <si>
    <t>of which: personal social services</t>
  </si>
  <si>
    <t>of which: incapacity, disability and injury benefits</t>
  </si>
  <si>
    <t>Total social protection</t>
  </si>
  <si>
    <t>UK identifiable expenditure</t>
  </si>
  <si>
    <t>Total identifiable expenditure</t>
  </si>
  <si>
    <t>Outside UK</t>
  </si>
  <si>
    <t>Non-identifiable expenditure</t>
  </si>
  <si>
    <t>Total expenditure on services</t>
  </si>
  <si>
    <t>£ million</t>
  </si>
  <si>
    <t>National Statistics</t>
  </si>
  <si>
    <t>Total England</t>
  </si>
  <si>
    <t>£ per head</t>
  </si>
  <si>
    <t>UK identifiable expenditure per head</t>
  </si>
  <si>
    <t>Department of Energy and Climate Change</t>
  </si>
  <si>
    <t>-</t>
  </si>
  <si>
    <t>TOTAL DEPARTMENT OF ENERGY AND CLIMATE CHANGE EXPENDITURE ON SERVICES</t>
  </si>
  <si>
    <t>Table 8 Expenditure on services by sub-function, 2012-13</t>
  </si>
  <si>
    <t>Table 6  Total identifiable expenditure on services by country and region, 2009-10 to 2012-13</t>
  </si>
  <si>
    <t>Table 7  Total identifiable expenditure on services by country and region, per head 2009-10 to 2012-13</t>
  </si>
  <si>
    <t>Notes to Tables 6, 7 &amp; 8</t>
  </si>
  <si>
    <t>1.      Tables 6, 7 and 8 show analyses of the department’s spending by country and region, and by function. The data presented in these tables are consistent with the country and regional analyses (CRA) published by HM Treasury in the November 2013 release. The figures were largely taken from the Online System for Central Accounting and Reporting (OSCAR) during the summer of 2013 and the regional distributions were completed by the following autumn (taking on board any revisions to departmental totals). Please note that totals may not sum due to rounding.</t>
  </si>
  <si>
    <t>3.      TES is a cash equivalent measure of public spending. The tables do not include depreciation, cost of capital charges, or movements in provisions that are in departmental budgets. They do include pay, procurement, capital expenditure, and grants and subsidies to individuals and private sector enterprises. Further information on TES can be found in Appendix E of PESA 2013.</t>
  </si>
  <si>
    <t>2.      The analyses are set within the overall framework of Total Expenditure on Services (TES). TES broadly represents the current and capital expenditure of the public sector, with some differences from the national accounts measure Total Managed Expenditure. The tables show the central government and public corporation elements of TES. They include current and capital spending by the department and its NDPBs, and public corporations’ capital expenditure, but do not include capital finance to public corporations. They do not include payments to local authorities or local authorities own expenditure.</t>
  </si>
  <si>
    <t>4.      The data feature both identifiable and non-identifiable spending:</t>
  </si>
  <si>
    <t xml:space="preserve">a.      Identifiable expenditure on services – which is capable of being analysed as being for the benefit of individual countries and regions. </t>
  </si>
  <si>
    <t>b.      Expenditure that is incurred for the benefit of the UK as a whole and cannot be disseminated by individual country or region is considered to be non-identifiable.</t>
  </si>
  <si>
    <t>5.      Across government, most expenditure is not planned or allocated on a regional basis. Social security payments, for example, are paid to eligible individuals irrespective of where they live. Expenditure on other programmes is allocated by looking at how all the projects across the department’s area of responsibility, usually England, compare. So the analyses show the regional outcome of spending decisions that on the whole have not been made primarily on a regional basis.</t>
  </si>
  <si>
    <t>6.      The functional analyses of spending in Table 8 are based on the United Nations Classification of the Functions of Government (COFOG), the international standard. The presentations of spending by function are consistent with those used in Chapter A of the CRA November 2013 release. These are not the same as the strategic priorities shown elsewhere in the report.</t>
  </si>
  <si>
    <t>Link to the November 2013 CRA release</t>
  </si>
  <si>
    <t>Link to PESA 2013.</t>
  </si>
  <si>
    <t>£'000</t>
  </si>
  <si>
    <t>2013-14</t>
  </si>
  <si>
    <t>Original Plans</t>
  </si>
  <si>
    <t>Final Plans</t>
  </si>
  <si>
    <t>OUTTURN</t>
  </si>
  <si>
    <t>Resource</t>
  </si>
  <si>
    <t>Capital</t>
  </si>
  <si>
    <t xml:space="preserve"> </t>
  </si>
  <si>
    <t>Spending in Departmental Expenditure Limits (DEL)</t>
  </si>
  <si>
    <t>Voted expenditure</t>
  </si>
  <si>
    <t>Of which:</t>
  </si>
  <si>
    <t>Save energy with the Green Deal and support vulnerable consumers</t>
  </si>
  <si>
    <t>Deliver secure energy on the way to a low carbon energy future</t>
  </si>
  <si>
    <t>Drive ambitious action on climate change at home and abroad</t>
  </si>
  <si>
    <t>Manage our energy legacy responsibly and cost-effectively</t>
  </si>
  <si>
    <t>Deliver the capability DECC needs to achieve its goals</t>
  </si>
  <si>
    <t>NDA and SLC expenditure (NDPB)</t>
  </si>
  <si>
    <t>Coal Authority (NDPB) (net)</t>
  </si>
  <si>
    <t>Civil Nuclear Police Authority (NDPB) (net)</t>
  </si>
  <si>
    <t>Committee on Climate Change (NDPB) (net)</t>
  </si>
  <si>
    <t>Non-voted expenditure</t>
  </si>
  <si>
    <t>Nuclear Decommissioning Authority Income (CFER)</t>
  </si>
  <si>
    <t>Electricity Market Reform</t>
  </si>
  <si>
    <t>Total Spending in DEL</t>
  </si>
  <si>
    <t>Spending in Annually Managed Expenditure (AME)</t>
  </si>
  <si>
    <t>Nuclear Decommissioning Authority (NDPB)</t>
  </si>
  <si>
    <t>Renewable Heat Incentive</t>
  </si>
  <si>
    <t>Total Spending in AME</t>
  </si>
  <si>
    <t>Total</t>
  </si>
  <si>
    <t xml:space="preserve"> Of which:</t>
  </si>
  <si>
    <r>
      <rPr>
        <b/>
        <sz val="8"/>
        <color theme="1"/>
        <rFont val="Tahoma"/>
        <family val="2"/>
      </rPr>
      <t>Adjusted Plans</t>
    </r>
    <r>
      <rPr>
        <b/>
        <sz val="7"/>
        <color theme="1"/>
        <rFont val="Tahoma"/>
        <family val="2"/>
      </rPr>
      <t>†</t>
    </r>
  </si>
  <si>
    <r>
      <rPr>
        <i/>
        <sz val="10"/>
        <color theme="1"/>
        <rFont val="Tahoma"/>
        <family val="2"/>
      </rPr>
      <t xml:space="preserve">† Figures for Adjusted Plans have been adjusted for machinery of government changes effected during </t>
    </r>
    <r>
      <rPr>
        <i/>
        <sz val="10"/>
        <color theme="1"/>
        <rFont val="Tahoma"/>
        <family val="2"/>
      </rPr>
      <t>2013</t>
    </r>
    <r>
      <rPr>
        <i/>
        <sz val="10"/>
        <color theme="1"/>
        <rFont val="Tahoma"/>
        <family val="2"/>
      </rPr>
      <t xml:space="preserve"> to reflect the Final Plans structure where applicable</t>
    </r>
  </si>
  <si>
    <t>Table 2: Outturn year, 2013-14</t>
  </si>
  <si>
    <t>Note: Explanation of significant variances between Final Plans and Outturn are contained in Chapter 3: Strategic Report.</t>
  </si>
  <si>
    <t>Organisation(All)</t>
  </si>
  <si>
    <t>2009-10</t>
  </si>
  <si>
    <t>2010-11</t>
  </si>
  <si>
    <t>2011-12</t>
  </si>
  <si>
    <t>2012-13</t>
  </si>
  <si>
    <t>2014-15</t>
  </si>
  <si>
    <t>2015-16</t>
  </si>
  <si>
    <t>PLANS</t>
  </si>
  <si>
    <t>Resource DEL</t>
  </si>
  <si>
    <t>NDA and SLC expenditure</t>
  </si>
  <si>
    <t>Coal Authority (net)</t>
  </si>
  <si>
    <t>Civil Nuclear Police Authority (net)</t>
  </si>
  <si>
    <t>Committee on Climate Change (net)</t>
  </si>
  <si>
    <t>CFD Counterparty Company (net)</t>
  </si>
  <si>
    <t>Electricity Settlements Company (net)</t>
  </si>
  <si>
    <t>Total Resource DEL</t>
  </si>
  <si>
    <r>
      <rPr>
        <sz val="8"/>
        <color theme="1"/>
        <rFont val="Tahoma"/>
        <family val="2"/>
      </rPr>
      <t>Staff costs</t>
    </r>
  </si>
  <si>
    <r>
      <rPr>
        <sz val="8"/>
        <color theme="1"/>
        <rFont val="Tahoma"/>
        <family val="2"/>
      </rPr>
      <t>Purchase of goods and services</t>
    </r>
  </si>
  <si>
    <r>
      <rPr>
        <sz val="8"/>
        <color theme="1"/>
        <rFont val="Tahoma"/>
        <family val="2"/>
      </rPr>
      <t>Income from sales of goods and services</t>
    </r>
  </si>
  <si>
    <r>
      <rPr>
        <sz val="8"/>
        <color theme="1"/>
        <rFont val="Tahoma"/>
        <family val="2"/>
      </rPr>
      <t>Current grants to local government (net)</t>
    </r>
  </si>
  <si>
    <r>
      <rPr>
        <sz val="8"/>
        <color theme="1"/>
        <rFont val="Tahoma"/>
        <family val="2"/>
      </rPr>
      <t>Current grants to persons and non-profit bodies (net)</t>
    </r>
  </si>
  <si>
    <r>
      <rPr>
        <sz val="8"/>
        <color theme="1"/>
        <rFont val="Tahoma"/>
        <family val="2"/>
      </rPr>
      <t>Current grants abroad (net)</t>
    </r>
  </si>
  <si>
    <r>
      <rPr>
        <sz val="8"/>
        <color theme="1"/>
        <rFont val="Tahoma"/>
        <family val="2"/>
      </rPr>
      <t>Rentals</t>
    </r>
  </si>
  <si>
    <r>
      <rPr>
        <sz val="8"/>
        <color theme="1"/>
        <rFont val="Tahoma"/>
        <family val="2"/>
      </rPr>
      <t>Change in pension scheme liabilities</t>
    </r>
  </si>
  <si>
    <r>
      <rPr>
        <sz val="8"/>
        <color theme="1"/>
        <rFont val="Tahoma"/>
        <family val="2"/>
      </rPr>
      <t>Other resource</t>
    </r>
  </si>
  <si>
    <t>Resource AME</t>
  </si>
  <si>
    <t>Nuclear Decommissioning Authority</t>
  </si>
  <si>
    <t>Total Resource AME</t>
  </si>
  <si>
    <r>
      <rPr>
        <sz val="8"/>
        <color theme="1"/>
        <rFont val="Tahoma"/>
        <family val="2"/>
      </rPr>
      <t>Subsidies to private sector companies</t>
    </r>
  </si>
  <si>
    <r>
      <rPr>
        <sz val="8"/>
        <color theme="1"/>
        <rFont val="Tahoma"/>
        <family val="2"/>
      </rPr>
      <t>Take up of provisions</t>
    </r>
  </si>
  <si>
    <r>
      <rPr>
        <sz val="8"/>
        <color theme="1"/>
        <rFont val="Tahoma"/>
        <family val="2"/>
      </rPr>
      <t>Release of provision</t>
    </r>
  </si>
  <si>
    <t>Total Resource Budget</t>
  </si>
  <si>
    <t>Capital DEL</t>
  </si>
  <si>
    <t>Total Capital DEL</t>
  </si>
  <si>
    <r>
      <rPr>
        <sz val="8"/>
        <color theme="1"/>
        <rFont val="Tahoma"/>
        <family val="2"/>
      </rPr>
      <t>Capital support for local government (net)</t>
    </r>
  </si>
  <si>
    <r>
      <rPr>
        <sz val="8"/>
        <color theme="1"/>
        <rFont val="Tahoma"/>
        <family val="2"/>
      </rPr>
      <t>Capital grants to persons &amp; non-profit bodies (net)</t>
    </r>
  </si>
  <si>
    <r>
      <rPr>
        <sz val="8"/>
        <color theme="1"/>
        <rFont val="Tahoma"/>
        <family val="2"/>
      </rPr>
      <t>Capital grants to private sector companies (net)</t>
    </r>
  </si>
  <si>
    <r>
      <rPr>
        <sz val="8"/>
        <color theme="1"/>
        <rFont val="Tahoma"/>
        <family val="2"/>
      </rPr>
      <t>Capital grants abroad (net)</t>
    </r>
  </si>
  <si>
    <r>
      <rPr>
        <sz val="8"/>
        <color theme="1"/>
        <rFont val="Tahoma"/>
        <family val="2"/>
      </rPr>
      <t>Purchase of assets</t>
    </r>
  </si>
  <si>
    <r>
      <rPr>
        <sz val="8"/>
        <color theme="1"/>
        <rFont val="Tahoma"/>
        <family val="2"/>
      </rPr>
      <t>Income from sales of assets</t>
    </r>
  </si>
  <si>
    <r>
      <rPr>
        <sz val="8"/>
        <color theme="1"/>
        <rFont val="Tahoma"/>
        <family val="2"/>
      </rPr>
      <t>Net lending to the private sector and abroad</t>
    </r>
  </si>
  <si>
    <r>
      <rPr>
        <sz val="8"/>
        <color theme="1"/>
        <rFont val="Tahoma"/>
        <family val="2"/>
      </rPr>
      <t>Other capital</t>
    </r>
  </si>
  <si>
    <t>Capital AME</t>
  </si>
  <si>
    <t>Manage our energy legacy responsibly and cost-effectively (CFER)</t>
  </si>
  <si>
    <t>Total Capital AME</t>
  </si>
  <si>
    <t xml:space="preserve">Of which: </t>
  </si>
  <si>
    <t>Total Capital Budget</t>
  </si>
  <si>
    <t>Total DEL</t>
  </si>
  <si>
    <t>Total AME</t>
  </si>
  <si>
    <r>
      <rPr>
        <i/>
        <sz val="7"/>
        <color theme="1"/>
        <rFont val="Tahoma"/>
        <family val="2"/>
      </rPr>
      <t>1</t>
    </r>
    <r>
      <rPr>
        <i/>
        <sz val="10"/>
        <color theme="1"/>
        <rFont val="Tahoma"/>
        <family val="2"/>
      </rPr>
      <t xml:space="preserve"> Includes impairments</t>
    </r>
  </si>
  <si>
    <r>
      <rPr>
        <i/>
        <sz val="7"/>
        <color theme="1"/>
        <rFont val="Tahoma"/>
        <family val="2"/>
      </rPr>
      <t>2</t>
    </r>
    <r>
      <rPr>
        <i/>
        <sz val="10"/>
        <color theme="1"/>
        <rFont val="Tahoma"/>
        <family val="2"/>
      </rPr>
      <t xml:space="preserve"> Pension schemes report under FRS 17 accounting requirements.  These figures therefore include cash payments made and contributions received, as well as certain non-cash items</t>
    </r>
  </si>
  <si>
    <r>
      <rPr>
        <i/>
        <sz val="7"/>
        <color theme="1"/>
        <rFont val="Tahoma"/>
        <family val="2"/>
      </rPr>
      <t>3</t>
    </r>
    <r>
      <rPr>
        <i/>
        <sz val="10"/>
        <color theme="1"/>
        <rFont val="Tahoma"/>
        <family val="2"/>
      </rPr>
      <t xml:space="preserve">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r>
  </si>
  <si>
    <r>
      <t>Total departmental spending</t>
    </r>
    <r>
      <rPr>
        <vertAlign val="superscript"/>
        <sz val="7"/>
        <color theme="1"/>
        <rFont val="Tahoma"/>
        <family val="2"/>
      </rPr>
      <t xml:space="preserve"> </t>
    </r>
    <r>
      <rPr>
        <vertAlign val="superscript"/>
        <sz val="8"/>
        <color theme="1"/>
        <rFont val="Tahoma"/>
        <family val="2"/>
      </rPr>
      <t>3</t>
    </r>
  </si>
  <si>
    <r>
      <t>Depreciation</t>
    </r>
    <r>
      <rPr>
        <vertAlign val="superscript"/>
        <sz val="8"/>
        <color theme="1"/>
        <rFont val="Tahoma"/>
        <family val="2"/>
      </rPr>
      <t xml:space="preserve"> 1</t>
    </r>
  </si>
  <si>
    <t>Total administration budget</t>
  </si>
  <si>
    <t>Staff costs</t>
  </si>
  <si>
    <t>Purchase of goods and services</t>
  </si>
  <si>
    <t>Income from sales of goods and services</t>
  </si>
  <si>
    <t>Current grants abroad (net)</t>
  </si>
  <si>
    <t>Rentals</t>
  </si>
  <si>
    <t>Depreciation</t>
  </si>
  <si>
    <t>Other resource</t>
  </si>
  <si>
    <t>Administration budget, 2009-10 to 2015-16</t>
  </si>
  <si>
    <t>Table 1: Total departmental spending, 2009-10 to 2015-16</t>
  </si>
  <si>
    <t>Notes:-</t>
  </si>
  <si>
    <t>The drop in spend in 2011-12 on Deliver secure energy on the way to a low carbon energy future Resource DEL is due primarily to a reduction in spending on Carbon Capture and Storage.  The subsequent increase is due to increased expenditure on Science and Innovation.</t>
  </si>
  <si>
    <t>The movements across years on Nuclear Decommissioning Authority Resource AME are due to movements in the nuclear decommissioning provision; further details are shown in the notes to the accounts.</t>
  </si>
  <si>
    <t>Changes in the classification of NDA income affect the NDA sections in both Capital and Resource DEL.  From 2009-10 to 2010-11 NDA income is netted off under NDA and SLC Expenditure, whilst from 2011-12 onwards NDA income is shown as CFER (Consolidated Fund Extra Receipts).</t>
  </si>
  <si>
    <t>Resource DEL expenditure for Electricity Market Reform is shown separately in 2012-13 as this expenditure was funded through a Contingencies Fund advance, pending passage of the Energy Bill through Parliament.   Repayment of that advance in 2013-14 was made against Deliver secure energy on the way to a low carbon energy future Resource DEL, offset by the credit shown against Electricity Market Reform.</t>
  </si>
  <si>
    <t>The movements across years on Deliver secure energy on the way to a low carbon energy future Capital DEL are due to reductions in Capital Grants in this area, primarily under Environmental Transformation Funds, which is partly offset by increased Energy Innovation grants from 2012-13 onwards.  2014-15 and 2015-16 plans also include Carbon Capture and Storage.</t>
  </si>
  <si>
    <t>Expenditure on Save energy with the Green Deal and support vulnerable consumers relates to the Carbon Trust and Energy Saving Trust.</t>
  </si>
  <si>
    <t>Income for 2014-15 and 2015-16 is lower than the 2009-10 to 2013-14 outturn data as plans data for future years is set at a net level for NDPB's.</t>
  </si>
  <si>
    <t>The large Capital AME credit in 2013-14 relates to a receipt from the Investment Reserve of the Mineworkers Pension Scheme - further details are shown in the notes to the accounts.</t>
  </si>
  <si>
    <t>2013-14 outturn figures for Resource DEL differ slightly from those shown in the Statement of Parliamentary Supply and in Table 2 due to the inclusion of outturn for a Machinery of Government transfer from Defra (the Energy-Using Products team) which took effect from 1st April 2014 but is included in these numbers for all outturn and plan years for consistency with the 2014-15 Main Estimate.</t>
  </si>
  <si>
    <t>2013-14 outturn figures differ slightly from those shown in the Statement of Parliamentary Supply and in Table 2 due to the inclusion of outturn for a Machinery of Government transfer from Defra (the Energy Using Products team) which took effect from 1st April 2014 but is included in these numbers for all outturn and plan years for consistency with the 2014-15 Main Estimate.</t>
  </si>
  <si>
    <t>Table 5 Staff in Post</t>
  </si>
  <si>
    <t>Actual</t>
  </si>
  <si>
    <t>Full time employees</t>
  </si>
  <si>
    <t>Others</t>
  </si>
  <si>
    <t>All years above exclude staff employed by the Site Licence Companies, these being employed by private companies and are not civil servants.</t>
  </si>
  <si>
    <t>Table 3 - Capital employed</t>
  </si>
  <si>
    <t>(excluding Trust Statement)</t>
  </si>
  <si>
    <t>outturn</t>
  </si>
  <si>
    <t>plans</t>
  </si>
  <si>
    <t>Assets and liabilities on the Statement of Financial Position at end of year:</t>
  </si>
  <si>
    <t>Assets</t>
  </si>
  <si>
    <t>Non-current assets</t>
  </si>
  <si>
    <t>Intangible assets</t>
  </si>
  <si>
    <t>Tangible assets</t>
  </si>
  <si>
    <t>of which:</t>
  </si>
  <si>
    <t>Buildings</t>
  </si>
  <si>
    <t>Information technology</t>
  </si>
  <si>
    <t>Scientific equipment</t>
  </si>
  <si>
    <t>Plant and machinery</t>
  </si>
  <si>
    <t>Office machinery and equipment</t>
  </si>
  <si>
    <t>Furniture, fixtures and fittings</t>
  </si>
  <si>
    <t>Financial assets</t>
  </si>
  <si>
    <t>Trade and other receivables</t>
  </si>
  <si>
    <t>Current assets</t>
  </si>
  <si>
    <t>Liabilities</t>
  </si>
  <si>
    <t>Payables (&lt; 1 year)</t>
  </si>
  <si>
    <t>Payables (&gt; 1 year)</t>
  </si>
  <si>
    <t>Provisions</t>
  </si>
  <si>
    <t>Capital employed within core Department</t>
  </si>
  <si>
    <t>Arm's Length Bodies' net assets</t>
  </si>
  <si>
    <t>Total capital employed in Departmental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</si>
</sst>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0.0,,;\-"/>
    <numFmt numFmtId="166" formatCode="#,##0,;\-#,##0,"/>
    <numFmt numFmtId="167" formatCode="#,##0;&quot;-&quot;#,##0;\-"/>
    <numFmt numFmtId="168" formatCode="#,##0;\-#,##0;\-"/>
    <numFmt numFmtId="169" formatCode="#,##0.0_ ;\-#,##0.0\ "/>
    <numFmt numFmtId="170" formatCode="#,##0;\(#,##0\)"/>
    <numFmt numFmtId="171" formatCode="_-* #,##0_-;\-* #,##0_-;_-* &quot;-&quot;??_-;_-@_-"/>
  </numFmts>
  <fonts count="40">
    <font>
      <sz val="11"/>
      <color theme="1"/>
      <name val="Calibri"/>
      <family val="2"/>
      <scheme val="minor"/>
    </font>
    <font>
      <sz val="10"/>
      <name val="Arial"/>
      <family val="2"/>
    </font>
    <font>
      <b/>
      <sz val="8"/>
      <color indexed="12"/>
      <name val="Arial"/>
      <family val="2"/>
    </font>
    <font>
      <sz val="8"/>
      <color indexed="30"/>
      <name val="Humnst777 BlkCn BT"/>
      <family val="2"/>
    </font>
    <font>
      <sz val="8"/>
      <name val="Arial"/>
      <family val="2"/>
    </font>
    <font>
      <b/>
      <sz val="8"/>
      <name val="Arial"/>
      <family val="2"/>
    </font>
    <font>
      <sz val="8"/>
      <name val="Humnst777 BlkCn BT"/>
      <family val="2"/>
    </font>
    <font>
      <sz val="8"/>
      <color rgb="FF0066CC"/>
      <name val="Humnst777 BlkCn BT"/>
      <family val="2"/>
    </font>
    <font>
      <sz val="8"/>
      <name val="Humnst777 Cn BT"/>
      <family val="2"/>
    </font>
    <font>
      <sz val="11"/>
      <color theme="1"/>
      <name val="Humnst777 Lt BT"/>
      <family val="2"/>
    </font>
    <font>
      <sz val="11"/>
      <color indexed="30"/>
      <name val="Humnst777 BlkCn BT"/>
      <family val="2"/>
    </font>
    <font>
      <sz val="8"/>
      <color indexed="12"/>
      <name val="Humnst777 BlkCn BT"/>
      <family val="2"/>
    </font>
    <font>
      <sz val="10"/>
      <color indexed="30"/>
      <name val="Humnst777 BlkCn BT"/>
      <family val="2"/>
    </font>
    <font>
      <sz val="11"/>
      <color indexed="12"/>
      <name val="Humnst777 BlkCn BT"/>
      <family val="2"/>
    </font>
    <font>
      <sz val="8"/>
      <color theme="1"/>
      <name val="Calibri"/>
      <family val="2"/>
      <scheme val="minor"/>
    </font>
    <font>
      <sz val="8"/>
      <name val="Calibri"/>
      <family val="2"/>
      <scheme val="minor"/>
    </font>
    <font>
      <i/>
      <sz val="8"/>
      <name val="Humnst777 Cn BT"/>
      <family val="2"/>
    </font>
    <font>
      <sz val="11"/>
      <color rgb="FF0066CC"/>
      <name val="Humnst777 BlkCn BT"/>
      <family val="2"/>
    </font>
    <font>
      <u/>
      <sz val="11"/>
      <color theme="1"/>
      <name val="Calibri"/>
      <family val="2"/>
      <scheme val="minor"/>
    </font>
    <font>
      <u/>
      <sz val="11"/>
      <color theme="10"/>
      <name val="Calibri"/>
      <family val="2"/>
      <scheme val="minor"/>
    </font>
    <font>
      <b/>
      <sz val="10"/>
      <color theme="1"/>
      <name val="Tahoma"/>
      <family val="2"/>
    </font>
    <font>
      <b/>
      <sz val="8"/>
      <color theme="1"/>
      <name val="Tahoma"/>
      <family val="2"/>
    </font>
    <font>
      <b/>
      <sz val="7"/>
      <color theme="1"/>
      <name val="Tahoma"/>
      <family val="2"/>
    </font>
    <font>
      <sz val="8"/>
      <color theme="1"/>
      <name val="Tahoma"/>
      <family val="2"/>
    </font>
    <font>
      <i/>
      <sz val="8"/>
      <color theme="1"/>
      <name val="Tahoma"/>
      <family val="2"/>
    </font>
    <font>
      <i/>
      <sz val="10"/>
      <color theme="1"/>
      <name val="Tahoma"/>
      <family val="2"/>
    </font>
    <font>
      <b/>
      <sz val="12"/>
      <color theme="1"/>
      <name val="Tahoma"/>
      <family val="2"/>
    </font>
    <font>
      <i/>
      <sz val="7"/>
      <color theme="1"/>
      <name val="Tahoma"/>
      <family val="2"/>
    </font>
    <font>
      <vertAlign val="superscript"/>
      <sz val="7"/>
      <color theme="1"/>
      <name val="Tahoma"/>
      <family val="2"/>
    </font>
    <font>
      <vertAlign val="superscript"/>
      <sz val="8"/>
      <color theme="1"/>
      <name val="Tahoma"/>
      <family val="2"/>
    </font>
    <font>
      <b/>
      <u/>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ont>
    <font>
      <b/>
      <sz val="12"/>
      <name val="Arial"/>
      <family val="2"/>
    </font>
    <font>
      <sz val="12"/>
      <name val="Arial"/>
      <family val="2"/>
    </font>
    <font>
      <i/>
      <sz val="12"/>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solid">
        <fgColor rgb="FFCCCCFF"/>
        <bgColor indexed="64"/>
      </patternFill>
    </fill>
  </fills>
  <borders count="23">
    <border>
      <left/>
      <right/>
      <top/>
      <bottom/>
      <diagonal/>
    </border>
    <border>
      <left/>
      <right/>
      <top style="thin">
        <color indexed="12"/>
      </top>
      <bottom style="thin">
        <color indexed="12"/>
      </bottom>
      <diagonal/>
    </border>
    <border>
      <left/>
      <right/>
      <top/>
      <bottom style="thin">
        <color indexed="12"/>
      </bottom>
      <diagonal/>
    </border>
    <border>
      <left/>
      <right/>
      <top/>
      <bottom style="medium">
        <color indexed="30"/>
      </bottom>
      <diagonal/>
    </border>
    <border>
      <left/>
      <right/>
      <top/>
      <bottom style="thin">
        <color indexed="30"/>
      </bottom>
      <diagonal/>
    </border>
    <border>
      <left/>
      <right/>
      <top style="medium">
        <color indexed="30"/>
      </top>
      <bottom/>
      <diagonal/>
    </border>
    <border>
      <left/>
      <right/>
      <top/>
      <bottom style="medium">
        <color rgb="FF0066CC"/>
      </bottom>
      <diagonal/>
    </border>
    <border>
      <left style="medium">
        <color rgb="FF0066CC"/>
      </left>
      <right/>
      <top style="medium">
        <color rgb="FF0066CC"/>
      </top>
      <bottom/>
      <diagonal/>
    </border>
    <border>
      <left style="medium">
        <color rgb="FF0066CC"/>
      </left>
      <right/>
      <top/>
      <bottom/>
      <diagonal/>
    </border>
    <border>
      <left style="medium">
        <color rgb="FF0066CC"/>
      </left>
      <right/>
      <top/>
      <bottom style="medium">
        <color rgb="FF0066CC"/>
      </bottom>
      <diagonal/>
    </border>
    <border>
      <left/>
      <right/>
      <top style="medium">
        <color rgb="FF0066CC"/>
      </top>
      <bottom/>
      <diagonal/>
    </border>
    <border>
      <left/>
      <right style="medium">
        <color rgb="FF0066CC"/>
      </right>
      <top style="medium">
        <color rgb="FF0066CC"/>
      </top>
      <bottom/>
      <diagonal/>
    </border>
    <border>
      <left/>
      <right style="medium">
        <color rgb="FF0066CC"/>
      </right>
      <top/>
      <bottom/>
      <diagonal/>
    </border>
    <border>
      <left/>
      <right style="medium">
        <color rgb="FF0066CC"/>
      </right>
      <top/>
      <bottom style="medium">
        <color rgb="FF0066CC"/>
      </bottom>
      <diagonal/>
    </border>
    <border>
      <left/>
      <right/>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top style="double">
        <color auto="1"/>
      </top>
      <bottom style="double">
        <color auto="1"/>
      </bottom>
      <diagonal/>
    </border>
    <border>
      <left/>
      <right/>
      <top/>
      <bottom style="thin">
        <color indexed="64"/>
      </bottom>
      <diagonal/>
    </border>
  </borders>
  <cellStyleXfs count="14">
    <xf numFmtId="0" fontId="0" fillId="0" borderId="0"/>
    <xf numFmtId="0" fontId="1" fillId="0" borderId="0"/>
    <xf numFmtId="0" fontId="1" fillId="0" borderId="0"/>
    <xf numFmtId="0" fontId="2" fillId="0" borderId="0"/>
    <xf numFmtId="164" fontId="4" fillId="0" borderId="0">
      <alignment wrapText="1"/>
      <protection locked="0"/>
    </xf>
    <xf numFmtId="165" fontId="4" fillId="0" borderId="0">
      <alignment wrapText="1"/>
      <protection locked="0"/>
    </xf>
    <xf numFmtId="166" fontId="5" fillId="3" borderId="1">
      <alignment wrapText="1"/>
    </xf>
    <xf numFmtId="0" fontId="2" fillId="0" borderId="2">
      <alignment horizontal="right"/>
    </xf>
    <xf numFmtId="0" fontId="5" fillId="3" borderId="0">
      <alignment horizontal="right" vertical="top" wrapText="1"/>
    </xf>
    <xf numFmtId="0" fontId="1" fillId="0" borderId="0"/>
    <xf numFmtId="0" fontId="19" fillId="0" borderId="0" applyNumberFormat="0" applyFill="0" applyBorder="0" applyAlignment="0" applyProtection="0"/>
    <xf numFmtId="43" fontId="31" fillId="0" borderId="0" applyFont="0" applyFill="0" applyBorder="0" applyAlignment="0" applyProtection="0"/>
    <xf numFmtId="0" fontId="34" fillId="0" borderId="0"/>
    <xf numFmtId="43" fontId="34" fillId="0" borderId="0" applyFont="0" applyFill="0" applyBorder="0" applyAlignment="0" applyProtection="0"/>
  </cellStyleXfs>
  <cellXfs count="153">
    <xf numFmtId="0" fontId="0" fillId="0" borderId="0" xfId="0"/>
    <xf numFmtId="0" fontId="3" fillId="2" borderId="0" xfId="3" applyFont="1" applyFill="1" applyBorder="1" applyProtection="1">
      <protection locked="0"/>
    </xf>
    <xf numFmtId="166" fontId="6" fillId="4" borderId="0" xfId="6" applyFont="1" applyFill="1" applyBorder="1" applyProtection="1">
      <alignment wrapText="1"/>
      <protection locked="0"/>
    </xf>
    <xf numFmtId="0" fontId="7" fillId="2" borderId="0" xfId="3" applyFont="1" applyFill="1" applyBorder="1" applyProtection="1">
      <protection locked="0"/>
    </xf>
    <xf numFmtId="0" fontId="3" fillId="2" borderId="0" xfId="3" applyFont="1" applyFill="1" applyBorder="1" applyAlignment="1" applyProtection="1">
      <alignment horizontal="right"/>
      <protection locked="0"/>
    </xf>
    <xf numFmtId="3" fontId="6" fillId="4" borderId="0" xfId="6" applyNumberFormat="1" applyFont="1" applyFill="1" applyBorder="1" applyAlignment="1" applyProtection="1">
      <alignment horizontal="right" wrapText="1"/>
      <protection locked="0"/>
    </xf>
    <xf numFmtId="3" fontId="7" fillId="2" borderId="0" xfId="3" applyNumberFormat="1" applyFont="1" applyFill="1" applyBorder="1" applyAlignment="1" applyProtection="1">
      <alignment horizontal="right"/>
      <protection locked="0"/>
    </xf>
    <xf numFmtId="3" fontId="0" fillId="0" borderId="0" xfId="0" applyNumberFormat="1" applyAlignment="1">
      <alignment horizontal="right"/>
    </xf>
    <xf numFmtId="0" fontId="9" fillId="0" borderId="0" xfId="0" applyFont="1"/>
    <xf numFmtId="3" fontId="6" fillId="4" borderId="0" xfId="9" applyNumberFormat="1" applyFont="1" applyFill="1" applyBorder="1" applyAlignment="1">
      <alignment horizontal="right" vertical="center" wrapText="1"/>
    </xf>
    <xf numFmtId="3" fontId="11" fillId="0" borderId="5" xfId="9" applyNumberFormat="1" applyFont="1" applyFill="1" applyBorder="1" applyAlignment="1">
      <alignment horizontal="left" vertical="center"/>
    </xf>
    <xf numFmtId="3" fontId="11" fillId="0" borderId="5" xfId="9" applyNumberFormat="1" applyFont="1" applyFill="1" applyBorder="1" applyAlignment="1">
      <alignment vertical="center"/>
    </xf>
    <xf numFmtId="3" fontId="3" fillId="0" borderId="5" xfId="9" applyNumberFormat="1" applyFont="1" applyFill="1" applyBorder="1" applyAlignment="1">
      <alignment horizontal="right" vertical="center"/>
    </xf>
    <xf numFmtId="3" fontId="6" fillId="0" borderId="0" xfId="9" applyNumberFormat="1" applyFont="1" applyFill="1" applyBorder="1" applyAlignment="1">
      <alignment horizontal="left" vertical="center"/>
    </xf>
    <xf numFmtId="3" fontId="6" fillId="0" borderId="0" xfId="9" applyNumberFormat="1" applyFont="1" applyFill="1" applyBorder="1" applyAlignment="1">
      <alignment horizontal="right" vertical="center"/>
    </xf>
    <xf numFmtId="3" fontId="6" fillId="4" borderId="0" xfId="9" applyNumberFormat="1" applyFont="1" applyFill="1" applyBorder="1" applyAlignment="1">
      <alignment horizontal="left" vertical="center"/>
    </xf>
    <xf numFmtId="3" fontId="6" fillId="4" borderId="0" xfId="9" applyNumberFormat="1" applyFont="1" applyFill="1" applyBorder="1" applyAlignment="1">
      <alignment horizontal="right" vertical="center"/>
    </xf>
    <xf numFmtId="3" fontId="6" fillId="4" borderId="3" xfId="9" applyNumberFormat="1" applyFont="1" applyFill="1" applyBorder="1" applyAlignment="1">
      <alignment horizontal="left" vertical="center"/>
    </xf>
    <xf numFmtId="3" fontId="6" fillId="4" borderId="3" xfId="9" applyNumberFormat="1" applyFont="1" applyFill="1" applyBorder="1" applyAlignment="1">
      <alignment horizontal="right" vertical="center"/>
    </xf>
    <xf numFmtId="3" fontId="6" fillId="4" borderId="3" xfId="8" applyNumberFormat="1" applyFont="1" applyFill="1" applyBorder="1" applyAlignment="1" applyProtection="1">
      <alignment horizontal="right" vertical="center" wrapText="1"/>
    </xf>
    <xf numFmtId="3" fontId="6" fillId="4" borderId="3" xfId="8" applyNumberFormat="1" applyFont="1" applyFill="1" applyBorder="1" applyAlignment="1" applyProtection="1">
      <alignment horizontal="right" vertical="center" wrapText="1"/>
      <protection locked="0"/>
    </xf>
    <xf numFmtId="3" fontId="13" fillId="0" borderId="3" xfId="9" applyNumberFormat="1" applyFont="1" applyFill="1" applyBorder="1" applyAlignment="1">
      <alignment horizontal="centerContinuous" vertical="center"/>
    </xf>
    <xf numFmtId="3" fontId="10" fillId="0" borderId="3" xfId="9" applyNumberFormat="1" applyFont="1" applyFill="1" applyBorder="1" applyAlignment="1">
      <alignment horizontal="centerContinuous" vertical="center"/>
    </xf>
    <xf numFmtId="3" fontId="0" fillId="0" borderId="0" xfId="0" applyNumberFormat="1" applyBorder="1" applyAlignment="1">
      <alignment horizontal="right"/>
    </xf>
    <xf numFmtId="0" fontId="6" fillId="4" borderId="6" xfId="8" applyFont="1" applyFill="1" applyBorder="1" applyAlignment="1">
      <alignment horizontal="left" vertical="center" wrapText="1"/>
    </xf>
    <xf numFmtId="3" fontId="6" fillId="4" borderId="6" xfId="8" applyNumberFormat="1" applyFont="1" applyFill="1" applyBorder="1" applyAlignment="1">
      <alignment horizontal="right" vertical="center" wrapText="1"/>
    </xf>
    <xf numFmtId="3" fontId="11" fillId="0" borderId="0" xfId="9" applyNumberFormat="1" applyFont="1" applyFill="1" applyBorder="1" applyAlignment="1">
      <alignment horizontal="left" vertical="center"/>
    </xf>
    <xf numFmtId="3" fontId="11" fillId="0" borderId="0" xfId="9" applyNumberFormat="1" applyFont="1" applyFill="1" applyBorder="1" applyAlignment="1">
      <alignment horizontal="centerContinuous" vertical="center"/>
    </xf>
    <xf numFmtId="3" fontId="3" fillId="0" borderId="0" xfId="9" applyNumberFormat="1" applyFont="1" applyFill="1" applyBorder="1" applyAlignment="1">
      <alignment horizontal="centerContinuous" vertical="center"/>
    </xf>
    <xf numFmtId="0" fontId="14" fillId="0" borderId="0" xfId="0" applyFont="1"/>
    <xf numFmtId="3" fontId="3" fillId="0" borderId="0" xfId="9" applyNumberFormat="1" applyFont="1" applyFill="1" applyBorder="1" applyAlignment="1">
      <alignment horizontal="right" vertical="center"/>
    </xf>
    <xf numFmtId="3" fontId="6" fillId="5" borderId="6" xfId="9" applyNumberFormat="1" applyFont="1" applyFill="1" applyBorder="1" applyAlignment="1">
      <alignment horizontal="centerContinuous" vertical="center"/>
    </xf>
    <xf numFmtId="0" fontId="15" fillId="0" borderId="0" xfId="0" applyFont="1"/>
    <xf numFmtId="0" fontId="3" fillId="2" borderId="8" xfId="3" applyFont="1" applyFill="1" applyBorder="1" applyAlignment="1" applyProtection="1">
      <alignment horizontal="right"/>
      <protection locked="0"/>
    </xf>
    <xf numFmtId="3" fontId="6" fillId="4" borderId="8" xfId="6" applyNumberFormat="1" applyFont="1" applyFill="1" applyBorder="1" applyAlignment="1" applyProtection="1">
      <alignment horizontal="right" wrapText="1"/>
      <protection locked="0"/>
    </xf>
    <xf numFmtId="3" fontId="7" fillId="2" borderId="8" xfId="3" applyNumberFormat="1" applyFont="1" applyFill="1" applyBorder="1" applyAlignment="1" applyProtection="1">
      <alignment horizontal="right"/>
      <protection locked="0"/>
    </xf>
    <xf numFmtId="3" fontId="0" fillId="0" borderId="8" xfId="0" applyNumberFormat="1" applyBorder="1" applyAlignment="1">
      <alignment horizontal="right"/>
    </xf>
    <xf numFmtId="3" fontId="6" fillId="4" borderId="9" xfId="8" applyNumberFormat="1" applyFont="1" applyFill="1" applyBorder="1" applyAlignment="1">
      <alignment horizontal="right" vertical="center" wrapText="1"/>
    </xf>
    <xf numFmtId="0" fontId="3" fillId="2" borderId="12" xfId="3" applyFont="1" applyFill="1" applyBorder="1" applyAlignment="1" applyProtection="1">
      <alignment horizontal="right"/>
      <protection locked="0"/>
    </xf>
    <xf numFmtId="3" fontId="6" fillId="4" borderId="12" xfId="6" applyNumberFormat="1" applyFont="1" applyFill="1" applyBorder="1" applyAlignment="1" applyProtection="1">
      <alignment horizontal="right" wrapText="1"/>
      <protection locked="0"/>
    </xf>
    <xf numFmtId="3" fontId="7" fillId="2" borderId="12" xfId="3" applyNumberFormat="1" applyFont="1" applyFill="1" applyBorder="1" applyAlignment="1" applyProtection="1">
      <alignment horizontal="right"/>
      <protection locked="0"/>
    </xf>
    <xf numFmtId="3" fontId="0" fillId="0" borderId="12" xfId="0" applyNumberFormat="1" applyBorder="1" applyAlignment="1">
      <alignment horizontal="right"/>
    </xf>
    <xf numFmtId="3" fontId="6" fillId="4" borderId="13" xfId="8" applyNumberFormat="1" applyFont="1" applyFill="1" applyBorder="1" applyAlignment="1">
      <alignment horizontal="right" vertical="center" wrapText="1"/>
    </xf>
    <xf numFmtId="164" fontId="8" fillId="0" borderId="0" xfId="4" applyFont="1" applyBorder="1" applyProtection="1">
      <alignment wrapText="1"/>
      <protection locked="0"/>
    </xf>
    <xf numFmtId="3" fontId="8" fillId="0" borderId="0" xfId="4" applyNumberFormat="1" applyFont="1" applyBorder="1" applyAlignment="1" applyProtection="1">
      <alignment horizontal="right" wrapText="1"/>
      <protection locked="0"/>
    </xf>
    <xf numFmtId="3" fontId="8" fillId="0" borderId="8" xfId="4" applyNumberFormat="1" applyFont="1" applyBorder="1" applyAlignment="1" applyProtection="1">
      <alignment horizontal="right" wrapText="1"/>
      <protection locked="0"/>
    </xf>
    <xf numFmtId="3" fontId="8" fillId="0" borderId="12" xfId="4" applyNumberFormat="1" applyFont="1" applyBorder="1" applyAlignment="1" applyProtection="1">
      <alignment horizontal="right" wrapText="1"/>
      <protection locked="0"/>
    </xf>
    <xf numFmtId="165" fontId="16" fillId="0" borderId="0" xfId="5" applyFont="1" applyBorder="1" applyAlignment="1">
      <alignment horizontal="left" wrapText="1" indent="1"/>
      <protection locked="0"/>
    </xf>
    <xf numFmtId="3" fontId="16" fillId="0" borderId="0" xfId="5" applyNumberFormat="1" applyFont="1" applyBorder="1" applyAlignment="1">
      <alignment horizontal="right" wrapText="1"/>
      <protection locked="0"/>
    </xf>
    <xf numFmtId="3" fontId="16" fillId="0" borderId="8" xfId="5" applyNumberFormat="1" applyFont="1" applyBorder="1" applyAlignment="1">
      <alignment horizontal="right" wrapText="1"/>
      <protection locked="0"/>
    </xf>
    <xf numFmtId="3" fontId="16" fillId="0" borderId="12" xfId="5" applyNumberFormat="1" applyFont="1" applyBorder="1" applyAlignment="1">
      <alignment horizontal="right" wrapText="1"/>
      <protection locked="0"/>
    </xf>
    <xf numFmtId="164" fontId="8" fillId="0" borderId="0" xfId="4" applyFont="1" applyBorder="1">
      <alignment wrapText="1"/>
      <protection locked="0"/>
    </xf>
    <xf numFmtId="3" fontId="8" fillId="0" borderId="0" xfId="4" applyNumberFormat="1" applyFont="1" applyBorder="1" applyAlignment="1">
      <alignment horizontal="right" wrapText="1"/>
      <protection locked="0"/>
    </xf>
    <xf numFmtId="3" fontId="8" fillId="0" borderId="8" xfId="4" applyNumberFormat="1" applyFont="1" applyBorder="1" applyAlignment="1">
      <alignment horizontal="right" wrapText="1"/>
      <protection locked="0"/>
    </xf>
    <xf numFmtId="3" fontId="8" fillId="0" borderId="12" xfId="4" applyNumberFormat="1" applyFont="1" applyBorder="1" applyAlignment="1">
      <alignment horizontal="right" wrapText="1"/>
      <protection locked="0"/>
    </xf>
    <xf numFmtId="164" fontId="16" fillId="0" borderId="0" xfId="4" applyFont="1" applyBorder="1" applyAlignment="1" applyProtection="1">
      <alignment horizontal="left" wrapText="1" indent="1"/>
      <protection locked="0"/>
    </xf>
    <xf numFmtId="3" fontId="16" fillId="0" borderId="0" xfId="4" applyNumberFormat="1" applyFont="1" applyBorder="1" applyAlignment="1" applyProtection="1">
      <alignment horizontal="right" wrapText="1"/>
      <protection locked="0"/>
    </xf>
    <xf numFmtId="3" fontId="16" fillId="0" borderId="8" xfId="4" applyNumberFormat="1" applyFont="1" applyBorder="1" applyAlignment="1" applyProtection="1">
      <alignment horizontal="right" wrapText="1"/>
      <protection locked="0"/>
    </xf>
    <xf numFmtId="3" fontId="16" fillId="0" borderId="12" xfId="4" applyNumberFormat="1" applyFont="1" applyBorder="1" applyAlignment="1" applyProtection="1">
      <alignment horizontal="right" wrapText="1"/>
      <protection locked="0"/>
    </xf>
    <xf numFmtId="3" fontId="8" fillId="0" borderId="0" xfId="9" applyNumberFormat="1" applyFont="1" applyFill="1" applyBorder="1" applyAlignment="1">
      <alignment horizontal="left" vertical="center"/>
    </xf>
    <xf numFmtId="3" fontId="8" fillId="0" borderId="0" xfId="9" applyNumberFormat="1" applyFont="1" applyFill="1" applyBorder="1" applyAlignment="1">
      <alignment horizontal="right" vertical="center"/>
    </xf>
    <xf numFmtId="3" fontId="8" fillId="0" borderId="4" xfId="9" applyNumberFormat="1" applyFont="1" applyFill="1" applyBorder="1" applyAlignment="1">
      <alignment horizontal="left" vertical="center"/>
    </xf>
    <xf numFmtId="3" fontId="8" fillId="0" borderId="4" xfId="9" applyNumberFormat="1" applyFont="1" applyFill="1" applyBorder="1" applyAlignment="1">
      <alignment horizontal="right" vertical="center"/>
    </xf>
    <xf numFmtId="166" fontId="8" fillId="4" borderId="0" xfId="6" applyFont="1" applyFill="1" applyBorder="1" applyAlignment="1" applyProtection="1">
      <alignment horizontal="right" wrapText="1"/>
      <protection locked="0"/>
    </xf>
    <xf numFmtId="166" fontId="6" fillId="4" borderId="7" xfId="6" applyFont="1" applyFill="1" applyBorder="1" applyAlignment="1" applyProtection="1">
      <alignment horizontal="right" wrapText="1"/>
      <protection locked="0"/>
    </xf>
    <xf numFmtId="166" fontId="6" fillId="4" borderId="10" xfId="6" applyFont="1" applyFill="1" applyBorder="1" applyAlignment="1" applyProtection="1">
      <alignment horizontal="right" wrapText="1"/>
      <protection locked="0"/>
    </xf>
    <xf numFmtId="166" fontId="6" fillId="4" borderId="11" xfId="6" applyFont="1" applyFill="1" applyBorder="1" applyAlignment="1" applyProtection="1">
      <alignment horizontal="right" wrapText="1"/>
      <protection locked="0"/>
    </xf>
    <xf numFmtId="3" fontId="17" fillId="0" borderId="3" xfId="9" applyNumberFormat="1" applyFont="1" applyFill="1" applyBorder="1" applyAlignment="1">
      <alignment horizontal="left" vertical="center"/>
    </xf>
    <xf numFmtId="0" fontId="18" fillId="0" borderId="0" xfId="0" applyFont="1"/>
    <xf numFmtId="0" fontId="0" fillId="0" borderId="0" xfId="0" applyAlignment="1">
      <alignment wrapText="1"/>
    </xf>
    <xf numFmtId="0" fontId="19" fillId="0" borderId="0" xfId="10"/>
    <xf numFmtId="0" fontId="0" fillId="0" borderId="0" xfId="0"/>
    <xf numFmtId="0" fontId="0" fillId="0" borderId="15" xfId="0" applyBorder="1"/>
    <xf numFmtId="0" fontId="0" fillId="0" borderId="14" xfId="0" applyBorder="1"/>
    <xf numFmtId="0" fontId="21" fillId="0" borderId="0" xfId="0" applyFont="1" applyAlignment="1">
      <alignment vertical="top"/>
    </xf>
    <xf numFmtId="0" fontId="23" fillId="0" borderId="0" xfId="0" applyFont="1" applyAlignment="1">
      <alignment vertical="top"/>
    </xf>
    <xf numFmtId="0" fontId="0" fillId="0" borderId="19" xfId="0" applyBorder="1"/>
    <xf numFmtId="0" fontId="21" fillId="0" borderId="19" xfId="0" applyFont="1" applyBorder="1" applyAlignment="1">
      <alignment vertical="top"/>
    </xf>
    <xf numFmtId="0" fontId="25" fillId="0" borderId="0" xfId="0" applyFont="1" applyAlignment="1">
      <alignment vertical="top"/>
    </xf>
    <xf numFmtId="0" fontId="30" fillId="0" borderId="0" xfId="0" applyFont="1"/>
    <xf numFmtId="0" fontId="0" fillId="0" borderId="0" xfId="0"/>
    <xf numFmtId="0" fontId="0" fillId="0" borderId="14" xfId="0" applyBorder="1"/>
    <xf numFmtId="0" fontId="33" fillId="0" borderId="0" xfId="0" applyFont="1"/>
    <xf numFmtId="0" fontId="32" fillId="0" borderId="0" xfId="0" applyFont="1" applyAlignment="1">
      <alignment horizontal="center"/>
    </xf>
    <xf numFmtId="0" fontId="0" fillId="0" borderId="22" xfId="0" applyBorder="1"/>
    <xf numFmtId="0" fontId="32" fillId="0" borderId="22" xfId="0" applyFont="1" applyBorder="1" applyAlignment="1">
      <alignment horizontal="center"/>
    </xf>
    <xf numFmtId="169" fontId="0" fillId="0" borderId="0" xfId="11" applyNumberFormat="1" applyFont="1"/>
    <xf numFmtId="169" fontId="0" fillId="0" borderId="14" xfId="11" applyNumberFormat="1" applyFont="1" applyBorder="1"/>
    <xf numFmtId="0" fontId="35" fillId="0" borderId="0" xfId="12" applyFont="1" applyFill="1" applyBorder="1"/>
    <xf numFmtId="170" fontId="36" fillId="0" borderId="0" xfId="12" applyNumberFormat="1" applyFont="1" applyFill="1" applyBorder="1" applyAlignment="1">
      <alignment horizontal="right" wrapText="1"/>
    </xf>
    <xf numFmtId="170" fontId="36" fillId="0" borderId="0" xfId="12" applyNumberFormat="1" applyFont="1" applyFill="1" applyBorder="1" applyAlignment="1">
      <alignment horizontal="right"/>
    </xf>
    <xf numFmtId="0" fontId="36" fillId="0" borderId="0" xfId="12" applyFont="1" applyFill="1" applyBorder="1" applyAlignment="1">
      <alignment horizontal="right"/>
    </xf>
    <xf numFmtId="0" fontId="36" fillId="0" borderId="0" xfId="12" applyFont="1" applyFill="1" applyBorder="1"/>
    <xf numFmtId="0" fontId="35" fillId="0" borderId="0" xfId="12" applyFont="1" applyFill="1" applyBorder="1" applyAlignment="1">
      <alignment wrapText="1"/>
    </xf>
    <xf numFmtId="0" fontId="37" fillId="0" borderId="0" xfId="12" applyFont="1" applyFill="1" applyBorder="1"/>
    <xf numFmtId="0" fontId="36" fillId="0" borderId="0" xfId="12" applyFont="1" applyFill="1" applyBorder="1" applyAlignment="1">
      <alignment horizontal="left" indent="2"/>
    </xf>
    <xf numFmtId="170" fontId="36" fillId="0" borderId="0" xfId="12" applyNumberFormat="1" applyFont="1" applyFill="1" applyBorder="1"/>
    <xf numFmtId="170" fontId="35" fillId="0" borderId="0" xfId="12" applyNumberFormat="1" applyFont="1" applyFill="1" applyBorder="1" applyAlignment="1">
      <alignment horizontal="right"/>
    </xf>
    <xf numFmtId="170" fontId="35" fillId="0" borderId="0" xfId="12" applyNumberFormat="1" applyFont="1" applyFill="1" applyBorder="1" applyAlignment="1">
      <alignment horizontal="right" wrapText="1"/>
    </xf>
    <xf numFmtId="171" fontId="36" fillId="0" borderId="0" xfId="13" applyNumberFormat="1" applyFont="1" applyFill="1" applyBorder="1" applyAlignment="1">
      <alignment horizontal="right"/>
    </xf>
    <xf numFmtId="0" fontId="0" fillId="0" borderId="0" xfId="0" applyAlignment="1">
      <alignment wrapText="1"/>
    </xf>
    <xf numFmtId="0" fontId="0" fillId="0" borderId="0" xfId="0" applyAlignment="1"/>
    <xf numFmtId="0" fontId="27" fillId="0" borderId="0" xfId="0" applyFont="1" applyAlignment="1">
      <alignment wrapText="1"/>
    </xf>
    <xf numFmtId="0" fontId="0" fillId="0" borderId="0" xfId="0"/>
    <xf numFmtId="167" fontId="23" fillId="0" borderId="0" xfId="0" applyNumberFormat="1" applyFont="1" applyAlignment="1">
      <alignment horizontal="right" vertical="top"/>
    </xf>
    <xf numFmtId="0" fontId="27" fillId="0" borderId="0" xfId="0" applyFont="1"/>
    <xf numFmtId="167" fontId="23" fillId="0" borderId="19" xfId="0" applyNumberFormat="1" applyFont="1" applyBorder="1" applyAlignment="1">
      <alignment horizontal="right" vertical="top"/>
    </xf>
    <xf numFmtId="0" fontId="0" fillId="0" borderId="19" xfId="0" applyBorder="1"/>
    <xf numFmtId="0" fontId="23" fillId="0" borderId="0" xfId="0" applyFont="1" applyAlignment="1">
      <alignment vertical="top"/>
    </xf>
    <xf numFmtId="0" fontId="24" fillId="0" borderId="19" xfId="0" applyFont="1" applyBorder="1" applyAlignment="1">
      <alignment vertical="top"/>
    </xf>
    <xf numFmtId="167" fontId="21" fillId="0" borderId="21" xfId="0" applyNumberFormat="1" applyFont="1" applyBorder="1" applyAlignment="1">
      <alignment horizontal="right" vertical="top"/>
    </xf>
    <xf numFmtId="0" fontId="0" fillId="0" borderId="21" xfId="0" applyBorder="1"/>
    <xf numFmtId="168" fontId="21" fillId="0" borderId="21" xfId="0" applyNumberFormat="1" applyFont="1" applyBorder="1" applyAlignment="1">
      <alignment horizontal="right" vertical="top"/>
    </xf>
    <xf numFmtId="0" fontId="24" fillId="0" borderId="0" xfId="0" applyFont="1" applyAlignment="1">
      <alignment vertical="top"/>
    </xf>
    <xf numFmtId="167" fontId="21" fillId="0" borderId="19" xfId="0" applyNumberFormat="1" applyFont="1" applyBorder="1" applyAlignment="1">
      <alignment horizontal="right" vertical="top"/>
    </xf>
    <xf numFmtId="167" fontId="21" fillId="0" borderId="17" xfId="0" applyNumberFormat="1" applyFont="1" applyBorder="1" applyAlignment="1">
      <alignment horizontal="right" vertical="top"/>
    </xf>
    <xf numFmtId="0" fontId="0" fillId="0" borderId="17" xfId="0" applyBorder="1"/>
    <xf numFmtId="0" fontId="21" fillId="0" borderId="0" xfId="0" applyFont="1" applyAlignment="1">
      <alignment vertical="top"/>
    </xf>
    <xf numFmtId="168" fontId="21" fillId="0" borderId="17" xfId="0" applyNumberFormat="1" applyFont="1" applyBorder="1" applyAlignment="1">
      <alignment horizontal="right" vertical="top"/>
    </xf>
    <xf numFmtId="0" fontId="23" fillId="0" borderId="0" xfId="0" applyFont="1" applyAlignment="1">
      <alignment horizontal="right" vertical="top"/>
    </xf>
    <xf numFmtId="0" fontId="21" fillId="0" borderId="14" xfId="0" applyFont="1" applyBorder="1" applyAlignment="1">
      <alignment horizontal="right" vertical="top"/>
    </xf>
    <xf numFmtId="0" fontId="0" fillId="0" borderId="14" xfId="0" applyBorder="1"/>
    <xf numFmtId="0" fontId="21" fillId="0" borderId="19" xfId="0" applyFont="1" applyBorder="1" applyAlignment="1">
      <alignment vertical="top"/>
    </xf>
    <xf numFmtId="0" fontId="21" fillId="0" borderId="0" xfId="0" applyFont="1" applyAlignment="1">
      <alignment horizontal="right"/>
    </xf>
    <xf numFmtId="0" fontId="21" fillId="0" borderId="14" xfId="0" applyFont="1" applyBorder="1" applyAlignment="1">
      <alignment horizontal="right"/>
    </xf>
    <xf numFmtId="0" fontId="26" fillId="0" borderId="0" xfId="0" applyFont="1" applyAlignment="1">
      <alignment vertical="center"/>
    </xf>
    <xf numFmtId="0" fontId="20" fillId="0" borderId="0" xfId="0" applyFont="1" applyAlignment="1">
      <alignment vertical="center"/>
    </xf>
    <xf numFmtId="0" fontId="21" fillId="0" borderId="14" xfId="0" applyFont="1" applyBorder="1" applyAlignment="1">
      <alignment horizontal="right" vertical="center"/>
    </xf>
    <xf numFmtId="0" fontId="25" fillId="0" borderId="0" xfId="0" applyFont="1" applyAlignment="1">
      <alignment vertical="top"/>
    </xf>
    <xf numFmtId="0" fontId="0" fillId="0" borderId="15" xfId="0" applyBorder="1"/>
    <xf numFmtId="167" fontId="23" fillId="0" borderId="15" xfId="0" applyNumberFormat="1" applyFont="1" applyBorder="1" applyAlignment="1">
      <alignment horizontal="right" vertical="top"/>
    </xf>
    <xf numFmtId="0" fontId="0" fillId="0" borderId="20" xfId="0" applyBorder="1"/>
    <xf numFmtId="167" fontId="21" fillId="0" borderId="20" xfId="0" applyNumberFormat="1" applyFont="1" applyBorder="1" applyAlignment="1">
      <alignment horizontal="right" vertical="top"/>
    </xf>
    <xf numFmtId="0" fontId="23" fillId="0" borderId="19" xfId="0" applyFont="1" applyBorder="1" applyAlignment="1">
      <alignment vertical="top"/>
    </xf>
    <xf numFmtId="0" fontId="21" fillId="0" borderId="17" xfId="0" applyFont="1" applyBorder="1" applyAlignment="1">
      <alignment vertical="top"/>
    </xf>
    <xf numFmtId="167" fontId="21" fillId="0" borderId="18" xfId="0" applyNumberFormat="1" applyFont="1" applyBorder="1" applyAlignment="1">
      <alignment horizontal="right" vertical="top"/>
    </xf>
    <xf numFmtId="168" fontId="23" fillId="0" borderId="0" xfId="0" applyNumberFormat="1" applyFont="1" applyAlignment="1">
      <alignment horizontal="right" vertical="top"/>
    </xf>
    <xf numFmtId="168" fontId="23" fillId="0" borderId="15" xfId="0" applyNumberFormat="1" applyFont="1" applyBorder="1" applyAlignment="1">
      <alignment horizontal="right" vertical="top"/>
    </xf>
    <xf numFmtId="168" fontId="21" fillId="0" borderId="0" xfId="0" applyNumberFormat="1" applyFont="1" applyAlignment="1">
      <alignment horizontal="right" vertical="top"/>
    </xf>
    <xf numFmtId="167" fontId="21" fillId="0" borderId="0" xfId="0" applyNumberFormat="1" applyFont="1" applyAlignment="1">
      <alignment horizontal="right" vertical="top"/>
    </xf>
    <xf numFmtId="168" fontId="21" fillId="0" borderId="15" xfId="0" applyNumberFormat="1" applyFont="1" applyBorder="1" applyAlignment="1">
      <alignment horizontal="right" vertical="top"/>
    </xf>
    <xf numFmtId="167" fontId="21" fillId="0" borderId="15" xfId="0" applyNumberFormat="1" applyFont="1" applyBorder="1" applyAlignment="1">
      <alignment horizontal="right" vertical="top"/>
    </xf>
    <xf numFmtId="0" fontId="21" fillId="0" borderId="14"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Alignment="1">
      <alignment horizontal="center"/>
    </xf>
    <xf numFmtId="0" fontId="21" fillId="0" borderId="15" xfId="0" applyFont="1" applyBorder="1" applyAlignment="1">
      <alignment horizontal="center" vertical="top"/>
    </xf>
    <xf numFmtId="0" fontId="21" fillId="0" borderId="0" xfId="0" applyFont="1" applyAlignment="1">
      <alignment horizontal="center" vertical="top"/>
    </xf>
    <xf numFmtId="0" fontId="20" fillId="0" borderId="0" xfId="0" applyFont="1" applyAlignment="1">
      <alignment vertical="top"/>
    </xf>
    <xf numFmtId="0" fontId="21" fillId="0" borderId="0" xfId="0" applyFont="1" applyAlignment="1">
      <alignment horizontal="right" vertical="top"/>
    </xf>
    <xf numFmtId="3" fontId="10" fillId="2" borderId="3" xfId="9" applyNumberFormat="1" applyFont="1" applyFill="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horizontal="center" vertical="center"/>
    </xf>
    <xf numFmtId="3" fontId="12" fillId="4" borderId="0" xfId="9" applyNumberFormat="1" applyFont="1" applyFill="1" applyBorder="1" applyAlignment="1">
      <alignment horizontal="left" vertical="center" wrapText="1"/>
    </xf>
  </cellXfs>
  <cellStyles count="14">
    <cellStyle name="%" xfId="1"/>
    <cellStyle name="Comma" xfId="11" builtinId="3"/>
    <cellStyle name="Comma 2" xfId="13"/>
    <cellStyle name="Hyperlink" xfId="10" builtinId="8"/>
    <cellStyle name="Normal" xfId="0" builtinId="0"/>
    <cellStyle name="Normal 2" xfId="2"/>
    <cellStyle name="Normal 3" xfId="12"/>
    <cellStyle name="Normal_PESA 2008 Chapter 9 Tables (Web)" xfId="9"/>
    <cellStyle name="Table Header" xfId="8"/>
    <cellStyle name="Table Heading 1" xfId="3"/>
    <cellStyle name="Table Row Billions" xfId="5"/>
    <cellStyle name="Table Row Millions" xfId="4"/>
    <cellStyle name="Table Total Millions" xfId="6"/>
    <cellStyle name="Table Units" xfId="7"/>
  </cellStyles>
  <dxfs count="0"/>
  <tableStyles count="0" defaultTableStyle="TableStyleMedium9" defaultPivotStyle="PivotStyleLight16"/>
  <colors>
    <mruColors>
      <color rgb="FFCCCCFF"/>
      <color rgb="FF00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publications/public-expenditure-statistical-analyses-2013" TargetMode="External"/><Relationship Id="rId1" Type="http://schemas.openxmlformats.org/officeDocument/2006/relationships/hyperlink" Target="https://www.gov.uk/government/publications/country-and-regional-analysis-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tabSelected="1" workbookViewId="0">
      <selection activeCell="A7" sqref="A7:C7"/>
    </sheetView>
  </sheetViews>
  <sheetFormatPr defaultRowHeight="14.5"/>
  <cols>
    <col min="1" max="1" width="3" customWidth="1"/>
    <col min="2" max="2" width="2.08984375" customWidth="1"/>
    <col min="3" max="3" width="44.90625" bestFit="1" customWidth="1"/>
  </cols>
  <sheetData>
    <row r="1" spans="1:17" ht="15">
      <c r="A1" s="125"/>
      <c r="B1" s="103"/>
      <c r="C1" s="103"/>
      <c r="D1" s="103"/>
      <c r="E1" s="103"/>
      <c r="F1" s="103"/>
      <c r="G1" s="103"/>
      <c r="H1" s="103"/>
      <c r="I1" s="103"/>
      <c r="J1" s="103"/>
      <c r="K1" s="103"/>
      <c r="L1" s="103"/>
      <c r="M1" s="103"/>
      <c r="N1" s="103"/>
      <c r="O1" s="103"/>
      <c r="P1" s="103"/>
      <c r="Q1" s="103"/>
    </row>
    <row r="2" spans="1:17">
      <c r="A2" s="126" t="s">
        <v>168</v>
      </c>
      <c r="B2" s="103"/>
      <c r="C2" s="103"/>
      <c r="D2" s="103"/>
      <c r="E2" s="103"/>
      <c r="F2" s="103"/>
      <c r="G2" s="103"/>
      <c r="H2" s="103"/>
      <c r="I2" s="103"/>
      <c r="J2" s="103"/>
      <c r="K2" s="103"/>
      <c r="L2" s="103"/>
      <c r="M2" s="103"/>
      <c r="N2" s="103"/>
      <c r="O2" s="103"/>
      <c r="P2" s="103"/>
      <c r="Q2" s="103"/>
    </row>
    <row r="3" spans="1:17" ht="15" thickBot="1">
      <c r="A3" s="127" t="s">
        <v>71</v>
      </c>
      <c r="B3" s="121"/>
      <c r="C3" s="121"/>
      <c r="D3" s="121"/>
      <c r="E3" s="121"/>
      <c r="F3" s="121"/>
      <c r="G3" s="121"/>
      <c r="H3" s="121"/>
      <c r="I3" s="121"/>
      <c r="J3" s="121"/>
      <c r="K3" s="121"/>
      <c r="L3" s="121"/>
      <c r="M3" s="121"/>
      <c r="N3" s="121"/>
      <c r="O3" s="121"/>
      <c r="P3" s="121"/>
      <c r="Q3" s="121"/>
    </row>
    <row r="4" spans="1:17">
      <c r="A4" s="71"/>
      <c r="B4" s="71"/>
      <c r="C4" s="71"/>
      <c r="D4" s="123" t="s">
        <v>106</v>
      </c>
      <c r="E4" s="103"/>
      <c r="F4" s="123" t="s">
        <v>107</v>
      </c>
      <c r="G4" s="103"/>
      <c r="H4" s="123" t="s">
        <v>108</v>
      </c>
      <c r="I4" s="103"/>
      <c r="J4" s="123" t="s">
        <v>109</v>
      </c>
      <c r="K4" s="103"/>
      <c r="L4" s="123" t="s">
        <v>72</v>
      </c>
      <c r="M4" s="103"/>
      <c r="N4" s="123" t="s">
        <v>110</v>
      </c>
      <c r="O4" s="103"/>
      <c r="P4" s="123" t="s">
        <v>111</v>
      </c>
      <c r="Q4" s="103"/>
    </row>
    <row r="5" spans="1:17" ht="15" thickBot="1">
      <c r="A5" s="73"/>
      <c r="B5" s="73"/>
      <c r="C5" s="73"/>
      <c r="D5" s="120" t="s">
        <v>75</v>
      </c>
      <c r="E5" s="121"/>
      <c r="F5" s="120" t="s">
        <v>75</v>
      </c>
      <c r="G5" s="121"/>
      <c r="H5" s="120" t="s">
        <v>75</v>
      </c>
      <c r="I5" s="121"/>
      <c r="J5" s="120" t="s">
        <v>75</v>
      </c>
      <c r="K5" s="121"/>
      <c r="L5" s="124" t="s">
        <v>75</v>
      </c>
      <c r="M5" s="121"/>
      <c r="N5" s="120" t="s">
        <v>112</v>
      </c>
      <c r="O5" s="121"/>
      <c r="P5" s="120" t="s">
        <v>112</v>
      </c>
      <c r="Q5" s="121"/>
    </row>
    <row r="6" spans="1:17">
      <c r="A6" s="122" t="s">
        <v>113</v>
      </c>
      <c r="B6" s="107"/>
      <c r="C6" s="107"/>
      <c r="D6" s="107"/>
      <c r="E6" s="107"/>
      <c r="F6" s="107"/>
      <c r="G6" s="107"/>
      <c r="H6" s="107"/>
      <c r="I6" s="107"/>
      <c r="J6" s="107"/>
      <c r="K6" s="107"/>
      <c r="L6" s="107"/>
      <c r="M6" s="107"/>
      <c r="N6" s="107"/>
      <c r="O6" s="107"/>
      <c r="P6" s="107"/>
      <c r="Q6" s="107"/>
    </row>
    <row r="7" spans="1:17">
      <c r="A7" s="108" t="s">
        <v>78</v>
      </c>
      <c r="B7" s="103"/>
      <c r="C7" s="103"/>
      <c r="D7" s="103"/>
      <c r="E7" s="103"/>
      <c r="F7" s="103"/>
      <c r="G7" s="103"/>
      <c r="H7" s="103"/>
      <c r="I7" s="103"/>
      <c r="J7" s="103"/>
      <c r="K7" s="103"/>
      <c r="L7" s="103"/>
      <c r="M7" s="103"/>
      <c r="N7" s="103"/>
      <c r="O7" s="103"/>
      <c r="P7" s="103"/>
      <c r="Q7" s="103"/>
    </row>
    <row r="8" spans="1:17">
      <c r="A8" s="71"/>
      <c r="B8" s="71"/>
      <c r="C8" s="75" t="s">
        <v>82</v>
      </c>
      <c r="D8" s="104">
        <v>130463</v>
      </c>
      <c r="E8" s="103"/>
      <c r="F8" s="104">
        <v>116342</v>
      </c>
      <c r="G8" s="103"/>
      <c r="H8" s="104">
        <v>103172</v>
      </c>
      <c r="I8" s="103"/>
      <c r="J8" s="104">
        <v>70003</v>
      </c>
      <c r="K8" s="103"/>
      <c r="L8" s="104">
        <v>55534</v>
      </c>
      <c r="M8" s="103"/>
      <c r="N8" s="104">
        <v>373330</v>
      </c>
      <c r="O8" s="103"/>
      <c r="P8" s="104">
        <v>369237</v>
      </c>
      <c r="Q8" s="103"/>
    </row>
    <row r="9" spans="1:17">
      <c r="A9" s="71"/>
      <c r="B9" s="71"/>
      <c r="C9" s="75" t="s">
        <v>83</v>
      </c>
      <c r="D9" s="104">
        <v>62929</v>
      </c>
      <c r="E9" s="103"/>
      <c r="F9" s="104">
        <v>82125</v>
      </c>
      <c r="G9" s="103"/>
      <c r="H9" s="104">
        <v>4662</v>
      </c>
      <c r="I9" s="103"/>
      <c r="J9" s="104">
        <v>48496</v>
      </c>
      <c r="K9" s="103"/>
      <c r="L9" s="104">
        <v>79265</v>
      </c>
      <c r="M9" s="103"/>
      <c r="N9" s="104">
        <v>132753</v>
      </c>
      <c r="O9" s="103"/>
      <c r="P9" s="104">
        <v>58170</v>
      </c>
      <c r="Q9" s="103"/>
    </row>
    <row r="10" spans="1:17">
      <c r="A10" s="71"/>
      <c r="B10" s="71"/>
      <c r="C10" s="75" t="s">
        <v>84</v>
      </c>
      <c r="D10" s="104">
        <v>12102</v>
      </c>
      <c r="E10" s="103"/>
      <c r="F10" s="104">
        <v>13748</v>
      </c>
      <c r="G10" s="103"/>
      <c r="H10" s="104">
        <v>14718</v>
      </c>
      <c r="I10" s="103"/>
      <c r="J10" s="104">
        <v>35975</v>
      </c>
      <c r="K10" s="103"/>
      <c r="L10" s="104">
        <v>17280</v>
      </c>
      <c r="M10" s="103"/>
      <c r="N10" s="104">
        <v>8506</v>
      </c>
      <c r="O10" s="103"/>
      <c r="P10" s="104">
        <v>15380</v>
      </c>
      <c r="Q10" s="103"/>
    </row>
    <row r="11" spans="1:17">
      <c r="A11" s="71"/>
      <c r="B11" s="71"/>
      <c r="C11" s="75" t="s">
        <v>85</v>
      </c>
      <c r="D11" s="104">
        <v>333449</v>
      </c>
      <c r="E11" s="103"/>
      <c r="F11" s="104">
        <v>353697</v>
      </c>
      <c r="G11" s="103"/>
      <c r="H11" s="104">
        <v>321719</v>
      </c>
      <c r="I11" s="103"/>
      <c r="J11" s="104">
        <v>340708</v>
      </c>
      <c r="K11" s="103"/>
      <c r="L11" s="104">
        <v>336433</v>
      </c>
      <c r="M11" s="103"/>
      <c r="N11" s="104">
        <v>323093</v>
      </c>
      <c r="O11" s="103"/>
      <c r="P11" s="104">
        <v>305511</v>
      </c>
      <c r="Q11" s="103"/>
    </row>
    <row r="12" spans="1:17">
      <c r="A12" s="71"/>
      <c r="B12" s="71"/>
      <c r="C12" s="75" t="s">
        <v>86</v>
      </c>
      <c r="D12" s="104">
        <v>129116</v>
      </c>
      <c r="E12" s="103"/>
      <c r="F12" s="104">
        <v>117164</v>
      </c>
      <c r="G12" s="103"/>
      <c r="H12" s="104">
        <v>127039</v>
      </c>
      <c r="I12" s="103"/>
      <c r="J12" s="104">
        <v>127255</v>
      </c>
      <c r="K12" s="103"/>
      <c r="L12" s="104">
        <v>135890</v>
      </c>
      <c r="M12" s="103"/>
      <c r="N12" s="104">
        <v>131466</v>
      </c>
      <c r="O12" s="103"/>
      <c r="P12" s="104">
        <v>143201</v>
      </c>
      <c r="Q12" s="103"/>
    </row>
    <row r="13" spans="1:17">
      <c r="A13" s="71"/>
      <c r="B13" s="71"/>
      <c r="C13" s="75" t="s">
        <v>114</v>
      </c>
      <c r="D13" s="104">
        <v>529864</v>
      </c>
      <c r="E13" s="103"/>
      <c r="F13" s="104">
        <v>443923</v>
      </c>
      <c r="G13" s="103"/>
      <c r="H13" s="104">
        <v>1531264</v>
      </c>
      <c r="I13" s="103"/>
      <c r="J13" s="104">
        <v>1259039</v>
      </c>
      <c r="K13" s="103"/>
      <c r="L13" s="104">
        <v>1413249</v>
      </c>
      <c r="M13" s="103"/>
      <c r="N13" s="104">
        <v>1405655</v>
      </c>
      <c r="O13" s="103"/>
      <c r="P13" s="104">
        <v>1461400</v>
      </c>
      <c r="Q13" s="103"/>
    </row>
    <row r="14" spans="1:17">
      <c r="A14" s="71"/>
      <c r="B14" s="71"/>
      <c r="C14" s="75" t="s">
        <v>115</v>
      </c>
      <c r="D14" s="104">
        <v>29668</v>
      </c>
      <c r="E14" s="103"/>
      <c r="F14" s="104">
        <v>25357</v>
      </c>
      <c r="G14" s="103"/>
      <c r="H14" s="104">
        <v>25296</v>
      </c>
      <c r="I14" s="103"/>
      <c r="J14" s="104">
        <v>27684</v>
      </c>
      <c r="K14" s="103"/>
      <c r="L14" s="104">
        <v>27374</v>
      </c>
      <c r="M14" s="103"/>
      <c r="N14" s="104">
        <v>32936</v>
      </c>
      <c r="O14" s="103"/>
      <c r="P14" s="104">
        <v>27916</v>
      </c>
      <c r="Q14" s="103"/>
    </row>
    <row r="15" spans="1:17">
      <c r="A15" s="71"/>
      <c r="B15" s="71"/>
      <c r="C15" s="75" t="s">
        <v>116</v>
      </c>
      <c r="D15" s="104">
        <v>176</v>
      </c>
      <c r="E15" s="103"/>
      <c r="F15" s="104">
        <v>24</v>
      </c>
      <c r="G15" s="103"/>
      <c r="H15" s="104">
        <v>-60</v>
      </c>
      <c r="I15" s="103"/>
      <c r="J15" s="104">
        <v>-655</v>
      </c>
      <c r="K15" s="103"/>
      <c r="L15" s="104">
        <v>3294</v>
      </c>
      <c r="M15" s="103"/>
      <c r="N15" s="104">
        <v>270</v>
      </c>
      <c r="O15" s="103"/>
      <c r="P15" s="104">
        <v>0</v>
      </c>
      <c r="Q15" s="103"/>
    </row>
    <row r="16" spans="1:17">
      <c r="A16" s="71"/>
      <c r="B16" s="71"/>
      <c r="C16" s="75" t="s">
        <v>117</v>
      </c>
      <c r="D16" s="104">
        <v>3667</v>
      </c>
      <c r="E16" s="103"/>
      <c r="F16" s="104">
        <v>4257</v>
      </c>
      <c r="G16" s="103"/>
      <c r="H16" s="104">
        <v>3842</v>
      </c>
      <c r="I16" s="103"/>
      <c r="J16" s="104">
        <v>3427</v>
      </c>
      <c r="K16" s="103"/>
      <c r="L16" s="104">
        <v>3710</v>
      </c>
      <c r="M16" s="103"/>
      <c r="N16" s="104">
        <v>3603</v>
      </c>
      <c r="O16" s="103"/>
      <c r="P16" s="104">
        <v>2299</v>
      </c>
      <c r="Q16" s="103"/>
    </row>
    <row r="17" spans="1:17">
      <c r="A17" s="71"/>
      <c r="B17" s="71"/>
      <c r="C17" s="75" t="s">
        <v>118</v>
      </c>
      <c r="D17" s="119" t="s">
        <v>55</v>
      </c>
      <c r="E17" s="103"/>
      <c r="F17" s="119" t="s">
        <v>55</v>
      </c>
      <c r="G17" s="103"/>
      <c r="H17" s="119" t="s">
        <v>55</v>
      </c>
      <c r="I17" s="103"/>
      <c r="J17" s="119" t="s">
        <v>55</v>
      </c>
      <c r="K17" s="103"/>
      <c r="L17" s="119" t="s">
        <v>55</v>
      </c>
      <c r="M17" s="103"/>
      <c r="N17" s="104">
        <v>1</v>
      </c>
      <c r="O17" s="103"/>
      <c r="P17" s="104">
        <v>0</v>
      </c>
      <c r="Q17" s="103"/>
    </row>
    <row r="18" spans="1:17">
      <c r="A18" s="71"/>
      <c r="B18" s="71"/>
      <c r="C18" s="75" t="s">
        <v>119</v>
      </c>
      <c r="D18" s="119" t="s">
        <v>55</v>
      </c>
      <c r="E18" s="103"/>
      <c r="F18" s="119" t="s">
        <v>55</v>
      </c>
      <c r="G18" s="103"/>
      <c r="H18" s="119" t="s">
        <v>55</v>
      </c>
      <c r="I18" s="103"/>
      <c r="J18" s="119" t="s">
        <v>55</v>
      </c>
      <c r="K18" s="103"/>
      <c r="L18" s="119" t="s">
        <v>55</v>
      </c>
      <c r="M18" s="103"/>
      <c r="N18" s="104">
        <v>1</v>
      </c>
      <c r="O18" s="103"/>
      <c r="P18" s="104">
        <v>0</v>
      </c>
      <c r="Q18" s="103"/>
    </row>
    <row r="19" spans="1:17">
      <c r="A19" s="71"/>
      <c r="B19" s="71"/>
      <c r="C19" s="75" t="s">
        <v>92</v>
      </c>
      <c r="D19" s="104">
        <v>0</v>
      </c>
      <c r="E19" s="103"/>
      <c r="F19" s="104">
        <v>0</v>
      </c>
      <c r="G19" s="103"/>
      <c r="H19" s="104">
        <v>-971504</v>
      </c>
      <c r="I19" s="103"/>
      <c r="J19" s="104">
        <v>-784055</v>
      </c>
      <c r="K19" s="103"/>
      <c r="L19" s="104">
        <v>-892139</v>
      </c>
      <c r="M19" s="103"/>
      <c r="N19" s="104">
        <v>-872000</v>
      </c>
      <c r="O19" s="103"/>
      <c r="P19" s="104">
        <v>-1106000</v>
      </c>
      <c r="Q19" s="103"/>
    </row>
    <row r="20" spans="1:17">
      <c r="A20" s="71"/>
      <c r="B20" s="71"/>
      <c r="C20" s="75" t="s">
        <v>93</v>
      </c>
      <c r="D20" s="104">
        <v>0</v>
      </c>
      <c r="E20" s="103"/>
      <c r="F20" s="104">
        <v>0</v>
      </c>
      <c r="G20" s="103"/>
      <c r="H20" s="104">
        <v>0</v>
      </c>
      <c r="I20" s="103"/>
      <c r="J20" s="104">
        <v>3823</v>
      </c>
      <c r="K20" s="103"/>
      <c r="L20" s="104">
        <v>-4851</v>
      </c>
      <c r="M20" s="103"/>
      <c r="N20" s="104">
        <v>0</v>
      </c>
      <c r="O20" s="103"/>
      <c r="P20" s="104">
        <v>0</v>
      </c>
      <c r="Q20" s="103"/>
    </row>
    <row r="21" spans="1:17" ht="15" thickBot="1">
      <c r="A21" s="108" t="s">
        <v>78</v>
      </c>
      <c r="B21" s="103"/>
      <c r="C21" s="103"/>
      <c r="D21" s="103"/>
      <c r="E21" s="103"/>
      <c r="F21" s="103"/>
      <c r="G21" s="103"/>
      <c r="H21" s="103"/>
      <c r="I21" s="103"/>
      <c r="J21" s="103"/>
      <c r="K21" s="103"/>
      <c r="L21" s="103"/>
      <c r="M21" s="103"/>
      <c r="N21" s="103"/>
      <c r="O21" s="103"/>
      <c r="P21" s="103"/>
      <c r="Q21" s="103"/>
    </row>
    <row r="22" spans="1:17" ht="15" thickBot="1">
      <c r="A22" s="71"/>
      <c r="B22" s="71"/>
      <c r="C22" s="74" t="s">
        <v>120</v>
      </c>
      <c r="D22" s="114">
        <v>1231434</v>
      </c>
      <c r="E22" s="107"/>
      <c r="F22" s="114">
        <v>1156637</v>
      </c>
      <c r="G22" s="107"/>
      <c r="H22" s="114">
        <v>1160148</v>
      </c>
      <c r="I22" s="107"/>
      <c r="J22" s="114">
        <v>1131700</v>
      </c>
      <c r="K22" s="107"/>
      <c r="L22" s="114">
        <v>1175039</v>
      </c>
      <c r="M22" s="107"/>
      <c r="N22" s="114">
        <v>1539614</v>
      </c>
      <c r="O22" s="107"/>
      <c r="P22" s="114">
        <v>1277114</v>
      </c>
      <c r="Q22" s="107"/>
    </row>
    <row r="23" spans="1:17">
      <c r="A23" s="113" t="s">
        <v>81</v>
      </c>
      <c r="B23" s="103"/>
      <c r="C23" s="103"/>
      <c r="D23" s="107"/>
      <c r="E23" s="107"/>
      <c r="F23" s="107"/>
      <c r="G23" s="107"/>
      <c r="H23" s="107"/>
      <c r="I23" s="107"/>
      <c r="J23" s="107"/>
      <c r="K23" s="107"/>
      <c r="L23" s="107"/>
      <c r="M23" s="107"/>
      <c r="N23" s="107"/>
      <c r="O23" s="107"/>
      <c r="P23" s="107"/>
      <c r="Q23" s="107"/>
    </row>
    <row r="24" spans="1:17">
      <c r="A24" s="71"/>
      <c r="B24" s="71"/>
      <c r="C24" s="75" t="s">
        <v>121</v>
      </c>
      <c r="D24" s="104">
        <v>165962</v>
      </c>
      <c r="E24" s="103"/>
      <c r="F24" s="104">
        <v>179596</v>
      </c>
      <c r="G24" s="103"/>
      <c r="H24" s="104">
        <v>165764</v>
      </c>
      <c r="I24" s="103"/>
      <c r="J24" s="104">
        <v>193690</v>
      </c>
      <c r="K24" s="103"/>
      <c r="L24" s="104">
        <v>210070</v>
      </c>
      <c r="M24" s="103"/>
      <c r="N24" s="104">
        <v>122789</v>
      </c>
      <c r="O24" s="103"/>
      <c r="P24" s="104">
        <v>122894</v>
      </c>
      <c r="Q24" s="103"/>
    </row>
    <row r="25" spans="1:17">
      <c r="A25" s="71"/>
      <c r="B25" s="71"/>
      <c r="C25" s="75" t="s">
        <v>122</v>
      </c>
      <c r="D25" s="104">
        <v>2170182</v>
      </c>
      <c r="E25" s="103"/>
      <c r="F25" s="104">
        <v>1929990</v>
      </c>
      <c r="G25" s="103"/>
      <c r="H25" s="104">
        <v>1908208</v>
      </c>
      <c r="I25" s="103"/>
      <c r="J25" s="104">
        <v>1598298</v>
      </c>
      <c r="K25" s="103"/>
      <c r="L25" s="104">
        <v>1788844</v>
      </c>
      <c r="M25" s="103"/>
      <c r="N25" s="104">
        <v>1906877</v>
      </c>
      <c r="O25" s="103"/>
      <c r="P25" s="104">
        <v>1876301</v>
      </c>
      <c r="Q25" s="103"/>
    </row>
    <row r="26" spans="1:17">
      <c r="A26" s="71"/>
      <c r="B26" s="71"/>
      <c r="C26" s="75" t="s">
        <v>123</v>
      </c>
      <c r="D26" s="104">
        <v>-1320573</v>
      </c>
      <c r="E26" s="103"/>
      <c r="F26" s="104">
        <v>-1150943</v>
      </c>
      <c r="G26" s="103"/>
      <c r="H26" s="104">
        <v>-1060261</v>
      </c>
      <c r="I26" s="103"/>
      <c r="J26" s="104">
        <v>-893511</v>
      </c>
      <c r="K26" s="103"/>
      <c r="L26" s="104">
        <v>-995412</v>
      </c>
      <c r="M26" s="103"/>
      <c r="N26" s="104">
        <v>-886498</v>
      </c>
      <c r="O26" s="103"/>
      <c r="P26" s="104">
        <v>-1122000</v>
      </c>
      <c r="Q26" s="103"/>
    </row>
    <row r="27" spans="1:17">
      <c r="A27" s="71"/>
      <c r="B27" s="71"/>
      <c r="C27" s="75" t="s">
        <v>124</v>
      </c>
      <c r="D27" s="104">
        <v>0</v>
      </c>
      <c r="E27" s="103"/>
      <c r="F27" s="104">
        <v>2192</v>
      </c>
      <c r="G27" s="103"/>
      <c r="H27" s="104">
        <v>0</v>
      </c>
      <c r="I27" s="103"/>
      <c r="J27" s="104">
        <v>13693</v>
      </c>
      <c r="K27" s="103"/>
      <c r="L27" s="104">
        <v>7172</v>
      </c>
      <c r="M27" s="103"/>
      <c r="N27" s="104">
        <v>200</v>
      </c>
      <c r="O27" s="103"/>
      <c r="P27" s="104">
        <v>1953</v>
      </c>
      <c r="Q27" s="103"/>
    </row>
    <row r="28" spans="1:17">
      <c r="A28" s="71"/>
      <c r="B28" s="71"/>
      <c r="C28" s="75" t="s">
        <v>125</v>
      </c>
      <c r="D28" s="104">
        <v>120793</v>
      </c>
      <c r="E28" s="103"/>
      <c r="F28" s="104">
        <v>95547</v>
      </c>
      <c r="G28" s="103"/>
      <c r="H28" s="104">
        <v>94532</v>
      </c>
      <c r="I28" s="103"/>
      <c r="J28" s="104">
        <v>69411</v>
      </c>
      <c r="K28" s="103"/>
      <c r="L28" s="104">
        <v>68169</v>
      </c>
      <c r="M28" s="103"/>
      <c r="N28" s="104">
        <v>362709</v>
      </c>
      <c r="O28" s="103"/>
      <c r="P28" s="104">
        <v>355489</v>
      </c>
      <c r="Q28" s="103"/>
    </row>
    <row r="29" spans="1:17">
      <c r="A29" s="71"/>
      <c r="B29" s="71"/>
      <c r="C29" s="75" t="s">
        <v>126</v>
      </c>
      <c r="D29" s="104">
        <v>56478</v>
      </c>
      <c r="E29" s="103"/>
      <c r="F29" s="104">
        <v>73495</v>
      </c>
      <c r="G29" s="103"/>
      <c r="H29" s="104">
        <v>46346</v>
      </c>
      <c r="I29" s="103"/>
      <c r="J29" s="104">
        <v>60461</v>
      </c>
      <c r="K29" s="103"/>
      <c r="L29" s="104">
        <v>40320</v>
      </c>
      <c r="M29" s="103"/>
      <c r="N29" s="104">
        <v>29073</v>
      </c>
      <c r="O29" s="103"/>
      <c r="P29" s="104">
        <v>36486</v>
      </c>
      <c r="Q29" s="103"/>
    </row>
    <row r="30" spans="1:17">
      <c r="A30" s="71"/>
      <c r="B30" s="71"/>
      <c r="C30" s="75" t="s">
        <v>127</v>
      </c>
      <c r="D30" s="104">
        <v>448</v>
      </c>
      <c r="E30" s="103"/>
      <c r="F30" s="104">
        <v>183</v>
      </c>
      <c r="G30" s="103"/>
      <c r="H30" s="104">
        <v>97</v>
      </c>
      <c r="I30" s="103"/>
      <c r="J30" s="104">
        <v>-89</v>
      </c>
      <c r="K30" s="103"/>
      <c r="L30" s="104">
        <v>592</v>
      </c>
      <c r="M30" s="103"/>
      <c r="N30" s="104">
        <v>0</v>
      </c>
      <c r="O30" s="103"/>
      <c r="P30" s="104">
        <v>0</v>
      </c>
      <c r="Q30" s="103"/>
    </row>
    <row r="31" spans="1:17">
      <c r="A31" s="71"/>
      <c r="B31" s="71"/>
      <c r="C31" s="75" t="s">
        <v>158</v>
      </c>
      <c r="D31" s="104">
        <v>12412</v>
      </c>
      <c r="E31" s="103"/>
      <c r="F31" s="104">
        <v>7152</v>
      </c>
      <c r="G31" s="103"/>
      <c r="H31" s="104">
        <v>12916</v>
      </c>
      <c r="I31" s="103"/>
      <c r="J31" s="104">
        <v>11577</v>
      </c>
      <c r="K31" s="103"/>
      <c r="L31" s="104">
        <v>10482</v>
      </c>
      <c r="M31" s="103"/>
      <c r="N31" s="104">
        <v>8000</v>
      </c>
      <c r="O31" s="103"/>
      <c r="P31" s="104">
        <v>8000</v>
      </c>
      <c r="Q31" s="103"/>
    </row>
    <row r="32" spans="1:17">
      <c r="A32" s="71"/>
      <c r="B32" s="71"/>
      <c r="C32" s="75" t="s">
        <v>128</v>
      </c>
      <c r="D32" s="104">
        <v>0</v>
      </c>
      <c r="E32" s="103"/>
      <c r="F32" s="104">
        <v>0</v>
      </c>
      <c r="G32" s="103"/>
      <c r="H32" s="104">
        <v>173</v>
      </c>
      <c r="I32" s="103"/>
      <c r="J32" s="104">
        <v>0</v>
      </c>
      <c r="K32" s="103"/>
      <c r="L32" s="119" t="s">
        <v>55</v>
      </c>
      <c r="M32" s="103"/>
      <c r="N32" s="104">
        <v>0</v>
      </c>
      <c r="O32" s="103"/>
      <c r="P32" s="104">
        <v>250</v>
      </c>
      <c r="Q32" s="103"/>
    </row>
    <row r="33" spans="1:17">
      <c r="A33" s="71"/>
      <c r="B33" s="71"/>
      <c r="C33" s="75" t="s">
        <v>129</v>
      </c>
      <c r="D33" s="104">
        <v>25732</v>
      </c>
      <c r="E33" s="103"/>
      <c r="F33" s="104">
        <v>19425</v>
      </c>
      <c r="G33" s="103"/>
      <c r="H33" s="104">
        <v>-7627</v>
      </c>
      <c r="I33" s="103"/>
      <c r="J33" s="104">
        <v>78170</v>
      </c>
      <c r="K33" s="103"/>
      <c r="L33" s="104">
        <v>44802</v>
      </c>
      <c r="M33" s="103"/>
      <c r="N33" s="104">
        <v>-3536</v>
      </c>
      <c r="O33" s="103"/>
      <c r="P33" s="104">
        <v>-2259</v>
      </c>
      <c r="Q33" s="103"/>
    </row>
    <row r="34" spans="1:17">
      <c r="A34" s="108" t="s">
        <v>78</v>
      </c>
      <c r="B34" s="103"/>
      <c r="C34" s="103"/>
      <c r="D34" s="103"/>
      <c r="E34" s="103"/>
      <c r="F34" s="103"/>
      <c r="G34" s="103"/>
      <c r="H34" s="103"/>
      <c r="I34" s="103"/>
      <c r="J34" s="103"/>
      <c r="K34" s="103"/>
      <c r="L34" s="103"/>
      <c r="M34" s="103"/>
      <c r="N34" s="103"/>
      <c r="O34" s="103"/>
      <c r="P34" s="103"/>
      <c r="Q34" s="103"/>
    </row>
    <row r="35" spans="1:17">
      <c r="A35" s="117" t="s">
        <v>130</v>
      </c>
      <c r="B35" s="103"/>
      <c r="C35" s="103"/>
      <c r="D35" s="103"/>
      <c r="E35" s="103"/>
      <c r="F35" s="103"/>
      <c r="G35" s="103"/>
      <c r="H35" s="103"/>
      <c r="I35" s="103"/>
      <c r="J35" s="103"/>
      <c r="K35" s="103"/>
      <c r="L35" s="103"/>
      <c r="M35" s="103"/>
      <c r="N35" s="103"/>
      <c r="O35" s="103"/>
      <c r="P35" s="103"/>
      <c r="Q35" s="103"/>
    </row>
    <row r="36" spans="1:17">
      <c r="A36" s="108" t="s">
        <v>78</v>
      </c>
      <c r="B36" s="103"/>
      <c r="C36" s="103"/>
      <c r="D36" s="103"/>
      <c r="E36" s="103"/>
      <c r="F36" s="103"/>
      <c r="G36" s="103"/>
      <c r="H36" s="103"/>
      <c r="I36" s="103"/>
      <c r="J36" s="103"/>
      <c r="K36" s="103"/>
      <c r="L36" s="103"/>
      <c r="M36" s="103"/>
      <c r="N36" s="103"/>
      <c r="O36" s="103"/>
      <c r="P36" s="103"/>
      <c r="Q36" s="103"/>
    </row>
    <row r="37" spans="1:17">
      <c r="A37" s="71"/>
      <c r="B37" s="71"/>
      <c r="C37" s="75" t="s">
        <v>85</v>
      </c>
      <c r="D37" s="104">
        <v>-2440</v>
      </c>
      <c r="E37" s="103"/>
      <c r="F37" s="104">
        <v>-76168</v>
      </c>
      <c r="G37" s="103"/>
      <c r="H37" s="104">
        <v>-51280</v>
      </c>
      <c r="I37" s="103"/>
      <c r="J37" s="104">
        <v>68415</v>
      </c>
      <c r="K37" s="103"/>
      <c r="L37" s="104">
        <v>-396981</v>
      </c>
      <c r="M37" s="103"/>
      <c r="N37" s="104">
        <v>-200999</v>
      </c>
      <c r="O37" s="103"/>
      <c r="P37" s="104">
        <v>-210133</v>
      </c>
      <c r="Q37" s="103"/>
    </row>
    <row r="38" spans="1:17">
      <c r="A38" s="71"/>
      <c r="B38" s="71"/>
      <c r="C38" s="75" t="s">
        <v>131</v>
      </c>
      <c r="D38" s="104">
        <v>760510</v>
      </c>
      <c r="E38" s="103"/>
      <c r="F38" s="104">
        <v>5274448</v>
      </c>
      <c r="G38" s="103"/>
      <c r="H38" s="104">
        <v>3796310</v>
      </c>
      <c r="I38" s="103"/>
      <c r="J38" s="104">
        <v>5137651</v>
      </c>
      <c r="K38" s="103"/>
      <c r="L38" s="104">
        <v>5309642</v>
      </c>
      <c r="M38" s="103"/>
      <c r="N38" s="104">
        <v>336549</v>
      </c>
      <c r="O38" s="103"/>
      <c r="P38" s="104">
        <v>309000</v>
      </c>
      <c r="Q38" s="103"/>
    </row>
    <row r="39" spans="1:17">
      <c r="A39" s="71"/>
      <c r="B39" s="71"/>
      <c r="C39" s="75" t="s">
        <v>115</v>
      </c>
      <c r="D39" s="104">
        <v>-1420</v>
      </c>
      <c r="E39" s="103"/>
      <c r="F39" s="104">
        <v>42446</v>
      </c>
      <c r="G39" s="103"/>
      <c r="H39" s="104">
        <v>-4000</v>
      </c>
      <c r="I39" s="103"/>
      <c r="J39" s="104">
        <v>156000</v>
      </c>
      <c r="K39" s="103"/>
      <c r="L39" s="104">
        <v>-1000</v>
      </c>
      <c r="M39" s="103"/>
      <c r="N39" s="104">
        <v>1000</v>
      </c>
      <c r="O39" s="103"/>
      <c r="P39" s="104">
        <v>4793</v>
      </c>
      <c r="Q39" s="103"/>
    </row>
    <row r="40" spans="1:17">
      <c r="A40" s="71"/>
      <c r="B40" s="71"/>
      <c r="C40" s="75" t="s">
        <v>116</v>
      </c>
      <c r="D40" s="104">
        <v>-176</v>
      </c>
      <c r="E40" s="103"/>
      <c r="F40" s="104">
        <v>-24</v>
      </c>
      <c r="G40" s="103"/>
      <c r="H40" s="104">
        <v>-106</v>
      </c>
      <c r="I40" s="103"/>
      <c r="J40" s="104">
        <v>4042</v>
      </c>
      <c r="K40" s="103"/>
      <c r="L40" s="104">
        <v>-1210</v>
      </c>
      <c r="M40" s="103"/>
      <c r="N40" s="104">
        <v>-178</v>
      </c>
      <c r="O40" s="103"/>
      <c r="P40" s="104">
        <v>63</v>
      </c>
      <c r="Q40" s="103"/>
    </row>
    <row r="41" spans="1:17">
      <c r="A41" s="71"/>
      <c r="B41" s="71"/>
      <c r="C41" s="75" t="s">
        <v>97</v>
      </c>
      <c r="D41" s="104">
        <v>0</v>
      </c>
      <c r="E41" s="103"/>
      <c r="F41" s="104">
        <v>0</v>
      </c>
      <c r="G41" s="103"/>
      <c r="H41" s="104">
        <v>1919</v>
      </c>
      <c r="I41" s="103"/>
      <c r="J41" s="104">
        <v>27416</v>
      </c>
      <c r="K41" s="103"/>
      <c r="L41" s="104">
        <v>52367</v>
      </c>
      <c r="M41" s="103"/>
      <c r="N41" s="104">
        <v>211000</v>
      </c>
      <c r="O41" s="103"/>
      <c r="P41" s="104">
        <v>430000</v>
      </c>
      <c r="Q41" s="103"/>
    </row>
    <row r="42" spans="1:17">
      <c r="A42" s="71"/>
      <c r="B42" s="71"/>
      <c r="C42" s="75" t="s">
        <v>117</v>
      </c>
      <c r="D42" s="104">
        <v>0</v>
      </c>
      <c r="E42" s="103"/>
      <c r="F42" s="104">
        <v>106</v>
      </c>
      <c r="G42" s="103"/>
      <c r="H42" s="104">
        <v>4</v>
      </c>
      <c r="I42" s="103"/>
      <c r="J42" s="104">
        <v>0</v>
      </c>
      <c r="K42" s="103"/>
      <c r="L42" s="104">
        <v>0</v>
      </c>
      <c r="M42" s="103"/>
      <c r="N42" s="104">
        <v>0</v>
      </c>
      <c r="O42" s="103"/>
      <c r="P42" s="104">
        <v>0</v>
      </c>
      <c r="Q42" s="103"/>
    </row>
    <row r="43" spans="1:17">
      <c r="A43" s="71"/>
      <c r="B43" s="71"/>
      <c r="C43" s="75" t="s">
        <v>82</v>
      </c>
      <c r="D43" s="104">
        <v>0</v>
      </c>
      <c r="E43" s="103"/>
      <c r="F43" s="104">
        <v>90</v>
      </c>
      <c r="G43" s="103"/>
      <c r="H43" s="104">
        <v>-509</v>
      </c>
      <c r="I43" s="103"/>
      <c r="J43" s="104">
        <v>-4797</v>
      </c>
      <c r="K43" s="103"/>
      <c r="L43" s="104">
        <v>-1484</v>
      </c>
      <c r="M43" s="103"/>
      <c r="N43" s="104">
        <v>0</v>
      </c>
      <c r="O43" s="103"/>
      <c r="P43" s="104">
        <v>0</v>
      </c>
      <c r="Q43" s="103"/>
    </row>
    <row r="44" spans="1:17">
      <c r="A44" s="71"/>
      <c r="B44" s="71"/>
      <c r="C44" s="75" t="s">
        <v>86</v>
      </c>
      <c r="D44" s="104">
        <v>0</v>
      </c>
      <c r="E44" s="103"/>
      <c r="F44" s="104">
        <v>0</v>
      </c>
      <c r="G44" s="103"/>
      <c r="H44" s="104">
        <v>0</v>
      </c>
      <c r="I44" s="103"/>
      <c r="J44" s="104">
        <v>0</v>
      </c>
      <c r="K44" s="103"/>
      <c r="L44" s="104">
        <v>0</v>
      </c>
      <c r="M44" s="103"/>
      <c r="N44" s="104">
        <v>0</v>
      </c>
      <c r="O44" s="103"/>
      <c r="P44" s="104">
        <v>0</v>
      </c>
      <c r="Q44" s="103"/>
    </row>
    <row r="45" spans="1:17">
      <c r="A45" s="71"/>
      <c r="B45" s="71"/>
      <c r="C45" s="75" t="s">
        <v>83</v>
      </c>
      <c r="D45" s="104">
        <v>0</v>
      </c>
      <c r="E45" s="103"/>
      <c r="F45" s="104">
        <v>0</v>
      </c>
      <c r="G45" s="103"/>
      <c r="H45" s="104">
        <v>0</v>
      </c>
      <c r="I45" s="103"/>
      <c r="J45" s="104">
        <v>0</v>
      </c>
      <c r="K45" s="103"/>
      <c r="L45" s="104">
        <v>0</v>
      </c>
      <c r="M45" s="103"/>
      <c r="N45" s="104">
        <v>28821972</v>
      </c>
      <c r="O45" s="103"/>
      <c r="P45" s="104">
        <v>0</v>
      </c>
      <c r="Q45" s="103"/>
    </row>
    <row r="46" spans="1:17">
      <c r="A46" s="71"/>
      <c r="B46" s="71"/>
      <c r="C46" s="75" t="s">
        <v>92</v>
      </c>
      <c r="D46" s="104">
        <v>0</v>
      </c>
      <c r="E46" s="103"/>
      <c r="F46" s="104">
        <v>0</v>
      </c>
      <c r="G46" s="103"/>
      <c r="H46" s="104">
        <v>0</v>
      </c>
      <c r="I46" s="103"/>
      <c r="J46" s="104">
        <v>-711</v>
      </c>
      <c r="K46" s="103"/>
      <c r="L46" s="104">
        <v>-898</v>
      </c>
      <c r="M46" s="103"/>
      <c r="N46" s="104">
        <v>0</v>
      </c>
      <c r="O46" s="103"/>
      <c r="P46" s="104">
        <v>0</v>
      </c>
      <c r="Q46" s="103"/>
    </row>
    <row r="47" spans="1:17" ht="15" thickBot="1">
      <c r="A47" s="108" t="s">
        <v>78</v>
      </c>
      <c r="B47" s="103"/>
      <c r="C47" s="103"/>
      <c r="D47" s="103"/>
      <c r="E47" s="103"/>
      <c r="F47" s="103"/>
      <c r="G47" s="103"/>
      <c r="H47" s="103"/>
      <c r="I47" s="103"/>
      <c r="J47" s="103"/>
      <c r="K47" s="103"/>
      <c r="L47" s="103"/>
      <c r="M47" s="103"/>
      <c r="N47" s="103"/>
      <c r="O47" s="103"/>
      <c r="P47" s="103"/>
      <c r="Q47" s="103"/>
    </row>
    <row r="48" spans="1:17" ht="15" thickBot="1">
      <c r="A48" s="71"/>
      <c r="B48" s="71"/>
      <c r="C48" s="74" t="s">
        <v>132</v>
      </c>
      <c r="D48" s="115">
        <v>756474</v>
      </c>
      <c r="E48" s="116"/>
      <c r="F48" s="115">
        <v>5240898</v>
      </c>
      <c r="G48" s="116"/>
      <c r="H48" s="115">
        <v>3742338</v>
      </c>
      <c r="I48" s="116"/>
      <c r="J48" s="115">
        <v>5388016</v>
      </c>
      <c r="K48" s="116"/>
      <c r="L48" s="118">
        <v>4960436</v>
      </c>
      <c r="M48" s="116"/>
      <c r="N48" s="115">
        <v>29169344</v>
      </c>
      <c r="O48" s="116"/>
      <c r="P48" s="115">
        <v>533723</v>
      </c>
      <c r="Q48" s="116"/>
    </row>
    <row r="49" spans="1:17">
      <c r="A49" s="113" t="s">
        <v>81</v>
      </c>
      <c r="B49" s="103"/>
      <c r="C49" s="103"/>
      <c r="D49" s="107"/>
      <c r="E49" s="107"/>
      <c r="F49" s="107"/>
      <c r="G49" s="107"/>
      <c r="H49" s="107"/>
      <c r="I49" s="107"/>
      <c r="J49" s="107"/>
      <c r="K49" s="107"/>
      <c r="L49" s="107"/>
      <c r="M49" s="107"/>
      <c r="N49" s="107"/>
      <c r="O49" s="107"/>
      <c r="P49" s="107"/>
      <c r="Q49" s="107"/>
    </row>
    <row r="50" spans="1:17">
      <c r="A50" s="71"/>
      <c r="B50" s="71"/>
      <c r="C50" s="75" t="s">
        <v>122</v>
      </c>
      <c r="D50" s="104">
        <v>1660</v>
      </c>
      <c r="E50" s="103"/>
      <c r="F50" s="104">
        <v>31005</v>
      </c>
      <c r="G50" s="103"/>
      <c r="H50" s="104">
        <v>23041</v>
      </c>
      <c r="I50" s="103"/>
      <c r="J50" s="104">
        <v>0</v>
      </c>
      <c r="K50" s="103"/>
      <c r="L50" s="119" t="s">
        <v>55</v>
      </c>
      <c r="M50" s="103"/>
      <c r="N50" s="104">
        <v>3300</v>
      </c>
      <c r="O50" s="103"/>
      <c r="P50" s="104">
        <v>0</v>
      </c>
      <c r="Q50" s="103"/>
    </row>
    <row r="51" spans="1:17">
      <c r="A51" s="71"/>
      <c r="B51" s="71"/>
      <c r="C51" s="75" t="s">
        <v>123</v>
      </c>
      <c r="D51" s="104">
        <v>-566</v>
      </c>
      <c r="E51" s="103"/>
      <c r="F51" s="104">
        <v>-1011</v>
      </c>
      <c r="G51" s="103"/>
      <c r="H51" s="104">
        <v>0</v>
      </c>
      <c r="I51" s="103"/>
      <c r="J51" s="104">
        <v>-711</v>
      </c>
      <c r="K51" s="103"/>
      <c r="L51" s="104">
        <v>-898</v>
      </c>
      <c r="M51" s="103"/>
      <c r="N51" s="104">
        <v>0</v>
      </c>
      <c r="O51" s="103"/>
      <c r="P51" s="104">
        <v>0</v>
      </c>
      <c r="Q51" s="103"/>
    </row>
    <row r="52" spans="1:17">
      <c r="A52" s="71"/>
      <c r="B52" s="71"/>
      <c r="C52" s="75" t="s">
        <v>125</v>
      </c>
      <c r="D52" s="104">
        <v>155602</v>
      </c>
      <c r="E52" s="103"/>
      <c r="F52" s="104">
        <v>35027</v>
      </c>
      <c r="G52" s="103"/>
      <c r="H52" s="104">
        <v>16642</v>
      </c>
      <c r="I52" s="103"/>
      <c r="J52" s="104">
        <v>22329</v>
      </c>
      <c r="K52" s="103"/>
      <c r="L52" s="104">
        <v>34828</v>
      </c>
      <c r="M52" s="103"/>
      <c r="N52" s="104">
        <v>46750</v>
      </c>
      <c r="O52" s="103"/>
      <c r="P52" s="104">
        <v>27026</v>
      </c>
      <c r="Q52" s="103"/>
    </row>
    <row r="53" spans="1:17">
      <c r="A53" s="71"/>
      <c r="B53" s="71"/>
      <c r="C53" s="75" t="s">
        <v>133</v>
      </c>
      <c r="D53" s="104">
        <v>0</v>
      </c>
      <c r="E53" s="103"/>
      <c r="F53" s="104">
        <v>0</v>
      </c>
      <c r="G53" s="103"/>
      <c r="H53" s="104">
        <v>1919</v>
      </c>
      <c r="I53" s="103"/>
      <c r="J53" s="104">
        <v>0</v>
      </c>
      <c r="K53" s="103"/>
      <c r="L53" s="104">
        <v>52367</v>
      </c>
      <c r="M53" s="103"/>
      <c r="N53" s="104">
        <v>211000</v>
      </c>
      <c r="O53" s="103"/>
      <c r="P53" s="104">
        <v>430000</v>
      </c>
      <c r="Q53" s="103"/>
    </row>
    <row r="54" spans="1:17">
      <c r="A54" s="71"/>
      <c r="B54" s="71"/>
      <c r="C54" s="75" t="s">
        <v>158</v>
      </c>
      <c r="D54" s="104">
        <v>236390</v>
      </c>
      <c r="E54" s="103"/>
      <c r="F54" s="104">
        <v>188716</v>
      </c>
      <c r="G54" s="103"/>
      <c r="H54" s="104">
        <v>138269</v>
      </c>
      <c r="I54" s="103"/>
      <c r="J54" s="104">
        <v>117979</v>
      </c>
      <c r="K54" s="103"/>
      <c r="L54" s="104">
        <v>100733</v>
      </c>
      <c r="M54" s="103"/>
      <c r="N54" s="104">
        <v>74035</v>
      </c>
      <c r="O54" s="103"/>
      <c r="P54" s="104">
        <v>24000</v>
      </c>
      <c r="Q54" s="103"/>
    </row>
    <row r="55" spans="1:17">
      <c r="A55" s="71"/>
      <c r="B55" s="71"/>
      <c r="C55" s="75" t="s">
        <v>134</v>
      </c>
      <c r="D55" s="104">
        <v>812951</v>
      </c>
      <c r="E55" s="103"/>
      <c r="F55" s="104">
        <v>5354692</v>
      </c>
      <c r="G55" s="103"/>
      <c r="H55" s="104">
        <v>3895955</v>
      </c>
      <c r="I55" s="103"/>
      <c r="J55" s="104">
        <v>5647808</v>
      </c>
      <c r="K55" s="103"/>
      <c r="L55" s="104">
        <v>5439203</v>
      </c>
      <c r="M55" s="103"/>
      <c r="N55" s="104">
        <v>29196646</v>
      </c>
      <c r="O55" s="103"/>
      <c r="P55" s="104">
        <v>369045</v>
      </c>
      <c r="Q55" s="103"/>
    </row>
    <row r="56" spans="1:17">
      <c r="A56" s="71"/>
      <c r="B56" s="71"/>
      <c r="C56" s="75" t="s">
        <v>135</v>
      </c>
      <c r="D56" s="104">
        <v>-449563</v>
      </c>
      <c r="E56" s="103"/>
      <c r="F56" s="104">
        <v>-362424</v>
      </c>
      <c r="G56" s="103"/>
      <c r="H56" s="104">
        <v>-344939</v>
      </c>
      <c r="I56" s="103"/>
      <c r="J56" s="104">
        <v>-340214</v>
      </c>
      <c r="K56" s="103"/>
      <c r="L56" s="104">
        <v>-355791</v>
      </c>
      <c r="M56" s="103"/>
      <c r="N56" s="104">
        <v>-362387</v>
      </c>
      <c r="O56" s="103"/>
      <c r="P56" s="104">
        <v>-316348</v>
      </c>
      <c r="Q56" s="103"/>
    </row>
    <row r="57" spans="1:17">
      <c r="A57" s="71"/>
      <c r="B57" s="71"/>
      <c r="C57" s="75" t="s">
        <v>128</v>
      </c>
      <c r="D57" s="104">
        <v>0</v>
      </c>
      <c r="E57" s="103"/>
      <c r="F57" s="104">
        <v>-5197</v>
      </c>
      <c r="G57" s="103"/>
      <c r="H57" s="104">
        <v>11960</v>
      </c>
      <c r="I57" s="103"/>
      <c r="J57" s="104">
        <v>6287</v>
      </c>
      <c r="K57" s="103"/>
      <c r="L57" s="104">
        <v>-9531</v>
      </c>
      <c r="M57" s="103"/>
      <c r="N57" s="104">
        <v>0</v>
      </c>
      <c r="O57" s="103"/>
      <c r="P57" s="104">
        <v>0</v>
      </c>
      <c r="Q57" s="103"/>
    </row>
    <row r="58" spans="1:17">
      <c r="A58" s="71"/>
      <c r="B58" s="71"/>
      <c r="C58" s="75" t="s">
        <v>129</v>
      </c>
      <c r="D58" s="104">
        <v>0</v>
      </c>
      <c r="E58" s="103"/>
      <c r="F58" s="104">
        <v>90</v>
      </c>
      <c r="G58" s="103"/>
      <c r="H58" s="104">
        <v>-509</v>
      </c>
      <c r="I58" s="103"/>
      <c r="J58" s="104">
        <v>-65462</v>
      </c>
      <c r="K58" s="103"/>
      <c r="L58" s="104">
        <v>-300475</v>
      </c>
      <c r="M58" s="103"/>
      <c r="N58" s="104">
        <v>0</v>
      </c>
      <c r="O58" s="103"/>
      <c r="P58" s="104">
        <v>0</v>
      </c>
      <c r="Q58" s="103"/>
    </row>
    <row r="59" spans="1:17" ht="15" thickBot="1">
      <c r="A59" s="108" t="s">
        <v>78</v>
      </c>
      <c r="B59" s="103"/>
      <c r="C59" s="103"/>
      <c r="D59" s="103"/>
      <c r="E59" s="103"/>
      <c r="F59" s="103"/>
      <c r="G59" s="103"/>
      <c r="H59" s="103"/>
      <c r="I59" s="103"/>
      <c r="J59" s="103"/>
      <c r="K59" s="103"/>
      <c r="L59" s="103"/>
      <c r="M59" s="103"/>
      <c r="N59" s="103"/>
      <c r="O59" s="103"/>
      <c r="P59" s="103"/>
      <c r="Q59" s="103"/>
    </row>
    <row r="60" spans="1:17" ht="15.5" thickTop="1" thickBot="1">
      <c r="A60" s="71"/>
      <c r="B60" s="71"/>
      <c r="C60" s="74" t="s">
        <v>136</v>
      </c>
      <c r="D60" s="110">
        <v>1987908</v>
      </c>
      <c r="E60" s="111"/>
      <c r="F60" s="110">
        <v>6397535</v>
      </c>
      <c r="G60" s="111"/>
      <c r="H60" s="110">
        <v>4902486</v>
      </c>
      <c r="I60" s="111"/>
      <c r="J60" s="110">
        <v>6519716</v>
      </c>
      <c r="K60" s="111"/>
      <c r="L60" s="110">
        <v>6135475</v>
      </c>
      <c r="M60" s="111"/>
      <c r="N60" s="110">
        <v>30708958</v>
      </c>
      <c r="O60" s="111"/>
      <c r="P60" s="110">
        <v>1810837</v>
      </c>
      <c r="Q60" s="111"/>
    </row>
    <row r="61" spans="1:17" ht="15" thickTop="1">
      <c r="A61" s="113" t="s">
        <v>81</v>
      </c>
      <c r="B61" s="103"/>
      <c r="C61" s="103"/>
      <c r="D61" s="107"/>
      <c r="E61" s="107"/>
      <c r="F61" s="107"/>
      <c r="G61" s="107"/>
      <c r="H61" s="107"/>
      <c r="I61" s="107"/>
      <c r="J61" s="107"/>
      <c r="K61" s="107"/>
      <c r="L61" s="107"/>
      <c r="M61" s="107"/>
      <c r="N61" s="107"/>
      <c r="O61" s="107"/>
      <c r="P61" s="107"/>
      <c r="Q61" s="107"/>
    </row>
    <row r="62" spans="1:17">
      <c r="A62" s="71"/>
      <c r="B62" s="71"/>
      <c r="C62" s="75" t="s">
        <v>158</v>
      </c>
      <c r="D62" s="104">
        <v>248802</v>
      </c>
      <c r="E62" s="103"/>
      <c r="F62" s="104">
        <v>195868</v>
      </c>
      <c r="G62" s="103"/>
      <c r="H62" s="104">
        <v>151185</v>
      </c>
      <c r="I62" s="103"/>
      <c r="J62" s="104">
        <v>129556</v>
      </c>
      <c r="K62" s="103"/>
      <c r="L62" s="104">
        <v>111215</v>
      </c>
      <c r="M62" s="103"/>
      <c r="N62" s="104">
        <v>82035</v>
      </c>
      <c r="O62" s="103"/>
      <c r="P62" s="104">
        <v>32000</v>
      </c>
      <c r="Q62" s="103"/>
    </row>
    <row r="63" spans="1:17">
      <c r="A63" s="108" t="s">
        <v>78</v>
      </c>
      <c r="B63" s="103"/>
      <c r="C63" s="103"/>
      <c r="D63" s="103"/>
      <c r="E63" s="103"/>
      <c r="F63" s="103"/>
      <c r="G63" s="103"/>
      <c r="H63" s="103"/>
      <c r="I63" s="103"/>
      <c r="J63" s="103"/>
      <c r="K63" s="103"/>
      <c r="L63" s="103"/>
      <c r="M63" s="103"/>
      <c r="N63" s="103"/>
      <c r="O63" s="103"/>
      <c r="P63" s="103"/>
      <c r="Q63" s="103"/>
    </row>
    <row r="64" spans="1:17">
      <c r="A64" s="117" t="s">
        <v>137</v>
      </c>
      <c r="B64" s="103"/>
      <c r="C64" s="103"/>
      <c r="D64" s="103"/>
      <c r="E64" s="103"/>
      <c r="F64" s="103"/>
      <c r="G64" s="103"/>
      <c r="H64" s="103"/>
      <c r="I64" s="103"/>
      <c r="J64" s="103"/>
      <c r="K64" s="103"/>
      <c r="L64" s="103"/>
      <c r="M64" s="103"/>
      <c r="N64" s="103"/>
      <c r="O64" s="103"/>
      <c r="P64" s="103"/>
      <c r="Q64" s="103"/>
    </row>
    <row r="65" spans="1:17">
      <c r="A65" s="108" t="s">
        <v>78</v>
      </c>
      <c r="B65" s="103"/>
      <c r="C65" s="103"/>
      <c r="D65" s="103"/>
      <c r="E65" s="103"/>
      <c r="F65" s="103"/>
      <c r="G65" s="103"/>
      <c r="H65" s="103"/>
      <c r="I65" s="103"/>
      <c r="J65" s="103"/>
      <c r="K65" s="103"/>
      <c r="L65" s="103"/>
      <c r="M65" s="103"/>
      <c r="N65" s="103"/>
      <c r="O65" s="103"/>
      <c r="P65" s="103"/>
      <c r="Q65" s="103"/>
    </row>
    <row r="66" spans="1:17">
      <c r="A66" s="71"/>
      <c r="B66" s="71"/>
      <c r="C66" s="75" t="s">
        <v>82</v>
      </c>
      <c r="D66" s="104">
        <v>640904</v>
      </c>
      <c r="E66" s="103"/>
      <c r="F66" s="104">
        <v>371116</v>
      </c>
      <c r="G66" s="103"/>
      <c r="H66" s="104">
        <v>106248</v>
      </c>
      <c r="I66" s="103"/>
      <c r="J66" s="104">
        <v>86404</v>
      </c>
      <c r="K66" s="103"/>
      <c r="L66" s="104">
        <v>81312</v>
      </c>
      <c r="M66" s="103"/>
      <c r="N66" s="104">
        <v>157400</v>
      </c>
      <c r="O66" s="103"/>
      <c r="P66" s="104">
        <v>166000</v>
      </c>
      <c r="Q66" s="103"/>
    </row>
    <row r="67" spans="1:17">
      <c r="A67" s="71"/>
      <c r="B67" s="71"/>
      <c r="C67" s="75" t="s">
        <v>83</v>
      </c>
      <c r="D67" s="104">
        <v>24675</v>
      </c>
      <c r="E67" s="103"/>
      <c r="F67" s="104">
        <v>61001</v>
      </c>
      <c r="G67" s="103"/>
      <c r="H67" s="104">
        <v>327</v>
      </c>
      <c r="I67" s="103"/>
      <c r="J67" s="104">
        <v>30146</v>
      </c>
      <c r="K67" s="103"/>
      <c r="L67" s="104">
        <v>48575</v>
      </c>
      <c r="M67" s="103"/>
      <c r="N67" s="104">
        <v>254875</v>
      </c>
      <c r="O67" s="103"/>
      <c r="P67" s="104">
        <v>266000</v>
      </c>
      <c r="Q67" s="103"/>
    </row>
    <row r="68" spans="1:17">
      <c r="A68" s="71"/>
      <c r="B68" s="71"/>
      <c r="C68" s="75" t="s">
        <v>84</v>
      </c>
      <c r="D68" s="104">
        <v>104512</v>
      </c>
      <c r="E68" s="103"/>
      <c r="F68" s="104">
        <v>275000</v>
      </c>
      <c r="G68" s="103"/>
      <c r="H68" s="104">
        <v>132895</v>
      </c>
      <c r="I68" s="103"/>
      <c r="J68" s="104">
        <v>189430</v>
      </c>
      <c r="K68" s="103"/>
      <c r="L68" s="104">
        <v>374500</v>
      </c>
      <c r="M68" s="103"/>
      <c r="N68" s="104">
        <v>220000</v>
      </c>
      <c r="O68" s="103"/>
      <c r="P68" s="104">
        <v>329000</v>
      </c>
      <c r="Q68" s="103"/>
    </row>
    <row r="69" spans="1:17">
      <c r="A69" s="71"/>
      <c r="B69" s="71"/>
      <c r="C69" s="75" t="s">
        <v>85</v>
      </c>
      <c r="D69" s="104">
        <v>8</v>
      </c>
      <c r="E69" s="103"/>
      <c r="F69" s="104">
        <v>0</v>
      </c>
      <c r="G69" s="103"/>
      <c r="H69" s="104">
        <v>7239</v>
      </c>
      <c r="I69" s="103"/>
      <c r="J69" s="104">
        <v>6815</v>
      </c>
      <c r="K69" s="103"/>
      <c r="L69" s="104">
        <v>6883</v>
      </c>
      <c r="M69" s="103"/>
      <c r="N69" s="104">
        <v>7875</v>
      </c>
      <c r="O69" s="103"/>
      <c r="P69" s="104">
        <v>0</v>
      </c>
      <c r="Q69" s="103"/>
    </row>
    <row r="70" spans="1:17">
      <c r="A70" s="71"/>
      <c r="B70" s="71"/>
      <c r="C70" s="75" t="s">
        <v>86</v>
      </c>
      <c r="D70" s="104">
        <v>5189</v>
      </c>
      <c r="E70" s="103"/>
      <c r="F70" s="104">
        <v>1113</v>
      </c>
      <c r="G70" s="103"/>
      <c r="H70" s="104">
        <v>17510</v>
      </c>
      <c r="I70" s="103"/>
      <c r="J70" s="104">
        <v>771</v>
      </c>
      <c r="K70" s="103"/>
      <c r="L70" s="104">
        <v>4122</v>
      </c>
      <c r="M70" s="103"/>
      <c r="N70" s="104">
        <v>10655</v>
      </c>
      <c r="O70" s="103"/>
      <c r="P70" s="104">
        <v>11000</v>
      </c>
      <c r="Q70" s="103"/>
    </row>
    <row r="71" spans="1:17">
      <c r="A71" s="71"/>
      <c r="B71" s="71"/>
      <c r="C71" s="75" t="s">
        <v>114</v>
      </c>
      <c r="D71" s="104">
        <v>1020100</v>
      </c>
      <c r="E71" s="103"/>
      <c r="F71" s="104">
        <v>1293847</v>
      </c>
      <c r="G71" s="103"/>
      <c r="H71" s="104">
        <v>1429712</v>
      </c>
      <c r="I71" s="103"/>
      <c r="J71" s="104">
        <v>1776295</v>
      </c>
      <c r="K71" s="103"/>
      <c r="L71" s="104">
        <v>1697841</v>
      </c>
      <c r="M71" s="103"/>
      <c r="N71" s="104">
        <v>1766000</v>
      </c>
      <c r="O71" s="103"/>
      <c r="P71" s="104">
        <v>1835000</v>
      </c>
      <c r="Q71" s="103"/>
    </row>
    <row r="72" spans="1:17">
      <c r="A72" s="71"/>
      <c r="B72" s="71"/>
      <c r="C72" s="75" t="s">
        <v>115</v>
      </c>
      <c r="D72" s="104">
        <v>8484</v>
      </c>
      <c r="E72" s="103"/>
      <c r="F72" s="104">
        <v>9737</v>
      </c>
      <c r="G72" s="103"/>
      <c r="H72" s="104">
        <v>9800</v>
      </c>
      <c r="I72" s="103"/>
      <c r="J72" s="104">
        <v>2133</v>
      </c>
      <c r="K72" s="103"/>
      <c r="L72" s="104">
        <v>3386</v>
      </c>
      <c r="M72" s="103"/>
      <c r="N72" s="104">
        <v>8600</v>
      </c>
      <c r="O72" s="103"/>
      <c r="P72" s="104">
        <v>7000</v>
      </c>
      <c r="Q72" s="103"/>
    </row>
    <row r="73" spans="1:17">
      <c r="A73" s="71"/>
      <c r="B73" s="71"/>
      <c r="C73" s="75" t="s">
        <v>116</v>
      </c>
      <c r="D73" s="104">
        <v>1792</v>
      </c>
      <c r="E73" s="103"/>
      <c r="F73" s="104">
        <v>2350</v>
      </c>
      <c r="G73" s="103"/>
      <c r="H73" s="104">
        <v>2272</v>
      </c>
      <c r="I73" s="103"/>
      <c r="J73" s="104">
        <v>1310</v>
      </c>
      <c r="K73" s="103"/>
      <c r="L73" s="104">
        <v>1407</v>
      </c>
      <c r="M73" s="103"/>
      <c r="N73" s="104">
        <v>0</v>
      </c>
      <c r="O73" s="103"/>
      <c r="P73" s="104">
        <v>0</v>
      </c>
      <c r="Q73" s="103"/>
    </row>
    <row r="74" spans="1:17">
      <c r="A74" s="71"/>
      <c r="B74" s="71"/>
      <c r="C74" s="75" t="s">
        <v>117</v>
      </c>
      <c r="D74" s="104">
        <v>149</v>
      </c>
      <c r="E74" s="103"/>
      <c r="F74" s="104">
        <v>165</v>
      </c>
      <c r="G74" s="103"/>
      <c r="H74" s="104">
        <v>24</v>
      </c>
      <c r="I74" s="103"/>
      <c r="J74" s="104">
        <v>2</v>
      </c>
      <c r="K74" s="103"/>
      <c r="L74" s="104">
        <v>0</v>
      </c>
      <c r="M74" s="103"/>
      <c r="N74" s="104">
        <v>0</v>
      </c>
      <c r="O74" s="103"/>
      <c r="P74" s="104">
        <v>0</v>
      </c>
      <c r="Q74" s="103"/>
    </row>
    <row r="75" spans="1:17">
      <c r="A75" s="71"/>
      <c r="B75" s="71"/>
      <c r="C75" s="75" t="s">
        <v>92</v>
      </c>
      <c r="D75" s="104">
        <v>0</v>
      </c>
      <c r="E75" s="103"/>
      <c r="F75" s="104">
        <v>0</v>
      </c>
      <c r="G75" s="103"/>
      <c r="H75" s="104">
        <v>-251712</v>
      </c>
      <c r="I75" s="103"/>
      <c r="J75" s="104">
        <v>-54866</v>
      </c>
      <c r="K75" s="103"/>
      <c r="L75" s="104">
        <v>-337</v>
      </c>
      <c r="M75" s="103"/>
      <c r="N75" s="104">
        <v>-1000</v>
      </c>
      <c r="O75" s="103"/>
      <c r="P75" s="104">
        <v>-101000</v>
      </c>
      <c r="Q75" s="103"/>
    </row>
    <row r="76" spans="1:17" ht="15" thickBot="1">
      <c r="A76" s="108" t="s">
        <v>78</v>
      </c>
      <c r="B76" s="103"/>
      <c r="C76" s="103"/>
      <c r="D76" s="103"/>
      <c r="E76" s="103"/>
      <c r="F76" s="103"/>
      <c r="G76" s="103"/>
      <c r="H76" s="103"/>
      <c r="I76" s="103"/>
      <c r="J76" s="103"/>
      <c r="K76" s="103"/>
      <c r="L76" s="103"/>
      <c r="M76" s="103"/>
      <c r="N76" s="103"/>
      <c r="O76" s="103"/>
      <c r="P76" s="103"/>
      <c r="Q76" s="103"/>
    </row>
    <row r="77" spans="1:17" ht="15" thickBot="1">
      <c r="A77" s="71"/>
      <c r="B77" s="71"/>
      <c r="C77" s="74" t="s">
        <v>138</v>
      </c>
      <c r="D77" s="114">
        <v>1805813</v>
      </c>
      <c r="E77" s="107"/>
      <c r="F77" s="114">
        <v>2014329</v>
      </c>
      <c r="G77" s="107"/>
      <c r="H77" s="114">
        <v>1454315</v>
      </c>
      <c r="I77" s="107"/>
      <c r="J77" s="114">
        <v>2038440</v>
      </c>
      <c r="K77" s="107"/>
      <c r="L77" s="118">
        <v>2217689</v>
      </c>
      <c r="M77" s="116"/>
      <c r="N77" s="114">
        <v>2424405</v>
      </c>
      <c r="O77" s="107"/>
      <c r="P77" s="114">
        <v>2513000</v>
      </c>
      <c r="Q77" s="107"/>
    </row>
    <row r="78" spans="1:17">
      <c r="A78" s="113" t="s">
        <v>81</v>
      </c>
      <c r="B78" s="103"/>
      <c r="C78" s="103"/>
      <c r="D78" s="107"/>
      <c r="E78" s="107"/>
      <c r="F78" s="107"/>
      <c r="G78" s="107"/>
      <c r="H78" s="107"/>
      <c r="I78" s="107"/>
      <c r="J78" s="107"/>
      <c r="K78" s="107"/>
      <c r="L78" s="107"/>
      <c r="M78" s="107"/>
      <c r="N78" s="107"/>
      <c r="O78" s="107"/>
      <c r="P78" s="107"/>
      <c r="Q78" s="107"/>
    </row>
    <row r="79" spans="1:17">
      <c r="A79" s="71"/>
      <c r="B79" s="71"/>
      <c r="C79" s="75" t="s">
        <v>139</v>
      </c>
      <c r="D79" s="104">
        <v>47038</v>
      </c>
      <c r="E79" s="103"/>
      <c r="F79" s="104">
        <v>-4039</v>
      </c>
      <c r="G79" s="103"/>
      <c r="H79" s="104">
        <v>37959</v>
      </c>
      <c r="I79" s="103"/>
      <c r="J79" s="104">
        <v>47882</v>
      </c>
      <c r="K79" s="103"/>
      <c r="L79" s="104">
        <v>76323</v>
      </c>
      <c r="M79" s="103"/>
      <c r="N79" s="104">
        <v>-5211</v>
      </c>
      <c r="O79" s="103"/>
      <c r="P79" s="104">
        <v>0</v>
      </c>
      <c r="Q79" s="103"/>
    </row>
    <row r="80" spans="1:17">
      <c r="A80" s="71"/>
      <c r="B80" s="71"/>
      <c r="C80" s="75" t="s">
        <v>140</v>
      </c>
      <c r="D80" s="104">
        <v>557686</v>
      </c>
      <c r="E80" s="103"/>
      <c r="F80" s="104">
        <v>371516</v>
      </c>
      <c r="G80" s="103"/>
      <c r="H80" s="104">
        <v>120578</v>
      </c>
      <c r="I80" s="103"/>
      <c r="J80" s="104">
        <v>62068</v>
      </c>
      <c r="K80" s="103"/>
      <c r="L80" s="104">
        <v>23151</v>
      </c>
      <c r="M80" s="103"/>
      <c r="N80" s="104">
        <v>167500</v>
      </c>
      <c r="O80" s="103"/>
      <c r="P80" s="104">
        <v>166000</v>
      </c>
      <c r="Q80" s="103"/>
    </row>
    <row r="81" spans="1:17">
      <c r="A81" s="71"/>
      <c r="B81" s="71"/>
      <c r="C81" s="75" t="s">
        <v>141</v>
      </c>
      <c r="D81" s="104">
        <v>-10215</v>
      </c>
      <c r="E81" s="103"/>
      <c r="F81" s="104">
        <v>47612</v>
      </c>
      <c r="G81" s="103"/>
      <c r="H81" s="104">
        <v>2433</v>
      </c>
      <c r="I81" s="103"/>
      <c r="J81" s="104">
        <v>1387</v>
      </c>
      <c r="K81" s="103"/>
      <c r="L81" s="104">
        <v>41155</v>
      </c>
      <c r="M81" s="103"/>
      <c r="N81" s="104">
        <v>141775</v>
      </c>
      <c r="O81" s="103"/>
      <c r="P81" s="104">
        <v>74940</v>
      </c>
      <c r="Q81" s="103"/>
    </row>
    <row r="82" spans="1:17">
      <c r="A82" s="71"/>
      <c r="B82" s="71"/>
      <c r="C82" s="75" t="s">
        <v>142</v>
      </c>
      <c r="D82" s="104">
        <v>100000</v>
      </c>
      <c r="E82" s="103"/>
      <c r="F82" s="104">
        <v>275000</v>
      </c>
      <c r="G82" s="103"/>
      <c r="H82" s="104">
        <v>140134</v>
      </c>
      <c r="I82" s="103"/>
      <c r="J82" s="104">
        <v>208481</v>
      </c>
      <c r="K82" s="103"/>
      <c r="L82" s="104">
        <v>351085</v>
      </c>
      <c r="M82" s="103"/>
      <c r="N82" s="104">
        <v>227875</v>
      </c>
      <c r="O82" s="103"/>
      <c r="P82" s="104">
        <v>329000</v>
      </c>
      <c r="Q82" s="103"/>
    </row>
    <row r="83" spans="1:17">
      <c r="A83" s="71"/>
      <c r="B83" s="71"/>
      <c r="C83" s="75" t="s">
        <v>143</v>
      </c>
      <c r="D83" s="104">
        <v>1196918</v>
      </c>
      <c r="E83" s="103"/>
      <c r="F83" s="104">
        <v>1325555</v>
      </c>
      <c r="G83" s="103"/>
      <c r="H83" s="104">
        <v>1443533</v>
      </c>
      <c r="I83" s="103"/>
      <c r="J83" s="104">
        <v>1785582</v>
      </c>
      <c r="K83" s="103"/>
      <c r="L83" s="104">
        <v>1710799</v>
      </c>
      <c r="M83" s="103"/>
      <c r="N83" s="104">
        <v>1898355</v>
      </c>
      <c r="O83" s="103"/>
      <c r="P83" s="104">
        <v>2044060</v>
      </c>
      <c r="Q83" s="103"/>
    </row>
    <row r="84" spans="1:17">
      <c r="A84" s="71"/>
      <c r="B84" s="71"/>
      <c r="C84" s="75" t="s">
        <v>144</v>
      </c>
      <c r="D84" s="104">
        <v>-161204</v>
      </c>
      <c r="E84" s="103"/>
      <c r="F84" s="104">
        <v>-18343</v>
      </c>
      <c r="G84" s="103"/>
      <c r="H84" s="104">
        <v>-252132</v>
      </c>
      <c r="I84" s="103"/>
      <c r="J84" s="104">
        <v>-55737</v>
      </c>
      <c r="K84" s="103"/>
      <c r="L84" s="104">
        <v>-89</v>
      </c>
      <c r="M84" s="103"/>
      <c r="N84" s="104">
        <v>-1000</v>
      </c>
      <c r="O84" s="103"/>
      <c r="P84" s="104">
        <v>-101000</v>
      </c>
      <c r="Q84" s="103"/>
    </row>
    <row r="85" spans="1:17">
      <c r="A85" s="71"/>
      <c r="B85" s="71"/>
      <c r="C85" s="75" t="s">
        <v>145</v>
      </c>
      <c r="D85" s="104">
        <v>54098</v>
      </c>
      <c r="E85" s="103"/>
      <c r="F85" s="104">
        <v>40514</v>
      </c>
      <c r="G85" s="103"/>
      <c r="H85" s="104">
        <v>-37310</v>
      </c>
      <c r="I85" s="103"/>
      <c r="J85" s="104">
        <v>-10543</v>
      </c>
      <c r="K85" s="103"/>
      <c r="L85" s="104">
        <v>12549</v>
      </c>
      <c r="M85" s="103"/>
      <c r="N85" s="104">
        <v>-4889</v>
      </c>
      <c r="O85" s="103"/>
      <c r="P85" s="104">
        <v>0</v>
      </c>
      <c r="Q85" s="103"/>
    </row>
    <row r="86" spans="1:17">
      <c r="A86" s="71"/>
      <c r="B86" s="71"/>
      <c r="C86" s="75" t="s">
        <v>146</v>
      </c>
      <c r="D86" s="104">
        <v>21492</v>
      </c>
      <c r="E86" s="103"/>
      <c r="F86" s="104">
        <v>-23486</v>
      </c>
      <c r="G86" s="103"/>
      <c r="H86" s="104">
        <v>-880</v>
      </c>
      <c r="I86" s="103"/>
      <c r="J86" s="104">
        <v>-680</v>
      </c>
      <c r="K86" s="103"/>
      <c r="L86" s="104">
        <v>2716</v>
      </c>
      <c r="M86" s="103"/>
      <c r="N86" s="104">
        <v>0</v>
      </c>
      <c r="O86" s="103"/>
      <c r="P86" s="104">
        <v>0</v>
      </c>
      <c r="Q86" s="103"/>
    </row>
    <row r="87" spans="1:17">
      <c r="A87" s="108" t="s">
        <v>78</v>
      </c>
      <c r="B87" s="103"/>
      <c r="C87" s="103"/>
      <c r="D87" s="103"/>
      <c r="E87" s="103"/>
      <c r="F87" s="103"/>
      <c r="G87" s="103"/>
      <c r="H87" s="103"/>
      <c r="I87" s="103"/>
      <c r="J87" s="103"/>
      <c r="K87" s="103"/>
      <c r="L87" s="103"/>
      <c r="M87" s="103"/>
      <c r="N87" s="103"/>
      <c r="O87" s="103"/>
      <c r="P87" s="103"/>
      <c r="Q87" s="103"/>
    </row>
    <row r="88" spans="1:17">
      <c r="A88" s="117" t="s">
        <v>147</v>
      </c>
      <c r="B88" s="103"/>
      <c r="C88" s="103"/>
      <c r="D88" s="103"/>
      <c r="E88" s="103"/>
      <c r="F88" s="103"/>
      <c r="G88" s="103"/>
      <c r="H88" s="103"/>
      <c r="I88" s="103"/>
      <c r="J88" s="103"/>
      <c r="K88" s="103"/>
      <c r="L88" s="103"/>
      <c r="M88" s="103"/>
      <c r="N88" s="103"/>
      <c r="O88" s="103"/>
      <c r="P88" s="103"/>
      <c r="Q88" s="103"/>
    </row>
    <row r="89" spans="1:17">
      <c r="A89" s="108" t="s">
        <v>78</v>
      </c>
      <c r="B89" s="103"/>
      <c r="C89" s="103"/>
      <c r="D89" s="103"/>
      <c r="E89" s="103"/>
      <c r="F89" s="103"/>
      <c r="G89" s="103"/>
      <c r="H89" s="103"/>
      <c r="I89" s="103"/>
      <c r="J89" s="103"/>
      <c r="K89" s="103"/>
      <c r="L89" s="103"/>
      <c r="M89" s="103"/>
      <c r="N89" s="103"/>
      <c r="O89" s="103"/>
      <c r="P89" s="103"/>
      <c r="Q89" s="103"/>
    </row>
    <row r="90" spans="1:17">
      <c r="A90" s="71"/>
      <c r="B90" s="71"/>
      <c r="C90" s="75" t="s">
        <v>84</v>
      </c>
      <c r="D90" s="104">
        <v>0</v>
      </c>
      <c r="E90" s="103"/>
      <c r="F90" s="104">
        <v>0</v>
      </c>
      <c r="G90" s="103"/>
      <c r="H90" s="104">
        <v>0</v>
      </c>
      <c r="I90" s="103"/>
      <c r="J90" s="104">
        <v>0</v>
      </c>
      <c r="K90" s="103"/>
      <c r="L90" s="104">
        <v>-19723</v>
      </c>
      <c r="M90" s="103"/>
      <c r="N90" s="104">
        <v>0</v>
      </c>
      <c r="O90" s="103"/>
      <c r="P90" s="104">
        <v>0</v>
      </c>
      <c r="Q90" s="103"/>
    </row>
    <row r="91" spans="1:17">
      <c r="A91" s="71"/>
      <c r="B91" s="71"/>
      <c r="C91" s="75" t="s">
        <v>85</v>
      </c>
      <c r="D91" s="104">
        <v>-337300</v>
      </c>
      <c r="E91" s="103"/>
      <c r="F91" s="104">
        <v>-77800</v>
      </c>
      <c r="G91" s="103"/>
      <c r="H91" s="104">
        <v>-65955</v>
      </c>
      <c r="I91" s="103"/>
      <c r="J91" s="104">
        <v>-33189</v>
      </c>
      <c r="K91" s="103"/>
      <c r="L91" s="104">
        <v>-490707</v>
      </c>
      <c r="M91" s="103"/>
      <c r="N91" s="104">
        <v>-120294</v>
      </c>
      <c r="O91" s="103"/>
      <c r="P91" s="104">
        <v>-76485</v>
      </c>
      <c r="Q91" s="103"/>
    </row>
    <row r="92" spans="1:17">
      <c r="A92" s="71"/>
      <c r="B92" s="71"/>
      <c r="C92" s="75" t="s">
        <v>97</v>
      </c>
      <c r="D92" s="104">
        <v>0</v>
      </c>
      <c r="E92" s="103"/>
      <c r="F92" s="104">
        <v>0</v>
      </c>
      <c r="G92" s="103"/>
      <c r="H92" s="104">
        <v>9320</v>
      </c>
      <c r="I92" s="103"/>
      <c r="J92" s="104">
        <v>12731</v>
      </c>
      <c r="K92" s="103"/>
      <c r="L92" s="104">
        <v>13770</v>
      </c>
      <c r="M92" s="103"/>
      <c r="N92" s="104">
        <v>0</v>
      </c>
      <c r="O92" s="103"/>
      <c r="P92" s="104">
        <v>0</v>
      </c>
      <c r="Q92" s="103"/>
    </row>
    <row r="93" spans="1:17">
      <c r="A93" s="71"/>
      <c r="B93" s="71"/>
      <c r="C93" s="75" t="s">
        <v>148</v>
      </c>
      <c r="D93" s="104">
        <v>0</v>
      </c>
      <c r="E93" s="103"/>
      <c r="F93" s="104">
        <v>0</v>
      </c>
      <c r="G93" s="103"/>
      <c r="H93" s="104">
        <v>-1000</v>
      </c>
      <c r="I93" s="103"/>
      <c r="J93" s="104">
        <v>0</v>
      </c>
      <c r="K93" s="103"/>
      <c r="L93" s="104">
        <v>0</v>
      </c>
      <c r="M93" s="103"/>
      <c r="N93" s="104">
        <v>0</v>
      </c>
      <c r="O93" s="103"/>
      <c r="P93" s="104">
        <v>0</v>
      </c>
      <c r="Q93" s="103"/>
    </row>
    <row r="94" spans="1:17" ht="15" thickBot="1">
      <c r="A94" s="108" t="s">
        <v>78</v>
      </c>
      <c r="B94" s="103"/>
      <c r="C94" s="103"/>
      <c r="D94" s="103"/>
      <c r="E94" s="103"/>
      <c r="F94" s="103"/>
      <c r="G94" s="103"/>
      <c r="H94" s="103"/>
      <c r="I94" s="103"/>
      <c r="J94" s="103"/>
      <c r="K94" s="103"/>
      <c r="L94" s="103"/>
      <c r="M94" s="103"/>
      <c r="N94" s="103"/>
      <c r="O94" s="103"/>
      <c r="P94" s="103"/>
      <c r="Q94" s="103"/>
    </row>
    <row r="95" spans="1:17" ht="15" thickBot="1">
      <c r="A95" s="71"/>
      <c r="B95" s="71"/>
      <c r="C95" s="74" t="s">
        <v>149</v>
      </c>
      <c r="D95" s="114">
        <v>-337300</v>
      </c>
      <c r="E95" s="107"/>
      <c r="F95" s="114">
        <v>-77800</v>
      </c>
      <c r="G95" s="107"/>
      <c r="H95" s="114">
        <v>-57635</v>
      </c>
      <c r="I95" s="107"/>
      <c r="J95" s="114">
        <v>-20458</v>
      </c>
      <c r="K95" s="107"/>
      <c r="L95" s="115">
        <v>-496660</v>
      </c>
      <c r="M95" s="116"/>
      <c r="N95" s="114">
        <v>-120294</v>
      </c>
      <c r="O95" s="107"/>
      <c r="P95" s="114">
        <v>-76485</v>
      </c>
      <c r="Q95" s="107"/>
    </row>
    <row r="96" spans="1:17">
      <c r="A96" s="113" t="s">
        <v>150</v>
      </c>
      <c r="B96" s="103"/>
      <c r="C96" s="103"/>
      <c r="D96" s="107"/>
      <c r="E96" s="107"/>
      <c r="F96" s="107"/>
      <c r="G96" s="107"/>
      <c r="H96" s="107"/>
      <c r="I96" s="107"/>
      <c r="J96" s="107"/>
      <c r="K96" s="107"/>
      <c r="L96" s="107"/>
      <c r="M96" s="107"/>
      <c r="N96" s="107"/>
      <c r="O96" s="107"/>
      <c r="P96" s="107"/>
      <c r="Q96" s="107"/>
    </row>
    <row r="97" spans="1:17">
      <c r="A97" s="71"/>
      <c r="B97" s="71"/>
      <c r="C97" s="75" t="s">
        <v>140</v>
      </c>
      <c r="D97" s="104">
        <v>0</v>
      </c>
      <c r="E97" s="103"/>
      <c r="F97" s="104">
        <v>0</v>
      </c>
      <c r="G97" s="103"/>
      <c r="H97" s="104">
        <v>9320</v>
      </c>
      <c r="I97" s="103"/>
      <c r="J97" s="104">
        <v>12731</v>
      </c>
      <c r="K97" s="103"/>
      <c r="L97" s="104">
        <v>13770</v>
      </c>
      <c r="M97" s="103"/>
      <c r="N97" s="104">
        <v>0</v>
      </c>
      <c r="O97" s="103"/>
      <c r="P97" s="104">
        <v>0</v>
      </c>
      <c r="Q97" s="103"/>
    </row>
    <row r="98" spans="1:17">
      <c r="A98" s="71"/>
      <c r="B98" s="71"/>
      <c r="C98" s="75" t="s">
        <v>141</v>
      </c>
      <c r="D98" s="104">
        <v>0</v>
      </c>
      <c r="E98" s="103"/>
      <c r="F98" s="104">
        <v>0</v>
      </c>
      <c r="G98" s="103"/>
      <c r="H98" s="104">
        <v>-1000</v>
      </c>
      <c r="I98" s="103"/>
      <c r="J98" s="104">
        <v>-403</v>
      </c>
      <c r="K98" s="103"/>
      <c r="L98" s="104">
        <v>-700000</v>
      </c>
      <c r="M98" s="103"/>
      <c r="N98" s="104">
        <v>0</v>
      </c>
      <c r="O98" s="103"/>
      <c r="P98" s="104">
        <v>0</v>
      </c>
      <c r="Q98" s="103"/>
    </row>
    <row r="99" spans="1:17">
      <c r="A99" s="71"/>
      <c r="B99" s="71"/>
      <c r="C99" s="75" t="s">
        <v>142</v>
      </c>
      <c r="D99" s="104">
        <v>0</v>
      </c>
      <c r="E99" s="103"/>
      <c r="F99" s="104">
        <v>0</v>
      </c>
      <c r="G99" s="103"/>
      <c r="H99" s="104">
        <v>0</v>
      </c>
      <c r="I99" s="103"/>
      <c r="J99" s="104">
        <v>0</v>
      </c>
      <c r="K99" s="103"/>
      <c r="L99" s="104">
        <v>-19723</v>
      </c>
      <c r="M99" s="103"/>
      <c r="N99" s="104">
        <v>0</v>
      </c>
      <c r="O99" s="103"/>
      <c r="P99" s="104">
        <v>0</v>
      </c>
      <c r="Q99" s="103"/>
    </row>
    <row r="100" spans="1:17">
      <c r="A100" s="71"/>
      <c r="B100" s="71"/>
      <c r="C100" s="75" t="s">
        <v>145</v>
      </c>
      <c r="D100" s="104">
        <v>-337300</v>
      </c>
      <c r="E100" s="103"/>
      <c r="F100" s="104">
        <v>-77800</v>
      </c>
      <c r="G100" s="103"/>
      <c r="H100" s="104">
        <v>-65955</v>
      </c>
      <c r="I100" s="103"/>
      <c r="J100" s="104">
        <v>-97000</v>
      </c>
      <c r="K100" s="103"/>
      <c r="L100" s="104">
        <v>-87400</v>
      </c>
      <c r="M100" s="103"/>
      <c r="N100" s="104">
        <v>-129500</v>
      </c>
      <c r="O100" s="103"/>
      <c r="P100" s="104">
        <v>-88200</v>
      </c>
      <c r="Q100" s="103"/>
    </row>
    <row r="101" spans="1:17">
      <c r="A101" s="71"/>
      <c r="B101" s="71"/>
      <c r="C101" s="75" t="s">
        <v>146</v>
      </c>
      <c r="D101" s="104">
        <v>0</v>
      </c>
      <c r="E101" s="103"/>
      <c r="F101" s="104">
        <v>0</v>
      </c>
      <c r="G101" s="103"/>
      <c r="H101" s="104">
        <v>0</v>
      </c>
      <c r="I101" s="103"/>
      <c r="J101" s="104">
        <v>64214</v>
      </c>
      <c r="K101" s="103"/>
      <c r="L101" s="104">
        <v>296693</v>
      </c>
      <c r="M101" s="103"/>
      <c r="N101" s="104">
        <v>9206</v>
      </c>
      <c r="O101" s="103"/>
      <c r="P101" s="104">
        <v>11715</v>
      </c>
      <c r="Q101" s="103"/>
    </row>
    <row r="102" spans="1:17" ht="15" thickBot="1">
      <c r="A102" s="108" t="s">
        <v>78</v>
      </c>
      <c r="B102" s="103"/>
      <c r="C102" s="103"/>
      <c r="D102" s="103"/>
      <c r="E102" s="103"/>
      <c r="F102" s="103"/>
      <c r="G102" s="103"/>
      <c r="H102" s="103"/>
      <c r="I102" s="103"/>
      <c r="J102" s="103"/>
      <c r="K102" s="103"/>
      <c r="L102" s="103"/>
      <c r="M102" s="103"/>
      <c r="N102" s="103"/>
      <c r="O102" s="103"/>
      <c r="P102" s="103"/>
      <c r="Q102" s="103"/>
    </row>
    <row r="103" spans="1:17" ht="15.5" thickTop="1" thickBot="1">
      <c r="A103" s="71"/>
      <c r="B103" s="71"/>
      <c r="C103" s="74" t="s">
        <v>151</v>
      </c>
      <c r="D103" s="110">
        <v>1468513</v>
      </c>
      <c r="E103" s="111"/>
      <c r="F103" s="110">
        <v>1936529</v>
      </c>
      <c r="G103" s="111"/>
      <c r="H103" s="110">
        <v>1396680</v>
      </c>
      <c r="I103" s="111"/>
      <c r="J103" s="110">
        <v>2017982</v>
      </c>
      <c r="K103" s="111"/>
      <c r="L103" s="112">
        <v>1721029</v>
      </c>
      <c r="M103" s="111"/>
      <c r="N103" s="110">
        <v>2304111</v>
      </c>
      <c r="O103" s="111"/>
      <c r="P103" s="110">
        <v>2436515</v>
      </c>
      <c r="Q103" s="111"/>
    </row>
    <row r="104" spans="1:17" ht="15.5" thickTop="1" thickBot="1">
      <c r="A104" s="108" t="s">
        <v>78</v>
      </c>
      <c r="B104" s="103"/>
      <c r="C104" s="103"/>
      <c r="D104" s="107"/>
      <c r="E104" s="107"/>
      <c r="F104" s="107"/>
      <c r="G104" s="107"/>
      <c r="H104" s="107"/>
      <c r="I104" s="107"/>
      <c r="J104" s="107"/>
      <c r="K104" s="107"/>
      <c r="L104" s="107"/>
      <c r="M104" s="107"/>
      <c r="N104" s="107"/>
      <c r="O104" s="107"/>
      <c r="P104" s="107"/>
      <c r="Q104" s="107"/>
    </row>
    <row r="105" spans="1:17" ht="15" thickBot="1">
      <c r="A105" s="76"/>
      <c r="B105" s="76"/>
      <c r="C105" s="77" t="s">
        <v>157</v>
      </c>
      <c r="D105" s="106">
        <v>3207619</v>
      </c>
      <c r="E105" s="107"/>
      <c r="F105" s="106">
        <v>8138196</v>
      </c>
      <c r="G105" s="107"/>
      <c r="H105" s="106">
        <v>6147981</v>
      </c>
      <c r="I105" s="107"/>
      <c r="J105" s="106">
        <v>8408142</v>
      </c>
      <c r="K105" s="107"/>
      <c r="L105" s="106">
        <v>7745289</v>
      </c>
      <c r="M105" s="107"/>
      <c r="N105" s="106">
        <v>32931034</v>
      </c>
      <c r="O105" s="107"/>
      <c r="P105" s="106">
        <v>4215352</v>
      </c>
      <c r="Q105" s="107"/>
    </row>
    <row r="106" spans="1:17">
      <c r="A106" s="109" t="s">
        <v>150</v>
      </c>
      <c r="B106" s="107"/>
      <c r="C106" s="107"/>
      <c r="D106" s="107"/>
      <c r="E106" s="107"/>
      <c r="F106" s="107"/>
      <c r="G106" s="107"/>
      <c r="H106" s="107"/>
      <c r="I106" s="107"/>
      <c r="J106" s="107"/>
      <c r="K106" s="107"/>
      <c r="L106" s="107"/>
      <c r="M106" s="107"/>
      <c r="N106" s="107"/>
      <c r="O106" s="107"/>
      <c r="P106" s="107"/>
      <c r="Q106" s="107"/>
    </row>
    <row r="107" spans="1:17">
      <c r="A107" s="71"/>
      <c r="B107" s="71"/>
      <c r="C107" s="75" t="s">
        <v>152</v>
      </c>
      <c r="D107" s="104">
        <v>3024835</v>
      </c>
      <c r="E107" s="103"/>
      <c r="F107" s="104">
        <v>3163814</v>
      </c>
      <c r="G107" s="103"/>
      <c r="H107" s="104">
        <v>2601547</v>
      </c>
      <c r="I107" s="103"/>
      <c r="J107" s="104">
        <v>3158563</v>
      </c>
      <c r="K107" s="103"/>
      <c r="L107" s="104">
        <v>3382246</v>
      </c>
      <c r="M107" s="103"/>
      <c r="N107" s="104">
        <v>3956019</v>
      </c>
      <c r="O107" s="103"/>
      <c r="P107" s="104">
        <v>3782114</v>
      </c>
      <c r="Q107" s="103"/>
    </row>
    <row r="108" spans="1:17">
      <c r="A108" s="71"/>
      <c r="B108" s="71"/>
      <c r="C108" s="75" t="s">
        <v>153</v>
      </c>
      <c r="D108" s="104">
        <v>182784</v>
      </c>
      <c r="E108" s="103"/>
      <c r="F108" s="104">
        <v>4974382</v>
      </c>
      <c r="G108" s="103"/>
      <c r="H108" s="104">
        <v>3546434</v>
      </c>
      <c r="I108" s="103"/>
      <c r="J108" s="104">
        <v>5249579</v>
      </c>
      <c r="K108" s="103"/>
      <c r="L108" s="104">
        <v>4363043</v>
      </c>
      <c r="M108" s="103"/>
      <c r="N108" s="104">
        <v>28975015</v>
      </c>
      <c r="O108" s="103"/>
      <c r="P108" s="104">
        <v>433238</v>
      </c>
      <c r="Q108" s="103"/>
    </row>
    <row r="109" spans="1:17">
      <c r="A109" s="71"/>
      <c r="B109" s="71"/>
      <c r="C109" s="71"/>
      <c r="D109" s="71"/>
      <c r="E109" s="71"/>
      <c r="F109" s="71"/>
      <c r="G109" s="71"/>
      <c r="H109" s="71"/>
      <c r="I109" s="71"/>
      <c r="J109" s="71"/>
      <c r="K109" s="71"/>
      <c r="L109" s="71"/>
      <c r="M109" s="71"/>
      <c r="N109" s="71"/>
      <c r="O109" s="71"/>
      <c r="P109" s="71"/>
      <c r="Q109" s="71"/>
    </row>
    <row r="110" spans="1:17">
      <c r="A110" s="105" t="s">
        <v>154</v>
      </c>
      <c r="B110" s="103"/>
      <c r="C110" s="103"/>
      <c r="D110" s="103"/>
      <c r="E110" s="103"/>
      <c r="F110" s="103"/>
      <c r="G110" s="103"/>
      <c r="H110" s="103"/>
      <c r="I110" s="103"/>
      <c r="J110" s="103"/>
      <c r="K110" s="103"/>
      <c r="L110" s="103"/>
      <c r="M110" s="103"/>
      <c r="N110" s="103"/>
      <c r="O110" s="103"/>
      <c r="P110" s="103"/>
      <c r="Q110" s="103"/>
    </row>
    <row r="111" spans="1:17">
      <c r="A111" s="102" t="s">
        <v>155</v>
      </c>
      <c r="B111" s="103"/>
      <c r="C111" s="103"/>
      <c r="D111" s="103"/>
      <c r="E111" s="103"/>
      <c r="F111" s="103"/>
      <c r="G111" s="103"/>
      <c r="H111" s="103"/>
      <c r="I111" s="103"/>
      <c r="J111" s="103"/>
      <c r="K111" s="103"/>
      <c r="L111" s="103"/>
      <c r="M111" s="103"/>
      <c r="N111" s="103"/>
      <c r="O111" s="103"/>
      <c r="P111" s="103"/>
      <c r="Q111" s="103"/>
    </row>
    <row r="112" spans="1:17">
      <c r="A112" s="103"/>
      <c r="B112" s="103"/>
      <c r="C112" s="103"/>
      <c r="D112" s="103"/>
      <c r="E112" s="103"/>
      <c r="F112" s="103"/>
      <c r="G112" s="103"/>
      <c r="H112" s="103"/>
      <c r="I112" s="103"/>
      <c r="J112" s="103"/>
      <c r="K112" s="103"/>
      <c r="L112" s="103"/>
      <c r="M112" s="103"/>
      <c r="N112" s="103"/>
      <c r="O112" s="103"/>
      <c r="P112" s="103"/>
      <c r="Q112" s="103"/>
    </row>
    <row r="113" spans="1:17">
      <c r="A113" s="102" t="s">
        <v>156</v>
      </c>
      <c r="B113" s="103"/>
      <c r="C113" s="103"/>
      <c r="D113" s="103"/>
      <c r="E113" s="103"/>
      <c r="F113" s="103"/>
      <c r="G113" s="103"/>
      <c r="H113" s="103"/>
      <c r="I113" s="103"/>
      <c r="J113" s="103"/>
      <c r="K113" s="103"/>
      <c r="L113" s="103"/>
      <c r="M113" s="103"/>
      <c r="N113" s="103"/>
      <c r="O113" s="103"/>
      <c r="P113" s="103"/>
      <c r="Q113" s="103"/>
    </row>
    <row r="114" spans="1:17">
      <c r="A114" s="103"/>
      <c r="B114" s="103"/>
      <c r="C114" s="103"/>
      <c r="D114" s="103"/>
      <c r="E114" s="103"/>
      <c r="F114" s="103"/>
      <c r="G114" s="103"/>
      <c r="H114" s="103"/>
      <c r="I114" s="103"/>
      <c r="J114" s="103"/>
      <c r="K114" s="103"/>
      <c r="L114" s="103"/>
      <c r="M114" s="103"/>
      <c r="N114" s="103"/>
      <c r="O114" s="103"/>
      <c r="P114" s="103"/>
      <c r="Q114" s="103"/>
    </row>
    <row r="115" spans="1:17">
      <c r="A115" s="103"/>
      <c r="B115" s="103"/>
      <c r="C115" s="103"/>
      <c r="D115" s="103"/>
      <c r="E115" s="103"/>
      <c r="F115" s="103"/>
      <c r="G115" s="103"/>
      <c r="H115" s="103"/>
      <c r="I115" s="103"/>
      <c r="J115" s="103"/>
      <c r="K115" s="103"/>
      <c r="L115" s="103"/>
      <c r="M115" s="103"/>
      <c r="N115" s="103"/>
      <c r="O115" s="103"/>
      <c r="P115" s="103"/>
      <c r="Q115" s="103"/>
    </row>
    <row r="116" spans="1:17">
      <c r="A116" s="103"/>
      <c r="B116" s="103"/>
      <c r="C116" s="103"/>
      <c r="D116" s="103"/>
      <c r="E116" s="103"/>
      <c r="F116" s="103"/>
      <c r="G116" s="103"/>
      <c r="H116" s="103"/>
      <c r="I116" s="103"/>
      <c r="J116" s="103"/>
      <c r="K116" s="103"/>
      <c r="L116" s="103"/>
      <c r="M116" s="103"/>
      <c r="N116" s="103"/>
      <c r="O116" s="103"/>
      <c r="P116" s="103"/>
      <c r="Q116" s="103"/>
    </row>
    <row r="118" spans="1:17">
      <c r="A118" s="79" t="s">
        <v>169</v>
      </c>
    </row>
    <row r="120" spans="1:17" s="71" customFormat="1" ht="28.75" customHeight="1">
      <c r="A120" s="100" t="s">
        <v>178</v>
      </c>
      <c r="B120" s="101"/>
      <c r="C120" s="101"/>
      <c r="D120" s="101"/>
      <c r="E120" s="101"/>
      <c r="F120" s="101"/>
      <c r="G120" s="101"/>
      <c r="H120" s="101"/>
      <c r="I120" s="101"/>
      <c r="J120" s="101"/>
      <c r="K120" s="101"/>
      <c r="L120" s="101"/>
      <c r="M120" s="101"/>
      <c r="N120" s="101"/>
      <c r="O120" s="101"/>
      <c r="P120" s="101"/>
      <c r="Q120" s="101"/>
    </row>
    <row r="121" spans="1:17" ht="28.75" customHeight="1">
      <c r="A121" s="100" t="s">
        <v>172</v>
      </c>
      <c r="B121" s="101"/>
      <c r="C121" s="101"/>
      <c r="D121" s="101"/>
      <c r="E121" s="101"/>
      <c r="F121" s="101"/>
      <c r="G121" s="101"/>
      <c r="H121" s="101"/>
      <c r="I121" s="101"/>
      <c r="J121" s="101"/>
      <c r="K121" s="101"/>
      <c r="L121" s="101"/>
      <c r="M121" s="101"/>
      <c r="N121" s="101"/>
      <c r="O121" s="101"/>
      <c r="P121" s="101"/>
      <c r="Q121" s="101"/>
    </row>
    <row r="122" spans="1:17" ht="28.75" customHeight="1">
      <c r="A122" s="100" t="s">
        <v>170</v>
      </c>
      <c r="B122" s="101"/>
      <c r="C122" s="101"/>
      <c r="D122" s="101"/>
      <c r="E122" s="101"/>
      <c r="F122" s="101"/>
      <c r="G122" s="101"/>
      <c r="H122" s="101"/>
      <c r="I122" s="101"/>
      <c r="J122" s="101"/>
      <c r="K122" s="101"/>
      <c r="L122" s="101"/>
      <c r="M122" s="101"/>
      <c r="N122" s="101"/>
      <c r="O122" s="101"/>
      <c r="P122" s="101"/>
      <c r="Q122" s="101"/>
    </row>
    <row r="123" spans="1:17" ht="28.75" customHeight="1">
      <c r="A123" s="100" t="s">
        <v>173</v>
      </c>
      <c r="B123" s="101"/>
      <c r="C123" s="101"/>
      <c r="D123" s="101"/>
      <c r="E123" s="101"/>
      <c r="F123" s="101"/>
      <c r="G123" s="101"/>
      <c r="H123" s="101"/>
      <c r="I123" s="101"/>
      <c r="J123" s="101"/>
      <c r="K123" s="101"/>
      <c r="L123" s="101"/>
      <c r="M123" s="101"/>
      <c r="N123" s="101"/>
      <c r="O123" s="101"/>
      <c r="P123" s="101"/>
      <c r="Q123" s="101"/>
    </row>
    <row r="124" spans="1:17" ht="28.75" customHeight="1">
      <c r="A124" s="100" t="s">
        <v>171</v>
      </c>
      <c r="B124" s="101"/>
      <c r="C124" s="101"/>
      <c r="D124" s="101"/>
      <c r="E124" s="101"/>
      <c r="F124" s="101"/>
      <c r="G124" s="101"/>
      <c r="H124" s="101"/>
      <c r="I124" s="101"/>
      <c r="J124" s="101"/>
      <c r="K124" s="101"/>
      <c r="L124" s="101"/>
      <c r="M124" s="101"/>
      <c r="N124" s="101"/>
      <c r="O124" s="101"/>
      <c r="P124" s="101"/>
      <c r="Q124" s="101"/>
    </row>
    <row r="125" spans="1:17" ht="28.75" customHeight="1">
      <c r="A125" s="100" t="s">
        <v>174</v>
      </c>
      <c r="B125" s="101"/>
      <c r="C125" s="101"/>
      <c r="D125" s="101"/>
      <c r="E125" s="101"/>
      <c r="F125" s="101"/>
      <c r="G125" s="101"/>
      <c r="H125" s="101"/>
      <c r="I125" s="101"/>
      <c r="J125" s="101"/>
      <c r="K125" s="101"/>
      <c r="L125" s="101"/>
      <c r="M125" s="101"/>
      <c r="N125" s="101"/>
      <c r="O125" s="101"/>
      <c r="P125" s="101"/>
      <c r="Q125" s="101"/>
    </row>
    <row r="126" spans="1:17" ht="28.75" customHeight="1">
      <c r="A126" s="100" t="s">
        <v>177</v>
      </c>
      <c r="B126" s="101"/>
      <c r="C126" s="101"/>
      <c r="D126" s="101"/>
      <c r="E126" s="101"/>
      <c r="F126" s="101"/>
      <c r="G126" s="101"/>
      <c r="H126" s="101"/>
      <c r="I126" s="101"/>
      <c r="J126" s="101"/>
      <c r="K126" s="101"/>
      <c r="L126" s="101"/>
      <c r="M126" s="101"/>
      <c r="N126" s="101"/>
      <c r="O126" s="101"/>
      <c r="P126" s="101"/>
      <c r="Q126" s="101"/>
    </row>
  </sheetData>
  <mergeCells count="773">
    <mergeCell ref="N4:O4"/>
    <mergeCell ref="P4:Q4"/>
    <mergeCell ref="D5:E5"/>
    <mergeCell ref="F5:G5"/>
    <mergeCell ref="H5:I5"/>
    <mergeCell ref="J5:K5"/>
    <mergeCell ref="L5:M5"/>
    <mergeCell ref="A1:Q1"/>
    <mergeCell ref="A2:Q2"/>
    <mergeCell ref="A3:Q3"/>
    <mergeCell ref="D4:E4"/>
    <mergeCell ref="F4:G4"/>
    <mergeCell ref="H4:I4"/>
    <mergeCell ref="J4:K4"/>
    <mergeCell ref="L4:M4"/>
    <mergeCell ref="L6:M6"/>
    <mergeCell ref="N6:O6"/>
    <mergeCell ref="P6:Q6"/>
    <mergeCell ref="A7:C7"/>
    <mergeCell ref="D7:E7"/>
    <mergeCell ref="F7:G7"/>
    <mergeCell ref="H7:I7"/>
    <mergeCell ref="N5:O5"/>
    <mergeCell ref="P5:Q5"/>
    <mergeCell ref="A6:C6"/>
    <mergeCell ref="D6:E6"/>
    <mergeCell ref="F6:G6"/>
    <mergeCell ref="H6:I6"/>
    <mergeCell ref="J6:K6"/>
    <mergeCell ref="J8:K8"/>
    <mergeCell ref="L8:M8"/>
    <mergeCell ref="N8:O8"/>
    <mergeCell ref="P8:Q8"/>
    <mergeCell ref="D9:E9"/>
    <mergeCell ref="F9:G9"/>
    <mergeCell ref="H9:I9"/>
    <mergeCell ref="J7:K7"/>
    <mergeCell ref="L7:M7"/>
    <mergeCell ref="N7:O7"/>
    <mergeCell ref="P7:Q7"/>
    <mergeCell ref="D8:E8"/>
    <mergeCell ref="F8:G8"/>
    <mergeCell ref="H8:I8"/>
    <mergeCell ref="J10:K10"/>
    <mergeCell ref="L10:M10"/>
    <mergeCell ref="N10:O10"/>
    <mergeCell ref="P10:Q10"/>
    <mergeCell ref="D11:E11"/>
    <mergeCell ref="F11:G11"/>
    <mergeCell ref="H11:I11"/>
    <mergeCell ref="J9:K9"/>
    <mergeCell ref="L9:M9"/>
    <mergeCell ref="N9:O9"/>
    <mergeCell ref="P9:Q9"/>
    <mergeCell ref="D10:E10"/>
    <mergeCell ref="F10:G10"/>
    <mergeCell ref="H10:I10"/>
    <mergeCell ref="J12:K12"/>
    <mergeCell ref="L12:M12"/>
    <mergeCell ref="N12:O12"/>
    <mergeCell ref="P12:Q12"/>
    <mergeCell ref="D13:E13"/>
    <mergeCell ref="F13:G13"/>
    <mergeCell ref="H13:I13"/>
    <mergeCell ref="J11:K11"/>
    <mergeCell ref="L11:M11"/>
    <mergeCell ref="N11:O11"/>
    <mergeCell ref="P11:Q11"/>
    <mergeCell ref="D12:E12"/>
    <mergeCell ref="F12:G12"/>
    <mergeCell ref="H12:I12"/>
    <mergeCell ref="J14:K14"/>
    <mergeCell ref="L14:M14"/>
    <mergeCell ref="N14:O14"/>
    <mergeCell ref="P14:Q14"/>
    <mergeCell ref="D15:E15"/>
    <mergeCell ref="F15:G15"/>
    <mergeCell ref="H15:I15"/>
    <mergeCell ref="J13:K13"/>
    <mergeCell ref="L13:M13"/>
    <mergeCell ref="N13:O13"/>
    <mergeCell ref="P13:Q13"/>
    <mergeCell ref="D14:E14"/>
    <mergeCell ref="F14:G14"/>
    <mergeCell ref="H14:I14"/>
    <mergeCell ref="J16:K16"/>
    <mergeCell ref="L16:M16"/>
    <mergeCell ref="N16:O16"/>
    <mergeCell ref="P16:Q16"/>
    <mergeCell ref="D17:E17"/>
    <mergeCell ref="F17:G17"/>
    <mergeCell ref="H17:I17"/>
    <mergeCell ref="J15:K15"/>
    <mergeCell ref="L15:M15"/>
    <mergeCell ref="N15:O15"/>
    <mergeCell ref="P15:Q15"/>
    <mergeCell ref="D16:E16"/>
    <mergeCell ref="F16:G16"/>
    <mergeCell ref="H16:I16"/>
    <mergeCell ref="J18:K18"/>
    <mergeCell ref="L18:M18"/>
    <mergeCell ref="N18:O18"/>
    <mergeCell ref="P18:Q18"/>
    <mergeCell ref="D19:E19"/>
    <mergeCell ref="F19:G19"/>
    <mergeCell ref="H19:I19"/>
    <mergeCell ref="J17:K17"/>
    <mergeCell ref="L17:M17"/>
    <mergeCell ref="N17:O17"/>
    <mergeCell ref="P17:Q17"/>
    <mergeCell ref="D18:E18"/>
    <mergeCell ref="F18:G18"/>
    <mergeCell ref="H18:I18"/>
    <mergeCell ref="A21:C21"/>
    <mergeCell ref="D21:E21"/>
    <mergeCell ref="F21:G21"/>
    <mergeCell ref="J19:K19"/>
    <mergeCell ref="L19:M19"/>
    <mergeCell ref="N19:O19"/>
    <mergeCell ref="P19:Q19"/>
    <mergeCell ref="D20:E20"/>
    <mergeCell ref="F20:G20"/>
    <mergeCell ref="H20:I20"/>
    <mergeCell ref="H21:I21"/>
    <mergeCell ref="J21:K21"/>
    <mergeCell ref="L21:M21"/>
    <mergeCell ref="N21:O21"/>
    <mergeCell ref="P21:Q21"/>
    <mergeCell ref="J20:K20"/>
    <mergeCell ref="L20:M20"/>
    <mergeCell ref="N20:O20"/>
    <mergeCell ref="P20:Q20"/>
    <mergeCell ref="L22:M22"/>
    <mergeCell ref="N22:O22"/>
    <mergeCell ref="P22:Q22"/>
    <mergeCell ref="A23:C23"/>
    <mergeCell ref="D23:E23"/>
    <mergeCell ref="F23:G23"/>
    <mergeCell ref="H23:I23"/>
    <mergeCell ref="D22:E22"/>
    <mergeCell ref="F22:G22"/>
    <mergeCell ref="H22:I22"/>
    <mergeCell ref="J22:K22"/>
    <mergeCell ref="J24:K24"/>
    <mergeCell ref="L24:M24"/>
    <mergeCell ref="N24:O24"/>
    <mergeCell ref="P24:Q24"/>
    <mergeCell ref="D25:E25"/>
    <mergeCell ref="F25:G25"/>
    <mergeCell ref="H25:I25"/>
    <mergeCell ref="J23:K23"/>
    <mergeCell ref="L23:M23"/>
    <mergeCell ref="N23:O23"/>
    <mergeCell ref="P23:Q23"/>
    <mergeCell ref="D24:E24"/>
    <mergeCell ref="F24:G24"/>
    <mergeCell ref="H24:I24"/>
    <mergeCell ref="J26:K26"/>
    <mergeCell ref="L26:M26"/>
    <mergeCell ref="N26:O26"/>
    <mergeCell ref="P26:Q26"/>
    <mergeCell ref="D27:E27"/>
    <mergeCell ref="F27:G27"/>
    <mergeCell ref="H27:I27"/>
    <mergeCell ref="J25:K25"/>
    <mergeCell ref="L25:M25"/>
    <mergeCell ref="N25:O25"/>
    <mergeCell ref="P25:Q25"/>
    <mergeCell ref="D26:E26"/>
    <mergeCell ref="F26:G26"/>
    <mergeCell ref="H26:I26"/>
    <mergeCell ref="J28:K28"/>
    <mergeCell ref="L28:M28"/>
    <mergeCell ref="N28:O28"/>
    <mergeCell ref="P28:Q28"/>
    <mergeCell ref="D29:E29"/>
    <mergeCell ref="F29:G29"/>
    <mergeCell ref="H29:I29"/>
    <mergeCell ref="J27:K27"/>
    <mergeCell ref="L27:M27"/>
    <mergeCell ref="N27:O27"/>
    <mergeCell ref="P27:Q27"/>
    <mergeCell ref="D28:E28"/>
    <mergeCell ref="F28:G28"/>
    <mergeCell ref="H28:I28"/>
    <mergeCell ref="J30:K30"/>
    <mergeCell ref="L30:M30"/>
    <mergeCell ref="N30:O30"/>
    <mergeCell ref="P30:Q30"/>
    <mergeCell ref="D31:E31"/>
    <mergeCell ref="F31:G31"/>
    <mergeCell ref="H31:I31"/>
    <mergeCell ref="J29:K29"/>
    <mergeCell ref="L29:M29"/>
    <mergeCell ref="N29:O29"/>
    <mergeCell ref="P29:Q29"/>
    <mergeCell ref="D30:E30"/>
    <mergeCell ref="F30:G30"/>
    <mergeCell ref="H30:I30"/>
    <mergeCell ref="J32:K32"/>
    <mergeCell ref="L32:M32"/>
    <mergeCell ref="N32:O32"/>
    <mergeCell ref="P32:Q32"/>
    <mergeCell ref="D33:E33"/>
    <mergeCell ref="F33:G33"/>
    <mergeCell ref="H33:I33"/>
    <mergeCell ref="J31:K31"/>
    <mergeCell ref="L31:M31"/>
    <mergeCell ref="N31:O31"/>
    <mergeCell ref="P31:Q31"/>
    <mergeCell ref="D32:E32"/>
    <mergeCell ref="F32:G32"/>
    <mergeCell ref="H32:I32"/>
    <mergeCell ref="L34:M34"/>
    <mergeCell ref="N34:O34"/>
    <mergeCell ref="P34:Q34"/>
    <mergeCell ref="J33:K33"/>
    <mergeCell ref="L33:M33"/>
    <mergeCell ref="N33:O33"/>
    <mergeCell ref="P33:Q33"/>
    <mergeCell ref="A34:C34"/>
    <mergeCell ref="D34:E34"/>
    <mergeCell ref="F34:G34"/>
    <mergeCell ref="A36:C36"/>
    <mergeCell ref="D36:E36"/>
    <mergeCell ref="F36:G36"/>
    <mergeCell ref="A35:C35"/>
    <mergeCell ref="D35:E35"/>
    <mergeCell ref="F35:G35"/>
    <mergeCell ref="H35:I35"/>
    <mergeCell ref="H34:I34"/>
    <mergeCell ref="J34:K34"/>
    <mergeCell ref="H36:I36"/>
    <mergeCell ref="J36:K36"/>
    <mergeCell ref="L36:M36"/>
    <mergeCell ref="N36:O36"/>
    <mergeCell ref="P36:Q36"/>
    <mergeCell ref="J35:K35"/>
    <mergeCell ref="L35:M35"/>
    <mergeCell ref="N35:O35"/>
    <mergeCell ref="P35:Q35"/>
    <mergeCell ref="L38:M38"/>
    <mergeCell ref="N38:O38"/>
    <mergeCell ref="P38:Q38"/>
    <mergeCell ref="L37:M37"/>
    <mergeCell ref="N37:O37"/>
    <mergeCell ref="P37:Q37"/>
    <mergeCell ref="D38:E38"/>
    <mergeCell ref="F38:G38"/>
    <mergeCell ref="H38:I38"/>
    <mergeCell ref="J38:K38"/>
    <mergeCell ref="D37:E37"/>
    <mergeCell ref="F37:G37"/>
    <mergeCell ref="H37:I37"/>
    <mergeCell ref="J37:K37"/>
    <mergeCell ref="L40:M40"/>
    <mergeCell ref="N40:O40"/>
    <mergeCell ref="P40:Q40"/>
    <mergeCell ref="D41:E41"/>
    <mergeCell ref="F41:G41"/>
    <mergeCell ref="H41:I41"/>
    <mergeCell ref="J41:K41"/>
    <mergeCell ref="L39:M39"/>
    <mergeCell ref="N39:O39"/>
    <mergeCell ref="P39:Q39"/>
    <mergeCell ref="D40:E40"/>
    <mergeCell ref="F40:G40"/>
    <mergeCell ref="H40:I40"/>
    <mergeCell ref="J40:K40"/>
    <mergeCell ref="D39:E39"/>
    <mergeCell ref="F39:G39"/>
    <mergeCell ref="H39:I39"/>
    <mergeCell ref="J39:K39"/>
    <mergeCell ref="L42:M42"/>
    <mergeCell ref="N42:O42"/>
    <mergeCell ref="P42:Q42"/>
    <mergeCell ref="D43:E43"/>
    <mergeCell ref="F43:G43"/>
    <mergeCell ref="H43:I43"/>
    <mergeCell ref="J43:K43"/>
    <mergeCell ref="L41:M41"/>
    <mergeCell ref="N41:O41"/>
    <mergeCell ref="P41:Q41"/>
    <mergeCell ref="D42:E42"/>
    <mergeCell ref="F42:G42"/>
    <mergeCell ref="H42:I42"/>
    <mergeCell ref="J42:K42"/>
    <mergeCell ref="L44:M44"/>
    <mergeCell ref="N44:O44"/>
    <mergeCell ref="P44:Q44"/>
    <mergeCell ref="D45:E45"/>
    <mergeCell ref="F45:G45"/>
    <mergeCell ref="H45:I45"/>
    <mergeCell ref="J45:K45"/>
    <mergeCell ref="L43:M43"/>
    <mergeCell ref="N43:O43"/>
    <mergeCell ref="P43:Q43"/>
    <mergeCell ref="D44:E44"/>
    <mergeCell ref="F44:G44"/>
    <mergeCell ref="H44:I44"/>
    <mergeCell ref="J44:K44"/>
    <mergeCell ref="L46:M46"/>
    <mergeCell ref="N46:O46"/>
    <mergeCell ref="P46:Q46"/>
    <mergeCell ref="A47:C47"/>
    <mergeCell ref="D47:E47"/>
    <mergeCell ref="F47:G47"/>
    <mergeCell ref="H47:I47"/>
    <mergeCell ref="L45:M45"/>
    <mergeCell ref="N45:O45"/>
    <mergeCell ref="P45:Q45"/>
    <mergeCell ref="D46:E46"/>
    <mergeCell ref="F46:G46"/>
    <mergeCell ref="H46:I46"/>
    <mergeCell ref="J46:K46"/>
    <mergeCell ref="A49:C49"/>
    <mergeCell ref="D49:E49"/>
    <mergeCell ref="F49:G49"/>
    <mergeCell ref="J47:K47"/>
    <mergeCell ref="L47:M47"/>
    <mergeCell ref="N47:O47"/>
    <mergeCell ref="P47:Q47"/>
    <mergeCell ref="D48:E48"/>
    <mergeCell ref="F48:G48"/>
    <mergeCell ref="H48:I48"/>
    <mergeCell ref="H49:I49"/>
    <mergeCell ref="J49:K49"/>
    <mergeCell ref="L49:M49"/>
    <mergeCell ref="N49:O49"/>
    <mergeCell ref="P49:Q49"/>
    <mergeCell ref="J48:K48"/>
    <mergeCell ref="L48:M48"/>
    <mergeCell ref="N48:O48"/>
    <mergeCell ref="P48:Q48"/>
    <mergeCell ref="L50:M50"/>
    <mergeCell ref="N50:O50"/>
    <mergeCell ref="P50:Q50"/>
    <mergeCell ref="D51:E51"/>
    <mergeCell ref="F51:G51"/>
    <mergeCell ref="H51:I51"/>
    <mergeCell ref="J51:K51"/>
    <mergeCell ref="D50:E50"/>
    <mergeCell ref="F50:G50"/>
    <mergeCell ref="H50:I50"/>
    <mergeCell ref="J50:K50"/>
    <mergeCell ref="L52:M52"/>
    <mergeCell ref="N52:O52"/>
    <mergeCell ref="P52:Q52"/>
    <mergeCell ref="D53:E53"/>
    <mergeCell ref="F53:G53"/>
    <mergeCell ref="H53:I53"/>
    <mergeCell ref="J53:K53"/>
    <mergeCell ref="L51:M51"/>
    <mergeCell ref="N51:O51"/>
    <mergeCell ref="P51:Q51"/>
    <mergeCell ref="D52:E52"/>
    <mergeCell ref="F52:G52"/>
    <mergeCell ref="H52:I52"/>
    <mergeCell ref="J52:K52"/>
    <mergeCell ref="L54:M54"/>
    <mergeCell ref="N54:O54"/>
    <mergeCell ref="P54:Q54"/>
    <mergeCell ref="D55:E55"/>
    <mergeCell ref="F55:G55"/>
    <mergeCell ref="H55:I55"/>
    <mergeCell ref="J55:K55"/>
    <mergeCell ref="L53:M53"/>
    <mergeCell ref="N53:O53"/>
    <mergeCell ref="P53:Q53"/>
    <mergeCell ref="D54:E54"/>
    <mergeCell ref="F54:G54"/>
    <mergeCell ref="H54:I54"/>
    <mergeCell ref="J54:K54"/>
    <mergeCell ref="L56:M56"/>
    <mergeCell ref="N56:O56"/>
    <mergeCell ref="P56:Q56"/>
    <mergeCell ref="D57:E57"/>
    <mergeCell ref="F57:G57"/>
    <mergeCell ref="H57:I57"/>
    <mergeCell ref="J57:K57"/>
    <mergeCell ref="L55:M55"/>
    <mergeCell ref="N55:O55"/>
    <mergeCell ref="P55:Q55"/>
    <mergeCell ref="D56:E56"/>
    <mergeCell ref="F56:G56"/>
    <mergeCell ref="H56:I56"/>
    <mergeCell ref="J56:K56"/>
    <mergeCell ref="L58:M58"/>
    <mergeCell ref="N58:O58"/>
    <mergeCell ref="P58:Q58"/>
    <mergeCell ref="A59:C59"/>
    <mergeCell ref="D59:E59"/>
    <mergeCell ref="F59:G59"/>
    <mergeCell ref="H59:I59"/>
    <mergeCell ref="L57:M57"/>
    <mergeCell ref="N57:O57"/>
    <mergeCell ref="P57:Q57"/>
    <mergeCell ref="D58:E58"/>
    <mergeCell ref="F58:G58"/>
    <mergeCell ref="H58:I58"/>
    <mergeCell ref="J58:K58"/>
    <mergeCell ref="A61:C61"/>
    <mergeCell ref="D61:E61"/>
    <mergeCell ref="F61:G61"/>
    <mergeCell ref="J59:K59"/>
    <mergeCell ref="L59:M59"/>
    <mergeCell ref="N59:O59"/>
    <mergeCell ref="P59:Q59"/>
    <mergeCell ref="D60:E60"/>
    <mergeCell ref="F60:G60"/>
    <mergeCell ref="H60:I60"/>
    <mergeCell ref="H61:I61"/>
    <mergeCell ref="J61:K61"/>
    <mergeCell ref="L61:M61"/>
    <mergeCell ref="N61:O61"/>
    <mergeCell ref="P61:Q61"/>
    <mergeCell ref="J60:K60"/>
    <mergeCell ref="L60:M60"/>
    <mergeCell ref="N60:O60"/>
    <mergeCell ref="P60:Q60"/>
    <mergeCell ref="A64:C64"/>
    <mergeCell ref="D64:E64"/>
    <mergeCell ref="F64:G64"/>
    <mergeCell ref="L62:M62"/>
    <mergeCell ref="N62:O62"/>
    <mergeCell ref="P62:Q62"/>
    <mergeCell ref="A63:C63"/>
    <mergeCell ref="D63:E63"/>
    <mergeCell ref="F63:G63"/>
    <mergeCell ref="H63:I63"/>
    <mergeCell ref="D62:E62"/>
    <mergeCell ref="F62:G62"/>
    <mergeCell ref="H62:I62"/>
    <mergeCell ref="J62:K62"/>
    <mergeCell ref="H64:I64"/>
    <mergeCell ref="J64:K64"/>
    <mergeCell ref="L64:M64"/>
    <mergeCell ref="N64:O64"/>
    <mergeCell ref="P64:Q64"/>
    <mergeCell ref="J63:K63"/>
    <mergeCell ref="L63:M63"/>
    <mergeCell ref="N63:O63"/>
    <mergeCell ref="P63:Q63"/>
    <mergeCell ref="J65:K65"/>
    <mergeCell ref="L65:M65"/>
    <mergeCell ref="N65:O65"/>
    <mergeCell ref="P65:Q65"/>
    <mergeCell ref="D66:E66"/>
    <mergeCell ref="F66:G66"/>
    <mergeCell ref="H66:I66"/>
    <mergeCell ref="A65:C65"/>
    <mergeCell ref="D65:E65"/>
    <mergeCell ref="F65:G65"/>
    <mergeCell ref="H65:I65"/>
    <mergeCell ref="J67:K67"/>
    <mergeCell ref="L67:M67"/>
    <mergeCell ref="N67:O67"/>
    <mergeCell ref="P67:Q67"/>
    <mergeCell ref="D68:E68"/>
    <mergeCell ref="F68:G68"/>
    <mergeCell ref="H68:I68"/>
    <mergeCell ref="J66:K66"/>
    <mergeCell ref="L66:M66"/>
    <mergeCell ref="N66:O66"/>
    <mergeCell ref="P66:Q66"/>
    <mergeCell ref="D67:E67"/>
    <mergeCell ref="F67:G67"/>
    <mergeCell ref="H67:I67"/>
    <mergeCell ref="J69:K69"/>
    <mergeCell ref="L69:M69"/>
    <mergeCell ref="N69:O69"/>
    <mergeCell ref="P69:Q69"/>
    <mergeCell ref="D70:E70"/>
    <mergeCell ref="F70:G70"/>
    <mergeCell ref="H70:I70"/>
    <mergeCell ref="J68:K68"/>
    <mergeCell ref="L68:M68"/>
    <mergeCell ref="N68:O68"/>
    <mergeCell ref="P68:Q68"/>
    <mergeCell ref="D69:E69"/>
    <mergeCell ref="F69:G69"/>
    <mergeCell ref="H69:I69"/>
    <mergeCell ref="J71:K71"/>
    <mergeCell ref="L71:M71"/>
    <mergeCell ref="N71:O71"/>
    <mergeCell ref="P71:Q71"/>
    <mergeCell ref="D72:E72"/>
    <mergeCell ref="F72:G72"/>
    <mergeCell ref="H72:I72"/>
    <mergeCell ref="J70:K70"/>
    <mergeCell ref="L70:M70"/>
    <mergeCell ref="N70:O70"/>
    <mergeCell ref="P70:Q70"/>
    <mergeCell ref="D71:E71"/>
    <mergeCell ref="F71:G71"/>
    <mergeCell ref="H71:I71"/>
    <mergeCell ref="J73:K73"/>
    <mergeCell ref="L73:M73"/>
    <mergeCell ref="N73:O73"/>
    <mergeCell ref="P73:Q73"/>
    <mergeCell ref="D74:E74"/>
    <mergeCell ref="F74:G74"/>
    <mergeCell ref="H74:I74"/>
    <mergeCell ref="J72:K72"/>
    <mergeCell ref="L72:M72"/>
    <mergeCell ref="N72:O72"/>
    <mergeCell ref="P72:Q72"/>
    <mergeCell ref="D73:E73"/>
    <mergeCell ref="F73:G73"/>
    <mergeCell ref="H73:I73"/>
    <mergeCell ref="A76:C76"/>
    <mergeCell ref="D76:E76"/>
    <mergeCell ref="F76:G76"/>
    <mergeCell ref="J74:K74"/>
    <mergeCell ref="L74:M74"/>
    <mergeCell ref="N74:O74"/>
    <mergeCell ref="P74:Q74"/>
    <mergeCell ref="D75:E75"/>
    <mergeCell ref="F75:G75"/>
    <mergeCell ref="H75:I75"/>
    <mergeCell ref="H76:I76"/>
    <mergeCell ref="J76:K76"/>
    <mergeCell ref="L76:M76"/>
    <mergeCell ref="N76:O76"/>
    <mergeCell ref="P76:Q76"/>
    <mergeCell ref="J75:K75"/>
    <mergeCell ref="L75:M75"/>
    <mergeCell ref="N75:O75"/>
    <mergeCell ref="P75:Q75"/>
    <mergeCell ref="L77:M77"/>
    <mergeCell ref="N77:O77"/>
    <mergeCell ref="P77:Q77"/>
    <mergeCell ref="A78:C78"/>
    <mergeCell ref="D78:E78"/>
    <mergeCell ref="F78:G78"/>
    <mergeCell ref="H78:I78"/>
    <mergeCell ref="D77:E77"/>
    <mergeCell ref="F77:G77"/>
    <mergeCell ref="H77:I77"/>
    <mergeCell ref="J77:K77"/>
    <mergeCell ref="J79:K79"/>
    <mergeCell ref="L79:M79"/>
    <mergeCell ref="N79:O79"/>
    <mergeCell ref="P79:Q79"/>
    <mergeCell ref="D80:E80"/>
    <mergeCell ref="F80:G80"/>
    <mergeCell ref="H80:I80"/>
    <mergeCell ref="J78:K78"/>
    <mergeCell ref="L78:M78"/>
    <mergeCell ref="N78:O78"/>
    <mergeCell ref="P78:Q78"/>
    <mergeCell ref="D79:E79"/>
    <mergeCell ref="F79:G79"/>
    <mergeCell ref="H79:I79"/>
    <mergeCell ref="J81:K81"/>
    <mergeCell ref="L81:M81"/>
    <mergeCell ref="N81:O81"/>
    <mergeCell ref="P81:Q81"/>
    <mergeCell ref="D82:E82"/>
    <mergeCell ref="F82:G82"/>
    <mergeCell ref="H82:I82"/>
    <mergeCell ref="J80:K80"/>
    <mergeCell ref="L80:M80"/>
    <mergeCell ref="N80:O80"/>
    <mergeCell ref="P80:Q80"/>
    <mergeCell ref="D81:E81"/>
    <mergeCell ref="F81:G81"/>
    <mergeCell ref="H81:I81"/>
    <mergeCell ref="J83:K83"/>
    <mergeCell ref="L83:M83"/>
    <mergeCell ref="N83:O83"/>
    <mergeCell ref="P83:Q83"/>
    <mergeCell ref="D84:E84"/>
    <mergeCell ref="F84:G84"/>
    <mergeCell ref="H84:I84"/>
    <mergeCell ref="J82:K82"/>
    <mergeCell ref="L82:M82"/>
    <mergeCell ref="N82:O82"/>
    <mergeCell ref="P82:Q82"/>
    <mergeCell ref="D83:E83"/>
    <mergeCell ref="F83:G83"/>
    <mergeCell ref="H83:I83"/>
    <mergeCell ref="J85:K85"/>
    <mergeCell ref="L85:M85"/>
    <mergeCell ref="N85:O85"/>
    <mergeCell ref="P85:Q85"/>
    <mergeCell ref="D86:E86"/>
    <mergeCell ref="F86:G86"/>
    <mergeCell ref="H86:I86"/>
    <mergeCell ref="J84:K84"/>
    <mergeCell ref="L84:M84"/>
    <mergeCell ref="N84:O84"/>
    <mergeCell ref="P84:Q84"/>
    <mergeCell ref="D85:E85"/>
    <mergeCell ref="F85:G85"/>
    <mergeCell ref="H85:I85"/>
    <mergeCell ref="L87:M87"/>
    <mergeCell ref="N87:O87"/>
    <mergeCell ref="P87:Q87"/>
    <mergeCell ref="J86:K86"/>
    <mergeCell ref="L86:M86"/>
    <mergeCell ref="N86:O86"/>
    <mergeCell ref="P86:Q86"/>
    <mergeCell ref="A87:C87"/>
    <mergeCell ref="D87:E87"/>
    <mergeCell ref="F87:G87"/>
    <mergeCell ref="A89:C89"/>
    <mergeCell ref="D89:E89"/>
    <mergeCell ref="F89:G89"/>
    <mergeCell ref="A88:C88"/>
    <mergeCell ref="D88:E88"/>
    <mergeCell ref="F88:G88"/>
    <mergeCell ref="H88:I88"/>
    <mergeCell ref="H87:I87"/>
    <mergeCell ref="J87:K87"/>
    <mergeCell ref="H89:I89"/>
    <mergeCell ref="J89:K89"/>
    <mergeCell ref="L89:M89"/>
    <mergeCell ref="N89:O89"/>
    <mergeCell ref="P89:Q89"/>
    <mergeCell ref="J88:K88"/>
    <mergeCell ref="L88:M88"/>
    <mergeCell ref="N88:O88"/>
    <mergeCell ref="P88:Q88"/>
    <mergeCell ref="L91:M91"/>
    <mergeCell ref="N91:O91"/>
    <mergeCell ref="P91:Q91"/>
    <mergeCell ref="L90:M90"/>
    <mergeCell ref="N90:O90"/>
    <mergeCell ref="P90:Q90"/>
    <mergeCell ref="D91:E91"/>
    <mergeCell ref="F91:G91"/>
    <mergeCell ref="H91:I91"/>
    <mergeCell ref="J91:K91"/>
    <mergeCell ref="D90:E90"/>
    <mergeCell ref="F90:G90"/>
    <mergeCell ref="H90:I90"/>
    <mergeCell ref="J90:K90"/>
    <mergeCell ref="L93:M93"/>
    <mergeCell ref="N93:O93"/>
    <mergeCell ref="P93:Q93"/>
    <mergeCell ref="A94:C94"/>
    <mergeCell ref="D94:E94"/>
    <mergeCell ref="F94:G94"/>
    <mergeCell ref="H94:I94"/>
    <mergeCell ref="L92:M92"/>
    <mergeCell ref="N92:O92"/>
    <mergeCell ref="P92:Q92"/>
    <mergeCell ref="D93:E93"/>
    <mergeCell ref="F93:G93"/>
    <mergeCell ref="H93:I93"/>
    <mergeCell ref="J93:K93"/>
    <mergeCell ref="D92:E92"/>
    <mergeCell ref="F92:G92"/>
    <mergeCell ref="H92:I92"/>
    <mergeCell ref="J92:K92"/>
    <mergeCell ref="A96:C96"/>
    <mergeCell ref="D96:E96"/>
    <mergeCell ref="F96:G96"/>
    <mergeCell ref="J94:K94"/>
    <mergeCell ref="L94:M94"/>
    <mergeCell ref="N94:O94"/>
    <mergeCell ref="P94:Q94"/>
    <mergeCell ref="D95:E95"/>
    <mergeCell ref="F95:G95"/>
    <mergeCell ref="H95:I95"/>
    <mergeCell ref="H96:I96"/>
    <mergeCell ref="J96:K96"/>
    <mergeCell ref="L96:M96"/>
    <mergeCell ref="N96:O96"/>
    <mergeCell ref="P96:Q96"/>
    <mergeCell ref="J95:K95"/>
    <mergeCell ref="L95:M95"/>
    <mergeCell ref="N95:O95"/>
    <mergeCell ref="P95:Q95"/>
    <mergeCell ref="L97:M97"/>
    <mergeCell ref="N97:O97"/>
    <mergeCell ref="P97:Q97"/>
    <mergeCell ref="D98:E98"/>
    <mergeCell ref="F98:G98"/>
    <mergeCell ref="H98:I98"/>
    <mergeCell ref="J98:K98"/>
    <mergeCell ref="D97:E97"/>
    <mergeCell ref="F97:G97"/>
    <mergeCell ref="H97:I97"/>
    <mergeCell ref="J97:K97"/>
    <mergeCell ref="L99:M99"/>
    <mergeCell ref="N99:O99"/>
    <mergeCell ref="P99:Q99"/>
    <mergeCell ref="D100:E100"/>
    <mergeCell ref="F100:G100"/>
    <mergeCell ref="H100:I100"/>
    <mergeCell ref="J100:K100"/>
    <mergeCell ref="L98:M98"/>
    <mergeCell ref="N98:O98"/>
    <mergeCell ref="P98:Q98"/>
    <mergeCell ref="D99:E99"/>
    <mergeCell ref="F99:G99"/>
    <mergeCell ref="H99:I99"/>
    <mergeCell ref="J99:K99"/>
    <mergeCell ref="A102:C102"/>
    <mergeCell ref="D102:E102"/>
    <mergeCell ref="F102:G102"/>
    <mergeCell ref="H102:I102"/>
    <mergeCell ref="L100:M100"/>
    <mergeCell ref="N100:O100"/>
    <mergeCell ref="P100:Q100"/>
    <mergeCell ref="D101:E101"/>
    <mergeCell ref="F101:G101"/>
    <mergeCell ref="H101:I101"/>
    <mergeCell ref="J101:K101"/>
    <mergeCell ref="J102:K102"/>
    <mergeCell ref="L102:M102"/>
    <mergeCell ref="N102:O102"/>
    <mergeCell ref="P102:Q102"/>
    <mergeCell ref="D103:E103"/>
    <mergeCell ref="F103:G103"/>
    <mergeCell ref="H103:I103"/>
    <mergeCell ref="L101:M101"/>
    <mergeCell ref="N101:O101"/>
    <mergeCell ref="P101:Q101"/>
    <mergeCell ref="L104:M104"/>
    <mergeCell ref="N104:O104"/>
    <mergeCell ref="P104:Q104"/>
    <mergeCell ref="J103:K103"/>
    <mergeCell ref="L103:M103"/>
    <mergeCell ref="N103:O103"/>
    <mergeCell ref="P103:Q103"/>
    <mergeCell ref="A104:C104"/>
    <mergeCell ref="D104:E104"/>
    <mergeCell ref="F104:G104"/>
    <mergeCell ref="A106:C106"/>
    <mergeCell ref="D106:E106"/>
    <mergeCell ref="F106:G106"/>
    <mergeCell ref="H106:I106"/>
    <mergeCell ref="D105:E105"/>
    <mergeCell ref="F105:G105"/>
    <mergeCell ref="H105:I105"/>
    <mergeCell ref="J105:K105"/>
    <mergeCell ref="H104:I104"/>
    <mergeCell ref="J104:K104"/>
    <mergeCell ref="J106:K106"/>
    <mergeCell ref="L106:M106"/>
    <mergeCell ref="N106:O106"/>
    <mergeCell ref="P106:Q106"/>
    <mergeCell ref="D107:E107"/>
    <mergeCell ref="F107:G107"/>
    <mergeCell ref="H107:I107"/>
    <mergeCell ref="L105:M105"/>
    <mergeCell ref="N105:O105"/>
    <mergeCell ref="P105:Q105"/>
    <mergeCell ref="J108:K108"/>
    <mergeCell ref="L108:M108"/>
    <mergeCell ref="N108:O108"/>
    <mergeCell ref="P108:Q108"/>
    <mergeCell ref="A110:Q110"/>
    <mergeCell ref="J107:K107"/>
    <mergeCell ref="L107:M107"/>
    <mergeCell ref="N107:O107"/>
    <mergeCell ref="P107:Q107"/>
    <mergeCell ref="D108:E108"/>
    <mergeCell ref="F108:G108"/>
    <mergeCell ref="H108:I108"/>
    <mergeCell ref="A124:Q124"/>
    <mergeCell ref="A125:Q125"/>
    <mergeCell ref="A126:Q126"/>
    <mergeCell ref="A120:Q120"/>
    <mergeCell ref="A111:Q112"/>
    <mergeCell ref="A113:Q115"/>
    <mergeCell ref="A116:Q116"/>
    <mergeCell ref="A121:Q121"/>
    <mergeCell ref="A122:Q122"/>
    <mergeCell ref="A123:Q123"/>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6"/>
  <sheetViews>
    <sheetView topLeftCell="A4" workbookViewId="0">
      <selection activeCell="C58" sqref="C58"/>
    </sheetView>
  </sheetViews>
  <sheetFormatPr defaultRowHeight="14.5"/>
  <cols>
    <col min="1" max="1" width="7.453125" customWidth="1"/>
    <col min="2" max="2" width="9.90625" customWidth="1"/>
    <col min="3" max="3" width="47.90625" customWidth="1"/>
    <col min="4" max="19" width="5.453125" customWidth="1"/>
  </cols>
  <sheetData>
    <row r="2" spans="1:19">
      <c r="A2" s="126" t="s">
        <v>103</v>
      </c>
      <c r="B2" s="103"/>
      <c r="C2" s="103"/>
      <c r="D2" s="103"/>
      <c r="E2" s="103"/>
      <c r="F2" s="103"/>
      <c r="G2" s="103"/>
      <c r="H2" s="103"/>
      <c r="I2" s="103"/>
      <c r="J2" s="103"/>
      <c r="K2" s="103"/>
      <c r="L2" s="103"/>
      <c r="M2" s="103"/>
      <c r="N2" s="103"/>
      <c r="O2" s="103"/>
      <c r="P2" s="103"/>
      <c r="Q2" s="103"/>
      <c r="R2" s="103"/>
      <c r="S2" s="103"/>
    </row>
    <row r="3" spans="1:19" ht="15" thickBot="1">
      <c r="A3" s="127" t="s">
        <v>71</v>
      </c>
      <c r="B3" s="121"/>
      <c r="C3" s="121"/>
      <c r="D3" s="121"/>
      <c r="E3" s="121"/>
      <c r="F3" s="121"/>
      <c r="G3" s="121"/>
      <c r="H3" s="121"/>
      <c r="I3" s="121"/>
      <c r="J3" s="121"/>
      <c r="K3" s="121"/>
      <c r="L3" s="121"/>
      <c r="M3" s="121"/>
      <c r="N3" s="121"/>
      <c r="O3" s="121"/>
      <c r="P3" s="121"/>
      <c r="Q3" s="121"/>
      <c r="R3" s="121"/>
      <c r="S3" s="121"/>
    </row>
    <row r="4" spans="1:19">
      <c r="D4" s="144" t="s">
        <v>72</v>
      </c>
      <c r="E4" s="103"/>
      <c r="F4" s="103"/>
      <c r="G4" s="103"/>
      <c r="H4" s="145" t="s">
        <v>72</v>
      </c>
      <c r="I4" s="103"/>
      <c r="J4" s="103"/>
      <c r="K4" s="103"/>
      <c r="L4" s="145" t="s">
        <v>72</v>
      </c>
      <c r="M4" s="103"/>
      <c r="N4" s="103"/>
      <c r="O4" s="103"/>
      <c r="P4" s="145" t="s">
        <v>72</v>
      </c>
      <c r="Q4" s="103"/>
      <c r="R4" s="103"/>
      <c r="S4" s="103"/>
    </row>
    <row r="5" spans="1:19">
      <c r="H5" s="72"/>
      <c r="L5" s="72"/>
      <c r="P5" s="72"/>
    </row>
    <row r="6" spans="1:19" ht="15" thickBot="1">
      <c r="D6" s="146" t="s">
        <v>73</v>
      </c>
      <c r="E6" s="103"/>
      <c r="F6" s="103"/>
      <c r="G6" s="103"/>
      <c r="H6" s="145" t="s">
        <v>101</v>
      </c>
      <c r="I6" s="103"/>
      <c r="J6" s="103"/>
      <c r="K6" s="103"/>
      <c r="L6" s="145" t="s">
        <v>74</v>
      </c>
      <c r="M6" s="103"/>
      <c r="N6" s="103"/>
      <c r="O6" s="103"/>
      <c r="P6" s="143" t="s">
        <v>75</v>
      </c>
      <c r="Q6" s="121"/>
      <c r="R6" s="121"/>
      <c r="S6" s="121"/>
    </row>
    <row r="7" spans="1:19" ht="15" thickBot="1">
      <c r="A7" s="73"/>
      <c r="B7" s="73"/>
      <c r="C7" s="73"/>
      <c r="D7" s="142" t="s">
        <v>76</v>
      </c>
      <c r="E7" s="121"/>
      <c r="F7" s="142" t="s">
        <v>77</v>
      </c>
      <c r="G7" s="121"/>
      <c r="H7" s="143" t="s">
        <v>76</v>
      </c>
      <c r="I7" s="121"/>
      <c r="J7" s="142" t="s">
        <v>77</v>
      </c>
      <c r="K7" s="121"/>
      <c r="L7" s="143" t="s">
        <v>76</v>
      </c>
      <c r="M7" s="121"/>
      <c r="N7" s="142" t="s">
        <v>77</v>
      </c>
      <c r="O7" s="121"/>
      <c r="P7" s="143" t="s">
        <v>76</v>
      </c>
      <c r="Q7" s="121"/>
      <c r="R7" s="142" t="s">
        <v>77</v>
      </c>
      <c r="S7" s="121"/>
    </row>
    <row r="8" spans="1:19">
      <c r="A8" s="108" t="s">
        <v>78</v>
      </c>
      <c r="B8" s="103"/>
      <c r="C8" s="103"/>
      <c r="D8" s="103"/>
      <c r="E8" s="103"/>
      <c r="F8" s="103"/>
      <c r="G8" s="103"/>
      <c r="H8" s="129"/>
      <c r="I8" s="103"/>
      <c r="J8" s="103"/>
      <c r="K8" s="103"/>
      <c r="L8" s="129"/>
      <c r="M8" s="103"/>
      <c r="N8" s="103"/>
      <c r="O8" s="103"/>
      <c r="P8" s="129"/>
      <c r="Q8" s="103"/>
      <c r="R8" s="103"/>
      <c r="S8" s="103"/>
    </row>
    <row r="9" spans="1:19">
      <c r="A9" s="117" t="s">
        <v>79</v>
      </c>
      <c r="B9" s="103"/>
      <c r="C9" s="103"/>
      <c r="D9" s="103"/>
      <c r="E9" s="103"/>
      <c r="F9" s="103"/>
      <c r="G9" s="103"/>
      <c r="H9" s="129"/>
      <c r="I9" s="103"/>
      <c r="J9" s="103"/>
      <c r="K9" s="103"/>
      <c r="L9" s="129"/>
      <c r="M9" s="103"/>
      <c r="N9" s="103"/>
      <c r="O9" s="103"/>
      <c r="P9" s="129"/>
      <c r="Q9" s="103"/>
      <c r="R9" s="103"/>
      <c r="S9" s="103"/>
    </row>
    <row r="10" spans="1:19">
      <c r="A10" s="108" t="s">
        <v>78</v>
      </c>
      <c r="B10" s="103"/>
      <c r="C10" s="103"/>
      <c r="D10" s="103"/>
      <c r="E10" s="103"/>
      <c r="F10" s="103"/>
      <c r="G10" s="103"/>
      <c r="H10" s="129"/>
      <c r="I10" s="103"/>
      <c r="J10" s="103"/>
      <c r="K10" s="103"/>
      <c r="L10" s="129"/>
      <c r="M10" s="103"/>
      <c r="N10" s="103"/>
      <c r="O10" s="103"/>
      <c r="P10" s="129"/>
      <c r="Q10" s="103"/>
      <c r="R10" s="103"/>
      <c r="S10" s="103"/>
    </row>
    <row r="11" spans="1:19">
      <c r="C11" s="74" t="s">
        <v>80</v>
      </c>
      <c r="D11" s="139">
        <v>2117975</v>
      </c>
      <c r="E11" s="103"/>
      <c r="F11" s="139">
        <v>2239965</v>
      </c>
      <c r="G11" s="103"/>
      <c r="H11" s="141">
        <v>2117975</v>
      </c>
      <c r="I11" s="103"/>
      <c r="J11" s="139">
        <v>2239965</v>
      </c>
      <c r="K11" s="103"/>
      <c r="L11" s="141">
        <v>2131354</v>
      </c>
      <c r="M11" s="103"/>
      <c r="N11" s="139">
        <v>2274510</v>
      </c>
      <c r="O11" s="103"/>
      <c r="P11" s="141">
        <v>2069723</v>
      </c>
      <c r="Q11" s="103"/>
      <c r="R11" s="139">
        <v>2218026</v>
      </c>
      <c r="S11" s="103"/>
    </row>
    <row r="12" spans="1:19">
      <c r="A12" s="113" t="s">
        <v>81</v>
      </c>
      <c r="B12" s="103"/>
      <c r="D12" s="103"/>
      <c r="E12" s="103"/>
      <c r="F12" s="103"/>
      <c r="G12" s="103"/>
      <c r="H12" s="129"/>
      <c r="I12" s="103"/>
      <c r="J12" s="103"/>
      <c r="K12" s="103"/>
      <c r="L12" s="129"/>
      <c r="M12" s="103"/>
      <c r="N12" s="103"/>
      <c r="O12" s="103"/>
      <c r="P12" s="129"/>
      <c r="Q12" s="103"/>
      <c r="R12" s="103"/>
      <c r="S12" s="103"/>
    </row>
    <row r="13" spans="1:19">
      <c r="C13" s="75" t="s">
        <v>82</v>
      </c>
      <c r="D13" s="104">
        <v>60848</v>
      </c>
      <c r="E13" s="103"/>
      <c r="F13" s="104">
        <v>140000</v>
      </c>
      <c r="G13" s="103"/>
      <c r="H13" s="130">
        <v>60848</v>
      </c>
      <c r="I13" s="103"/>
      <c r="J13" s="104">
        <v>140000</v>
      </c>
      <c r="K13" s="103"/>
      <c r="L13" s="130">
        <v>58927</v>
      </c>
      <c r="M13" s="103"/>
      <c r="N13" s="104">
        <v>136836</v>
      </c>
      <c r="O13" s="103"/>
      <c r="P13" s="130">
        <v>53434</v>
      </c>
      <c r="Q13" s="103"/>
      <c r="R13" s="104">
        <v>81312</v>
      </c>
      <c r="S13" s="103"/>
    </row>
    <row r="14" spans="1:19">
      <c r="C14" s="75" t="s">
        <v>83</v>
      </c>
      <c r="D14" s="104">
        <v>68805</v>
      </c>
      <c r="E14" s="103"/>
      <c r="F14" s="104">
        <v>77345</v>
      </c>
      <c r="G14" s="103"/>
      <c r="H14" s="130">
        <v>68805</v>
      </c>
      <c r="I14" s="103"/>
      <c r="J14" s="104">
        <v>77345</v>
      </c>
      <c r="K14" s="103"/>
      <c r="L14" s="130">
        <v>81814</v>
      </c>
      <c r="M14" s="103"/>
      <c r="N14" s="104">
        <v>50725</v>
      </c>
      <c r="O14" s="103"/>
      <c r="P14" s="130">
        <v>79265</v>
      </c>
      <c r="Q14" s="103"/>
      <c r="R14" s="104">
        <v>48575</v>
      </c>
      <c r="S14" s="103"/>
    </row>
    <row r="15" spans="1:19">
      <c r="C15" s="75" t="s">
        <v>84</v>
      </c>
      <c r="D15" s="104">
        <v>8420</v>
      </c>
      <c r="E15" s="103"/>
      <c r="F15" s="104">
        <v>400000</v>
      </c>
      <c r="G15" s="103"/>
      <c r="H15" s="130">
        <v>8420</v>
      </c>
      <c r="I15" s="103"/>
      <c r="J15" s="104">
        <v>400000</v>
      </c>
      <c r="K15" s="103"/>
      <c r="L15" s="130">
        <v>20450</v>
      </c>
      <c r="M15" s="103"/>
      <c r="N15" s="104">
        <v>370324</v>
      </c>
      <c r="O15" s="103"/>
      <c r="P15" s="130">
        <v>17280</v>
      </c>
      <c r="Q15" s="103"/>
      <c r="R15" s="104">
        <v>374500</v>
      </c>
      <c r="S15" s="103"/>
    </row>
    <row r="16" spans="1:19">
      <c r="C16" s="75" t="s">
        <v>85</v>
      </c>
      <c r="D16" s="104">
        <v>334295</v>
      </c>
      <c r="E16" s="103"/>
      <c r="F16" s="104">
        <v>6225</v>
      </c>
      <c r="G16" s="103"/>
      <c r="H16" s="130">
        <v>334295</v>
      </c>
      <c r="I16" s="103"/>
      <c r="J16" s="104">
        <v>6225</v>
      </c>
      <c r="K16" s="103"/>
      <c r="L16" s="130">
        <v>340663</v>
      </c>
      <c r="M16" s="103"/>
      <c r="N16" s="104">
        <v>8301</v>
      </c>
      <c r="O16" s="103"/>
      <c r="P16" s="130">
        <v>336433</v>
      </c>
      <c r="Q16" s="103"/>
      <c r="R16" s="104">
        <v>6883</v>
      </c>
      <c r="S16" s="103"/>
    </row>
    <row r="17" spans="1:19">
      <c r="C17" s="75" t="s">
        <v>86</v>
      </c>
      <c r="D17" s="104">
        <v>154421</v>
      </c>
      <c r="E17" s="103"/>
      <c r="F17" s="104">
        <v>7695</v>
      </c>
      <c r="G17" s="103"/>
      <c r="H17" s="130">
        <v>154421</v>
      </c>
      <c r="I17" s="103"/>
      <c r="J17" s="104">
        <v>7695</v>
      </c>
      <c r="K17" s="103"/>
      <c r="L17" s="130">
        <v>145568</v>
      </c>
      <c r="M17" s="103"/>
      <c r="N17" s="104">
        <v>4124</v>
      </c>
      <c r="O17" s="103"/>
      <c r="P17" s="130">
        <v>135684</v>
      </c>
      <c r="Q17" s="103"/>
      <c r="R17" s="104">
        <v>4122</v>
      </c>
      <c r="S17" s="103"/>
    </row>
    <row r="18" spans="1:19">
      <c r="C18" s="75" t="s">
        <v>87</v>
      </c>
      <c r="D18" s="104">
        <v>1456263</v>
      </c>
      <c r="E18" s="103"/>
      <c r="F18" s="104">
        <v>1601000</v>
      </c>
      <c r="G18" s="103"/>
      <c r="H18" s="130">
        <v>1456263</v>
      </c>
      <c r="I18" s="103"/>
      <c r="J18" s="104">
        <v>1601000</v>
      </c>
      <c r="K18" s="103"/>
      <c r="L18" s="130">
        <v>1450263</v>
      </c>
      <c r="M18" s="103"/>
      <c r="N18" s="104">
        <v>1700000</v>
      </c>
      <c r="O18" s="103"/>
      <c r="P18" s="130">
        <v>1413249</v>
      </c>
      <c r="Q18" s="103"/>
      <c r="R18" s="104">
        <v>1697841</v>
      </c>
      <c r="S18" s="103"/>
    </row>
    <row r="19" spans="1:19">
      <c r="C19" s="75" t="s">
        <v>88</v>
      </c>
      <c r="D19" s="104">
        <v>31335</v>
      </c>
      <c r="E19" s="103"/>
      <c r="F19" s="104">
        <v>7700</v>
      </c>
      <c r="G19" s="103"/>
      <c r="H19" s="130">
        <v>31335</v>
      </c>
      <c r="I19" s="103"/>
      <c r="J19" s="104">
        <v>7700</v>
      </c>
      <c r="K19" s="103"/>
      <c r="L19" s="130">
        <v>26835</v>
      </c>
      <c r="M19" s="103"/>
      <c r="N19" s="104">
        <v>4200</v>
      </c>
      <c r="O19" s="103"/>
      <c r="P19" s="130">
        <v>27374</v>
      </c>
      <c r="Q19" s="103"/>
      <c r="R19" s="104">
        <v>3386</v>
      </c>
      <c r="S19" s="103"/>
    </row>
    <row r="20" spans="1:19">
      <c r="C20" s="75" t="s">
        <v>89</v>
      </c>
      <c r="D20" s="104">
        <v>0</v>
      </c>
      <c r="E20" s="103"/>
      <c r="F20" s="104">
        <v>0</v>
      </c>
      <c r="G20" s="103"/>
      <c r="H20" s="130">
        <v>0</v>
      </c>
      <c r="I20" s="103"/>
      <c r="J20" s="104">
        <v>0</v>
      </c>
      <c r="K20" s="103"/>
      <c r="L20" s="130">
        <v>3103</v>
      </c>
      <c r="M20" s="103"/>
      <c r="N20" s="104">
        <v>0</v>
      </c>
      <c r="O20" s="103"/>
      <c r="P20" s="130">
        <v>3294</v>
      </c>
      <c r="Q20" s="103"/>
      <c r="R20" s="104">
        <v>1407</v>
      </c>
      <c r="S20" s="103"/>
    </row>
    <row r="21" spans="1:19">
      <c r="C21" s="75" t="s">
        <v>90</v>
      </c>
      <c r="D21" s="104">
        <v>3588</v>
      </c>
      <c r="E21" s="103"/>
      <c r="F21" s="104">
        <v>0</v>
      </c>
      <c r="G21" s="103"/>
      <c r="H21" s="130">
        <v>3588</v>
      </c>
      <c r="I21" s="103"/>
      <c r="J21" s="104">
        <v>0</v>
      </c>
      <c r="K21" s="103"/>
      <c r="L21" s="130">
        <v>3731</v>
      </c>
      <c r="M21" s="103"/>
      <c r="N21" s="104">
        <v>0</v>
      </c>
      <c r="O21" s="103"/>
      <c r="P21" s="130">
        <v>3710</v>
      </c>
      <c r="Q21" s="103"/>
      <c r="R21" s="136">
        <v>0</v>
      </c>
      <c r="S21" s="103"/>
    </row>
    <row r="22" spans="1:19">
      <c r="A22" s="108" t="s">
        <v>78</v>
      </c>
      <c r="B22" s="103"/>
      <c r="C22" s="103"/>
      <c r="D22" s="103"/>
      <c r="E22" s="103"/>
      <c r="F22" s="103"/>
      <c r="G22" s="103"/>
      <c r="H22" s="129"/>
      <c r="I22" s="103"/>
      <c r="J22" s="103"/>
      <c r="K22" s="103"/>
      <c r="L22" s="129"/>
      <c r="M22" s="103"/>
      <c r="N22" s="103"/>
      <c r="O22" s="103"/>
      <c r="P22" s="129"/>
      <c r="Q22" s="103"/>
      <c r="R22" s="103"/>
      <c r="S22" s="103"/>
    </row>
    <row r="23" spans="1:19">
      <c r="C23" s="74" t="s">
        <v>91</v>
      </c>
      <c r="D23" s="139">
        <v>-733851</v>
      </c>
      <c r="E23" s="103"/>
      <c r="F23" s="139">
        <v>-55000</v>
      </c>
      <c r="G23" s="103"/>
      <c r="H23" s="141">
        <v>-733851</v>
      </c>
      <c r="I23" s="103"/>
      <c r="J23" s="139">
        <v>-55000</v>
      </c>
      <c r="K23" s="103"/>
      <c r="L23" s="141">
        <v>-947851</v>
      </c>
      <c r="M23" s="103"/>
      <c r="N23" s="139">
        <v>-2000</v>
      </c>
      <c r="O23" s="103"/>
      <c r="P23" s="141">
        <v>-896990</v>
      </c>
      <c r="Q23" s="103"/>
      <c r="R23" s="139">
        <v>-337</v>
      </c>
      <c r="S23" s="103"/>
    </row>
    <row r="24" spans="1:19">
      <c r="A24" s="113" t="s">
        <v>81</v>
      </c>
      <c r="B24" s="103"/>
      <c r="D24" s="103"/>
      <c r="E24" s="103"/>
      <c r="F24" s="103"/>
      <c r="G24" s="103"/>
      <c r="H24" s="129"/>
      <c r="I24" s="103"/>
      <c r="J24" s="103"/>
      <c r="K24" s="103"/>
      <c r="L24" s="129"/>
      <c r="M24" s="103"/>
      <c r="N24" s="103"/>
      <c r="O24" s="103"/>
      <c r="P24" s="129"/>
      <c r="Q24" s="103"/>
      <c r="R24" s="103"/>
      <c r="S24" s="103"/>
    </row>
    <row r="25" spans="1:19">
      <c r="C25" s="75" t="s">
        <v>92</v>
      </c>
      <c r="D25" s="104">
        <v>-729000</v>
      </c>
      <c r="E25" s="103"/>
      <c r="F25" s="104">
        <v>-55000</v>
      </c>
      <c r="G25" s="103"/>
      <c r="H25" s="130">
        <v>-729000</v>
      </c>
      <c r="I25" s="103"/>
      <c r="J25" s="104">
        <v>-55000</v>
      </c>
      <c r="K25" s="103"/>
      <c r="L25" s="130">
        <v>-943000</v>
      </c>
      <c r="M25" s="103"/>
      <c r="N25" s="104">
        <v>-2000</v>
      </c>
      <c r="O25" s="103"/>
      <c r="P25" s="130">
        <v>-892139</v>
      </c>
      <c r="Q25" s="103"/>
      <c r="R25" s="104">
        <v>-337</v>
      </c>
      <c r="S25" s="103"/>
    </row>
    <row r="26" spans="1:19">
      <c r="C26" s="75" t="s">
        <v>93</v>
      </c>
      <c r="D26" s="104">
        <v>-4851</v>
      </c>
      <c r="E26" s="103"/>
      <c r="F26" s="136">
        <v>0</v>
      </c>
      <c r="G26" s="103"/>
      <c r="H26" s="130">
        <v>-4851</v>
      </c>
      <c r="I26" s="103"/>
      <c r="J26" s="136">
        <v>0</v>
      </c>
      <c r="K26" s="103"/>
      <c r="L26" s="130">
        <v>-4851</v>
      </c>
      <c r="M26" s="103"/>
      <c r="N26" s="136">
        <v>0</v>
      </c>
      <c r="O26" s="103"/>
      <c r="P26" s="130">
        <v>-4851</v>
      </c>
      <c r="Q26" s="103"/>
      <c r="R26" s="136">
        <v>0</v>
      </c>
      <c r="S26" s="103"/>
    </row>
    <row r="27" spans="1:19" ht="15" thickBot="1">
      <c r="A27" s="108" t="s">
        <v>78</v>
      </c>
      <c r="B27" s="103"/>
      <c r="C27" s="103"/>
      <c r="D27" s="103"/>
      <c r="E27" s="103"/>
      <c r="F27" s="103"/>
      <c r="G27" s="103"/>
      <c r="H27" s="129"/>
      <c r="I27" s="103"/>
      <c r="J27" s="103"/>
      <c r="K27" s="103"/>
      <c r="L27" s="129"/>
      <c r="M27" s="103"/>
      <c r="N27" s="103"/>
      <c r="O27" s="103"/>
      <c r="P27" s="129"/>
      <c r="Q27" s="103"/>
      <c r="R27" s="103"/>
      <c r="S27" s="103"/>
    </row>
    <row r="28" spans="1:19" ht="15" thickBot="1">
      <c r="A28" s="134" t="s">
        <v>94</v>
      </c>
      <c r="B28" s="116"/>
      <c r="C28" s="116"/>
      <c r="D28" s="115">
        <v>1384124</v>
      </c>
      <c r="E28" s="116"/>
      <c r="F28" s="115">
        <v>2184965</v>
      </c>
      <c r="G28" s="116"/>
      <c r="H28" s="135">
        <v>1384124</v>
      </c>
      <c r="I28" s="116"/>
      <c r="J28" s="114">
        <v>2184965</v>
      </c>
      <c r="K28" s="107"/>
      <c r="L28" s="132">
        <v>1183503</v>
      </c>
      <c r="M28" s="107"/>
      <c r="N28" s="115">
        <v>2272510</v>
      </c>
      <c r="O28" s="116"/>
      <c r="P28" s="135">
        <v>1172733</v>
      </c>
      <c r="Q28" s="116"/>
      <c r="R28" s="115">
        <v>2217689</v>
      </c>
      <c r="S28" s="116"/>
    </row>
    <row r="29" spans="1:19">
      <c r="A29" s="133" t="s">
        <v>78</v>
      </c>
      <c r="B29" s="107"/>
      <c r="C29" s="107"/>
      <c r="D29" s="107"/>
      <c r="E29" s="107"/>
      <c r="F29" s="107"/>
      <c r="G29" s="107"/>
      <c r="H29" s="131"/>
      <c r="I29" s="107"/>
      <c r="J29" s="107"/>
      <c r="K29" s="107"/>
      <c r="L29" s="131"/>
      <c r="M29" s="107"/>
      <c r="N29" s="107"/>
      <c r="O29" s="107"/>
      <c r="P29" s="131"/>
      <c r="Q29" s="107"/>
      <c r="R29" s="107"/>
      <c r="S29" s="107"/>
    </row>
    <row r="30" spans="1:19">
      <c r="A30" s="117" t="s">
        <v>95</v>
      </c>
      <c r="B30" s="103"/>
      <c r="C30" s="103"/>
      <c r="D30" s="103"/>
      <c r="E30" s="103"/>
      <c r="F30" s="103"/>
      <c r="G30" s="103"/>
      <c r="H30" s="129"/>
      <c r="I30" s="103"/>
      <c r="J30" s="103"/>
      <c r="K30" s="103"/>
      <c r="L30" s="129"/>
      <c r="M30" s="103"/>
      <c r="N30" s="103"/>
      <c r="O30" s="103"/>
      <c r="P30" s="129"/>
      <c r="Q30" s="103"/>
      <c r="R30" s="103"/>
      <c r="S30" s="103"/>
    </row>
    <row r="31" spans="1:19">
      <c r="A31" s="108" t="s">
        <v>78</v>
      </c>
      <c r="B31" s="103"/>
      <c r="C31" s="103"/>
      <c r="D31" s="103"/>
      <c r="E31" s="103"/>
      <c r="F31" s="103"/>
      <c r="G31" s="103"/>
      <c r="H31" s="129"/>
      <c r="I31" s="103"/>
      <c r="J31" s="103"/>
      <c r="K31" s="103"/>
      <c r="L31" s="129"/>
      <c r="M31" s="103"/>
      <c r="N31" s="103"/>
      <c r="O31" s="103"/>
      <c r="P31" s="129"/>
      <c r="Q31" s="103"/>
      <c r="R31" s="103"/>
      <c r="S31" s="103"/>
    </row>
    <row r="32" spans="1:19">
      <c r="C32" s="74" t="s">
        <v>80</v>
      </c>
      <c r="D32" s="139">
        <v>496742</v>
      </c>
      <c r="E32" s="103"/>
      <c r="F32" s="139">
        <v>-45000</v>
      </c>
      <c r="G32" s="103"/>
      <c r="H32" s="141">
        <v>496742</v>
      </c>
      <c r="I32" s="103"/>
      <c r="J32" s="139">
        <v>-45000</v>
      </c>
      <c r="K32" s="103"/>
      <c r="L32" s="141">
        <v>5523846</v>
      </c>
      <c r="M32" s="103"/>
      <c r="N32" s="139">
        <v>-458915</v>
      </c>
      <c r="O32" s="103"/>
      <c r="P32" s="141">
        <v>4961334</v>
      </c>
      <c r="Q32" s="103"/>
      <c r="R32" s="139">
        <v>-496660</v>
      </c>
      <c r="S32" s="103"/>
    </row>
    <row r="33" spans="1:19">
      <c r="A33" s="113" t="s">
        <v>81</v>
      </c>
      <c r="B33" s="103"/>
      <c r="D33" s="103"/>
      <c r="E33" s="103"/>
      <c r="F33" s="103"/>
      <c r="G33" s="103"/>
      <c r="H33" s="129"/>
      <c r="I33" s="103"/>
      <c r="J33" s="103"/>
      <c r="K33" s="103"/>
      <c r="L33" s="129"/>
      <c r="M33" s="103"/>
      <c r="N33" s="103"/>
      <c r="O33" s="103"/>
      <c r="P33" s="129"/>
      <c r="Q33" s="103"/>
      <c r="R33" s="103"/>
      <c r="S33" s="103"/>
    </row>
    <row r="34" spans="1:19">
      <c r="C34" s="75" t="s">
        <v>85</v>
      </c>
      <c r="D34" s="104">
        <v>-232293</v>
      </c>
      <c r="E34" s="103"/>
      <c r="F34" s="104">
        <v>-50000</v>
      </c>
      <c r="G34" s="103"/>
      <c r="H34" s="130">
        <v>-232293</v>
      </c>
      <c r="I34" s="103"/>
      <c r="J34" s="104">
        <v>-50000</v>
      </c>
      <c r="K34" s="103"/>
      <c r="L34" s="130">
        <v>-45682</v>
      </c>
      <c r="M34" s="103"/>
      <c r="N34" s="104">
        <v>-478914</v>
      </c>
      <c r="O34" s="103"/>
      <c r="P34" s="130">
        <v>-396981</v>
      </c>
      <c r="Q34" s="103"/>
      <c r="R34" s="104">
        <v>-490707</v>
      </c>
      <c r="S34" s="103"/>
    </row>
    <row r="35" spans="1:19">
      <c r="C35" s="75" t="s">
        <v>96</v>
      </c>
      <c r="D35" s="104">
        <v>597000</v>
      </c>
      <c r="E35" s="103"/>
      <c r="F35" s="136">
        <v>0</v>
      </c>
      <c r="G35" s="103"/>
      <c r="H35" s="130">
        <v>597000</v>
      </c>
      <c r="I35" s="103"/>
      <c r="J35" s="136">
        <v>0</v>
      </c>
      <c r="K35" s="103"/>
      <c r="L35" s="130">
        <v>5479000</v>
      </c>
      <c r="M35" s="103"/>
      <c r="N35" s="136">
        <v>0</v>
      </c>
      <c r="O35" s="103"/>
      <c r="P35" s="130">
        <v>5309642</v>
      </c>
      <c r="Q35" s="103"/>
      <c r="R35" s="136">
        <v>0</v>
      </c>
      <c r="S35" s="103"/>
    </row>
    <row r="36" spans="1:19">
      <c r="C36" s="75" t="s">
        <v>84</v>
      </c>
      <c r="D36" s="136">
        <v>0</v>
      </c>
      <c r="E36" s="103"/>
      <c r="F36" s="136">
        <v>0</v>
      </c>
      <c r="G36" s="103"/>
      <c r="H36" s="137">
        <v>0</v>
      </c>
      <c r="I36" s="103"/>
      <c r="J36" s="136">
        <v>0</v>
      </c>
      <c r="K36" s="103"/>
      <c r="L36" s="137">
        <v>0</v>
      </c>
      <c r="M36" s="103"/>
      <c r="N36" s="104">
        <v>-1</v>
      </c>
      <c r="O36" s="103"/>
      <c r="P36" s="137">
        <v>0</v>
      </c>
      <c r="Q36" s="103"/>
      <c r="R36" s="104">
        <v>-19723</v>
      </c>
      <c r="S36" s="103"/>
    </row>
    <row r="37" spans="1:19">
      <c r="C37" s="75" t="s">
        <v>88</v>
      </c>
      <c r="D37" s="104">
        <v>5972</v>
      </c>
      <c r="E37" s="103"/>
      <c r="F37" s="136">
        <v>0</v>
      </c>
      <c r="G37" s="103"/>
      <c r="H37" s="130">
        <v>5972</v>
      </c>
      <c r="I37" s="103"/>
      <c r="J37" s="136">
        <v>0</v>
      </c>
      <c r="K37" s="103"/>
      <c r="L37" s="130">
        <v>1000</v>
      </c>
      <c r="M37" s="103"/>
      <c r="N37" s="136">
        <v>0</v>
      </c>
      <c r="O37" s="103"/>
      <c r="P37" s="130">
        <v>-1000</v>
      </c>
      <c r="Q37" s="103"/>
      <c r="R37" s="136">
        <v>0</v>
      </c>
      <c r="S37" s="103"/>
    </row>
    <row r="38" spans="1:19">
      <c r="C38" s="75" t="s">
        <v>89</v>
      </c>
      <c r="D38" s="104">
        <v>63</v>
      </c>
      <c r="E38" s="103"/>
      <c r="F38" s="136">
        <v>0</v>
      </c>
      <c r="G38" s="103"/>
      <c r="H38" s="130">
        <v>63</v>
      </c>
      <c r="I38" s="103"/>
      <c r="J38" s="136">
        <v>0</v>
      </c>
      <c r="K38" s="103"/>
      <c r="L38" s="130">
        <v>-2122</v>
      </c>
      <c r="M38" s="103"/>
      <c r="N38" s="136">
        <v>0</v>
      </c>
      <c r="O38" s="103"/>
      <c r="P38" s="130">
        <v>-1210</v>
      </c>
      <c r="Q38" s="103"/>
      <c r="R38" s="136">
        <v>0</v>
      </c>
      <c r="S38" s="103"/>
    </row>
    <row r="39" spans="1:19">
      <c r="C39" s="75" t="s">
        <v>97</v>
      </c>
      <c r="D39" s="104">
        <v>126000</v>
      </c>
      <c r="E39" s="103"/>
      <c r="F39" s="104">
        <v>5000</v>
      </c>
      <c r="G39" s="103"/>
      <c r="H39" s="130">
        <v>126000</v>
      </c>
      <c r="I39" s="103"/>
      <c r="J39" s="104">
        <v>5000</v>
      </c>
      <c r="K39" s="103"/>
      <c r="L39" s="130">
        <v>90000</v>
      </c>
      <c r="M39" s="103"/>
      <c r="N39" s="104">
        <v>20000</v>
      </c>
      <c r="O39" s="103"/>
      <c r="P39" s="130">
        <v>52367</v>
      </c>
      <c r="Q39" s="103"/>
      <c r="R39" s="104">
        <v>13770</v>
      </c>
      <c r="S39" s="103"/>
    </row>
    <row r="40" spans="1:19">
      <c r="C40" s="75" t="s">
        <v>82</v>
      </c>
      <c r="D40" s="104">
        <v>0</v>
      </c>
      <c r="E40" s="103"/>
      <c r="F40" s="104">
        <v>0</v>
      </c>
      <c r="G40" s="103"/>
      <c r="H40" s="130">
        <v>0</v>
      </c>
      <c r="I40" s="103"/>
      <c r="J40" s="104">
        <v>0</v>
      </c>
      <c r="K40" s="103"/>
      <c r="L40" s="130">
        <v>1650</v>
      </c>
      <c r="M40" s="103"/>
      <c r="N40" s="104">
        <v>0</v>
      </c>
      <c r="O40" s="103"/>
      <c r="P40" s="130">
        <v>-1484</v>
      </c>
      <c r="Q40" s="103"/>
      <c r="R40" s="136">
        <v>0</v>
      </c>
      <c r="S40" s="103"/>
    </row>
    <row r="41" spans="1:19">
      <c r="A41" s="108" t="s">
        <v>78</v>
      </c>
      <c r="B41" s="103"/>
      <c r="C41" s="103"/>
      <c r="D41" s="103"/>
      <c r="E41" s="103"/>
      <c r="F41" s="103"/>
      <c r="G41" s="103"/>
      <c r="H41" s="129"/>
      <c r="I41" s="103"/>
      <c r="J41" s="103"/>
      <c r="K41" s="103"/>
      <c r="L41" s="129"/>
      <c r="M41" s="103"/>
      <c r="N41" s="103"/>
      <c r="O41" s="103"/>
      <c r="P41" s="129"/>
      <c r="Q41" s="103"/>
      <c r="R41" s="103"/>
      <c r="S41" s="103"/>
    </row>
    <row r="42" spans="1:19">
      <c r="C42" s="74" t="s">
        <v>91</v>
      </c>
      <c r="D42" s="138">
        <v>0</v>
      </c>
      <c r="E42" s="103"/>
      <c r="F42" s="139">
        <v>0</v>
      </c>
      <c r="G42" s="103"/>
      <c r="H42" s="140">
        <v>0</v>
      </c>
      <c r="I42" s="103"/>
      <c r="J42" s="139">
        <v>0</v>
      </c>
      <c r="K42" s="103"/>
      <c r="L42" s="141">
        <v>0</v>
      </c>
      <c r="M42" s="103"/>
      <c r="N42" s="139">
        <v>0</v>
      </c>
      <c r="O42" s="103"/>
      <c r="P42" s="141">
        <v>-898</v>
      </c>
      <c r="Q42" s="103"/>
      <c r="R42" s="138">
        <v>0</v>
      </c>
      <c r="S42" s="103"/>
    </row>
    <row r="43" spans="1:19">
      <c r="A43" s="113" t="s">
        <v>81</v>
      </c>
      <c r="B43" s="103"/>
      <c r="D43" s="103"/>
      <c r="E43" s="103"/>
      <c r="F43" s="103"/>
      <c r="G43" s="103"/>
      <c r="H43" s="129"/>
      <c r="I43" s="103"/>
      <c r="J43" s="103"/>
      <c r="K43" s="103"/>
      <c r="L43" s="129"/>
      <c r="M43" s="103"/>
      <c r="N43" s="103"/>
      <c r="O43" s="103"/>
      <c r="P43" s="129"/>
      <c r="Q43" s="103"/>
      <c r="R43" s="103"/>
      <c r="S43" s="103"/>
    </row>
    <row r="44" spans="1:19">
      <c r="C44" s="75" t="s">
        <v>92</v>
      </c>
      <c r="D44" s="136">
        <v>0</v>
      </c>
      <c r="E44" s="103"/>
      <c r="F44" s="136">
        <v>0</v>
      </c>
      <c r="G44" s="103"/>
      <c r="H44" s="137">
        <v>0</v>
      </c>
      <c r="I44" s="103"/>
      <c r="J44" s="136">
        <v>0</v>
      </c>
      <c r="K44" s="103"/>
      <c r="L44" s="130">
        <v>0</v>
      </c>
      <c r="M44" s="103"/>
      <c r="N44" s="136">
        <v>0</v>
      </c>
      <c r="O44" s="103"/>
      <c r="P44" s="130">
        <v>-898</v>
      </c>
      <c r="Q44" s="103"/>
      <c r="R44" s="136">
        <v>0</v>
      </c>
      <c r="S44" s="103"/>
    </row>
    <row r="45" spans="1:19" ht="15" thickBot="1">
      <c r="A45" s="108" t="s">
        <v>78</v>
      </c>
      <c r="B45" s="103"/>
      <c r="C45" s="103"/>
      <c r="D45" s="103"/>
      <c r="E45" s="103"/>
      <c r="F45" s="103"/>
      <c r="G45" s="103"/>
      <c r="H45" s="129"/>
      <c r="I45" s="103"/>
      <c r="J45" s="103"/>
      <c r="K45" s="103"/>
      <c r="L45" s="129"/>
      <c r="M45" s="103"/>
      <c r="N45" s="103"/>
      <c r="O45" s="103"/>
      <c r="P45" s="129"/>
      <c r="Q45" s="103"/>
      <c r="R45" s="103"/>
      <c r="S45" s="103"/>
    </row>
    <row r="46" spans="1:19" ht="15" thickBot="1">
      <c r="A46" s="134" t="s">
        <v>98</v>
      </c>
      <c r="B46" s="116"/>
      <c r="C46" s="116"/>
      <c r="D46" s="115">
        <v>496742</v>
      </c>
      <c r="E46" s="116"/>
      <c r="F46" s="115">
        <v>-45000</v>
      </c>
      <c r="G46" s="116"/>
      <c r="H46" s="132">
        <v>496742</v>
      </c>
      <c r="I46" s="107"/>
      <c r="J46" s="114">
        <v>-45000</v>
      </c>
      <c r="K46" s="107"/>
      <c r="L46" s="132">
        <v>5523846</v>
      </c>
      <c r="M46" s="107"/>
      <c r="N46" s="114">
        <v>-458915</v>
      </c>
      <c r="O46" s="107"/>
      <c r="P46" s="135">
        <v>4960436</v>
      </c>
      <c r="Q46" s="116"/>
      <c r="R46" s="115">
        <v>-496660</v>
      </c>
      <c r="S46" s="116"/>
    </row>
    <row r="47" spans="1:19" ht="15" thickBot="1">
      <c r="A47" s="133" t="s">
        <v>78</v>
      </c>
      <c r="B47" s="107"/>
      <c r="C47" s="107"/>
      <c r="D47" s="107"/>
      <c r="E47" s="107"/>
      <c r="F47" s="107"/>
      <c r="G47" s="107"/>
      <c r="H47" s="131"/>
      <c r="I47" s="107"/>
      <c r="J47" s="107"/>
      <c r="K47" s="107"/>
      <c r="L47" s="131"/>
      <c r="M47" s="107"/>
      <c r="N47" s="107"/>
      <c r="O47" s="107"/>
      <c r="P47" s="131"/>
      <c r="Q47" s="107"/>
      <c r="R47" s="107"/>
      <c r="S47" s="107"/>
    </row>
    <row r="48" spans="1:19" ht="15" thickBot="1">
      <c r="A48" s="122" t="s">
        <v>99</v>
      </c>
      <c r="B48" s="107"/>
      <c r="C48" s="107"/>
      <c r="D48" s="114">
        <v>1880866</v>
      </c>
      <c r="E48" s="107"/>
      <c r="F48" s="114">
        <v>2139965</v>
      </c>
      <c r="G48" s="107"/>
      <c r="H48" s="132">
        <v>1880866</v>
      </c>
      <c r="I48" s="107"/>
      <c r="J48" s="114">
        <v>2139965</v>
      </c>
      <c r="K48" s="107"/>
      <c r="L48" s="132">
        <v>6707349</v>
      </c>
      <c r="M48" s="107"/>
      <c r="N48" s="114">
        <v>1813595</v>
      </c>
      <c r="O48" s="107"/>
      <c r="P48" s="132">
        <v>6133169</v>
      </c>
      <c r="Q48" s="107"/>
      <c r="R48" s="114">
        <v>1721029</v>
      </c>
      <c r="S48" s="107"/>
    </row>
    <row r="49" spans="1:19">
      <c r="A49" s="109" t="s">
        <v>100</v>
      </c>
      <c r="B49" s="107"/>
      <c r="C49" s="107"/>
      <c r="D49" s="107"/>
      <c r="E49" s="107"/>
      <c r="F49" s="107"/>
      <c r="G49" s="107"/>
      <c r="H49" s="131"/>
      <c r="I49" s="107"/>
      <c r="J49" s="107"/>
      <c r="K49" s="107"/>
      <c r="L49" s="131"/>
      <c r="M49" s="107"/>
      <c r="N49" s="107"/>
      <c r="O49" s="107"/>
      <c r="P49" s="131"/>
      <c r="Q49" s="107"/>
      <c r="R49" s="107"/>
      <c r="S49" s="107"/>
    </row>
    <row r="50" spans="1:19">
      <c r="A50" s="108" t="s">
        <v>80</v>
      </c>
      <c r="B50" s="103"/>
      <c r="D50" s="104">
        <v>2614717</v>
      </c>
      <c r="E50" s="103"/>
      <c r="F50" s="104">
        <v>2194965</v>
      </c>
      <c r="G50" s="103"/>
      <c r="H50" s="130">
        <v>2614717</v>
      </c>
      <c r="I50" s="103"/>
      <c r="J50" s="104">
        <v>2194965</v>
      </c>
      <c r="K50" s="103"/>
      <c r="L50" s="130">
        <v>7655200</v>
      </c>
      <c r="M50" s="103"/>
      <c r="N50" s="104">
        <v>1815595</v>
      </c>
      <c r="O50" s="103"/>
      <c r="P50" s="130">
        <v>7031057</v>
      </c>
      <c r="Q50" s="103"/>
      <c r="R50" s="104">
        <v>1721366</v>
      </c>
      <c r="S50" s="103"/>
    </row>
    <row r="51" spans="1:19">
      <c r="A51" s="108" t="s">
        <v>78</v>
      </c>
      <c r="B51" s="103"/>
      <c r="C51" s="103"/>
      <c r="D51" s="103"/>
      <c r="E51" s="103"/>
      <c r="F51" s="103"/>
      <c r="G51" s="103"/>
      <c r="H51" s="129"/>
      <c r="I51" s="103"/>
      <c r="J51" s="103"/>
      <c r="K51" s="103"/>
      <c r="L51" s="129"/>
      <c r="M51" s="103"/>
      <c r="N51" s="103"/>
      <c r="O51" s="103"/>
      <c r="P51" s="129"/>
      <c r="Q51" s="103"/>
      <c r="R51" s="103"/>
      <c r="S51" s="103"/>
    </row>
    <row r="52" spans="1:19">
      <c r="A52" s="108" t="s">
        <v>91</v>
      </c>
      <c r="B52" s="103"/>
      <c r="D52" s="104">
        <v>-733851</v>
      </c>
      <c r="E52" s="103"/>
      <c r="F52" s="104">
        <v>-55000</v>
      </c>
      <c r="G52" s="103"/>
      <c r="H52" s="130">
        <v>-733851</v>
      </c>
      <c r="I52" s="103"/>
      <c r="J52" s="104">
        <v>-55000</v>
      </c>
      <c r="K52" s="103"/>
      <c r="L52" s="130">
        <v>-947851</v>
      </c>
      <c r="M52" s="103"/>
      <c r="N52" s="104">
        <v>-2000</v>
      </c>
      <c r="O52" s="103"/>
      <c r="P52" s="130">
        <v>-897888</v>
      </c>
      <c r="Q52" s="103"/>
      <c r="R52" s="104">
        <v>-337</v>
      </c>
      <c r="S52" s="103"/>
    </row>
    <row r="53" spans="1:19">
      <c r="A53" s="103"/>
      <c r="B53" s="103"/>
      <c r="C53" s="103"/>
      <c r="D53" s="103"/>
      <c r="E53" s="103"/>
      <c r="F53" s="103"/>
      <c r="G53" s="103"/>
      <c r="H53" s="103"/>
      <c r="I53" s="103"/>
      <c r="J53" s="103"/>
      <c r="K53" s="103"/>
      <c r="L53" s="103"/>
      <c r="M53" s="103"/>
      <c r="N53" s="103"/>
      <c r="O53" s="103"/>
      <c r="P53" s="103"/>
      <c r="Q53" s="103"/>
      <c r="R53" s="103"/>
      <c r="S53" s="103"/>
    </row>
    <row r="54" spans="1:19">
      <c r="A54" s="128" t="s">
        <v>102</v>
      </c>
      <c r="B54" s="103"/>
      <c r="C54" s="103"/>
      <c r="D54" s="103"/>
      <c r="E54" s="103"/>
      <c r="F54" s="103"/>
      <c r="G54" s="103"/>
      <c r="H54" s="103"/>
      <c r="I54" s="103"/>
      <c r="J54" s="103"/>
      <c r="K54" s="103"/>
      <c r="L54" s="103"/>
      <c r="M54" s="103"/>
      <c r="N54" s="103"/>
      <c r="O54" s="103"/>
      <c r="P54" s="103"/>
      <c r="Q54" s="103"/>
      <c r="R54" s="103"/>
      <c r="S54" s="103"/>
    </row>
    <row r="55" spans="1:19" s="71" customFormat="1">
      <c r="A55" s="78"/>
    </row>
    <row r="56" spans="1:19">
      <c r="A56" t="s">
        <v>104</v>
      </c>
    </row>
  </sheetData>
  <mergeCells count="402">
    <mergeCell ref="A2:S2"/>
    <mergeCell ref="A3:S3"/>
    <mergeCell ref="D4:G4"/>
    <mergeCell ref="H4:K4"/>
    <mergeCell ref="L4:O4"/>
    <mergeCell ref="P4:S4"/>
    <mergeCell ref="D6:G6"/>
    <mergeCell ref="H6:K6"/>
    <mergeCell ref="L6:O6"/>
    <mergeCell ref="P6:S6"/>
    <mergeCell ref="D7:E7"/>
    <mergeCell ref="F7:G7"/>
    <mergeCell ref="H7:I7"/>
    <mergeCell ref="J7:K7"/>
    <mergeCell ref="L7:M7"/>
    <mergeCell ref="N7:O7"/>
    <mergeCell ref="P7:Q7"/>
    <mergeCell ref="R7:S7"/>
    <mergeCell ref="A8:C8"/>
    <mergeCell ref="D8:E8"/>
    <mergeCell ref="F8:G8"/>
    <mergeCell ref="H8:I8"/>
    <mergeCell ref="J8:K8"/>
    <mergeCell ref="L8:M8"/>
    <mergeCell ref="N8:O8"/>
    <mergeCell ref="P8:Q8"/>
    <mergeCell ref="R8:S8"/>
    <mergeCell ref="A9:C9"/>
    <mergeCell ref="D9:E9"/>
    <mergeCell ref="F9:G9"/>
    <mergeCell ref="H9:I9"/>
    <mergeCell ref="J9:K9"/>
    <mergeCell ref="L9:M9"/>
    <mergeCell ref="N9:O9"/>
    <mergeCell ref="P9:Q9"/>
    <mergeCell ref="R9:S9"/>
    <mergeCell ref="A10:C10"/>
    <mergeCell ref="D10:E10"/>
    <mergeCell ref="F10:G10"/>
    <mergeCell ref="H10:I10"/>
    <mergeCell ref="J10:K10"/>
    <mergeCell ref="L10:M10"/>
    <mergeCell ref="N10:O10"/>
    <mergeCell ref="P10:Q10"/>
    <mergeCell ref="R10:S10"/>
    <mergeCell ref="D11:E11"/>
    <mergeCell ref="F11:G11"/>
    <mergeCell ref="H11:I11"/>
    <mergeCell ref="J11:K11"/>
    <mergeCell ref="L11:M11"/>
    <mergeCell ref="N11:O11"/>
    <mergeCell ref="P11:Q11"/>
    <mergeCell ref="R11:S11"/>
    <mergeCell ref="A12:B12"/>
    <mergeCell ref="D12:E12"/>
    <mergeCell ref="F12:G12"/>
    <mergeCell ref="H12:I12"/>
    <mergeCell ref="J12:K12"/>
    <mergeCell ref="L12:M12"/>
    <mergeCell ref="N12:O12"/>
    <mergeCell ref="P12:Q12"/>
    <mergeCell ref="R12:S12"/>
    <mergeCell ref="D13:E13"/>
    <mergeCell ref="F13:G13"/>
    <mergeCell ref="H13:I13"/>
    <mergeCell ref="J13:K13"/>
    <mergeCell ref="L13:M13"/>
    <mergeCell ref="N13:O13"/>
    <mergeCell ref="P13:Q13"/>
    <mergeCell ref="R13:S13"/>
    <mergeCell ref="D14:E14"/>
    <mergeCell ref="F14:G14"/>
    <mergeCell ref="H14:I14"/>
    <mergeCell ref="J14:K14"/>
    <mergeCell ref="L14:M14"/>
    <mergeCell ref="N14:O14"/>
    <mergeCell ref="P14:Q14"/>
    <mergeCell ref="R14:S14"/>
    <mergeCell ref="D15:E15"/>
    <mergeCell ref="F15:G15"/>
    <mergeCell ref="H15:I15"/>
    <mergeCell ref="J15:K15"/>
    <mergeCell ref="L15:M15"/>
    <mergeCell ref="N15:O15"/>
    <mergeCell ref="P15:Q15"/>
    <mergeCell ref="R15:S15"/>
    <mergeCell ref="D16:E16"/>
    <mergeCell ref="F16:G16"/>
    <mergeCell ref="H16:I16"/>
    <mergeCell ref="J16:K16"/>
    <mergeCell ref="L16:M16"/>
    <mergeCell ref="N16:O16"/>
    <mergeCell ref="P16:Q16"/>
    <mergeCell ref="R16:S16"/>
    <mergeCell ref="D17:E17"/>
    <mergeCell ref="F17:G17"/>
    <mergeCell ref="H17:I17"/>
    <mergeCell ref="J17:K17"/>
    <mergeCell ref="L17:M17"/>
    <mergeCell ref="N17:O17"/>
    <mergeCell ref="P17:Q17"/>
    <mergeCell ref="R17:S17"/>
    <mergeCell ref="D18:E18"/>
    <mergeCell ref="F18:G18"/>
    <mergeCell ref="H18:I18"/>
    <mergeCell ref="J18:K18"/>
    <mergeCell ref="L18:M18"/>
    <mergeCell ref="N18:O18"/>
    <mergeCell ref="P18:Q18"/>
    <mergeCell ref="R18:S18"/>
    <mergeCell ref="D19:E19"/>
    <mergeCell ref="F19:G19"/>
    <mergeCell ref="H19:I19"/>
    <mergeCell ref="J19:K19"/>
    <mergeCell ref="L19:M19"/>
    <mergeCell ref="N19:O19"/>
    <mergeCell ref="P19:Q19"/>
    <mergeCell ref="R19:S19"/>
    <mergeCell ref="D20:E20"/>
    <mergeCell ref="F20:G20"/>
    <mergeCell ref="H20:I20"/>
    <mergeCell ref="J20:K20"/>
    <mergeCell ref="L20:M20"/>
    <mergeCell ref="N20:O20"/>
    <mergeCell ref="P20:Q20"/>
    <mergeCell ref="R20:S20"/>
    <mergeCell ref="D21:E21"/>
    <mergeCell ref="F21:G21"/>
    <mergeCell ref="H21:I21"/>
    <mergeCell ref="J21:K21"/>
    <mergeCell ref="L21:M21"/>
    <mergeCell ref="N21:O21"/>
    <mergeCell ref="P21:Q21"/>
    <mergeCell ref="R21:S21"/>
    <mergeCell ref="A22:C22"/>
    <mergeCell ref="D22:E22"/>
    <mergeCell ref="F22:G22"/>
    <mergeCell ref="H22:I22"/>
    <mergeCell ref="J22:K22"/>
    <mergeCell ref="L22:M22"/>
    <mergeCell ref="N22:O22"/>
    <mergeCell ref="P22:Q22"/>
    <mergeCell ref="R22:S22"/>
    <mergeCell ref="D23:E23"/>
    <mergeCell ref="F23:G23"/>
    <mergeCell ref="H23:I23"/>
    <mergeCell ref="J23:K23"/>
    <mergeCell ref="L23:M23"/>
    <mergeCell ref="N23:O23"/>
    <mergeCell ref="P23:Q23"/>
    <mergeCell ref="R23:S23"/>
    <mergeCell ref="A24:B24"/>
    <mergeCell ref="D24:E24"/>
    <mergeCell ref="F24:G24"/>
    <mergeCell ref="H24:I24"/>
    <mergeCell ref="J24:K24"/>
    <mergeCell ref="L24:M24"/>
    <mergeCell ref="N24:O24"/>
    <mergeCell ref="P24:Q24"/>
    <mergeCell ref="R24:S24"/>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6:Q26"/>
    <mergeCell ref="R26:S26"/>
    <mergeCell ref="A27:C27"/>
    <mergeCell ref="D27:E27"/>
    <mergeCell ref="F27:G27"/>
    <mergeCell ref="H27:I27"/>
    <mergeCell ref="J27:K27"/>
    <mergeCell ref="L27:M27"/>
    <mergeCell ref="N27:O27"/>
    <mergeCell ref="P27:Q27"/>
    <mergeCell ref="R27:S27"/>
    <mergeCell ref="A28:C28"/>
    <mergeCell ref="D28:E28"/>
    <mergeCell ref="F28:G28"/>
    <mergeCell ref="H28:I28"/>
    <mergeCell ref="J28:K28"/>
    <mergeCell ref="L28:M28"/>
    <mergeCell ref="N28:O28"/>
    <mergeCell ref="P28:Q28"/>
    <mergeCell ref="R28:S28"/>
    <mergeCell ref="A29:C29"/>
    <mergeCell ref="D29:E29"/>
    <mergeCell ref="F29:G29"/>
    <mergeCell ref="H29:I29"/>
    <mergeCell ref="J29:K29"/>
    <mergeCell ref="L29:M29"/>
    <mergeCell ref="N29:O29"/>
    <mergeCell ref="P29:Q29"/>
    <mergeCell ref="R29:S29"/>
    <mergeCell ref="A30:C30"/>
    <mergeCell ref="D30:E30"/>
    <mergeCell ref="F30:G30"/>
    <mergeCell ref="H30:I30"/>
    <mergeCell ref="J30:K30"/>
    <mergeCell ref="L30:M30"/>
    <mergeCell ref="N30:O30"/>
    <mergeCell ref="P30:Q30"/>
    <mergeCell ref="R30:S30"/>
    <mergeCell ref="A31:C31"/>
    <mergeCell ref="D31:E31"/>
    <mergeCell ref="F31:G31"/>
    <mergeCell ref="H31:I31"/>
    <mergeCell ref="J31:K31"/>
    <mergeCell ref="L31:M31"/>
    <mergeCell ref="N31:O31"/>
    <mergeCell ref="P31:Q31"/>
    <mergeCell ref="R31:S31"/>
    <mergeCell ref="D32:E32"/>
    <mergeCell ref="F32:G32"/>
    <mergeCell ref="H32:I32"/>
    <mergeCell ref="J32:K32"/>
    <mergeCell ref="L32:M32"/>
    <mergeCell ref="N32:O32"/>
    <mergeCell ref="P32:Q32"/>
    <mergeCell ref="R32:S32"/>
    <mergeCell ref="A33:B33"/>
    <mergeCell ref="D33:E33"/>
    <mergeCell ref="F33:G33"/>
    <mergeCell ref="H33:I33"/>
    <mergeCell ref="J33:K33"/>
    <mergeCell ref="L33:M33"/>
    <mergeCell ref="N33:O33"/>
    <mergeCell ref="P33:Q33"/>
    <mergeCell ref="R33:S33"/>
    <mergeCell ref="D34:E34"/>
    <mergeCell ref="F34:G34"/>
    <mergeCell ref="H34:I34"/>
    <mergeCell ref="J34:K34"/>
    <mergeCell ref="L34:M34"/>
    <mergeCell ref="N34:O34"/>
    <mergeCell ref="P34:Q34"/>
    <mergeCell ref="R34:S34"/>
    <mergeCell ref="D35:E35"/>
    <mergeCell ref="F35:G35"/>
    <mergeCell ref="H35:I35"/>
    <mergeCell ref="J35:K35"/>
    <mergeCell ref="L35:M35"/>
    <mergeCell ref="N35:O35"/>
    <mergeCell ref="P35:Q35"/>
    <mergeCell ref="R35:S35"/>
    <mergeCell ref="D36:E36"/>
    <mergeCell ref="F36:G36"/>
    <mergeCell ref="H36:I36"/>
    <mergeCell ref="J36:K36"/>
    <mergeCell ref="L36:M36"/>
    <mergeCell ref="N36:O36"/>
    <mergeCell ref="P36:Q36"/>
    <mergeCell ref="R36:S36"/>
    <mergeCell ref="D37:E37"/>
    <mergeCell ref="F37:G37"/>
    <mergeCell ref="H37:I37"/>
    <mergeCell ref="J37:K37"/>
    <mergeCell ref="L37:M37"/>
    <mergeCell ref="N37:O37"/>
    <mergeCell ref="P37:Q37"/>
    <mergeCell ref="R37:S37"/>
    <mergeCell ref="D38:E38"/>
    <mergeCell ref="F38:G38"/>
    <mergeCell ref="H38:I38"/>
    <mergeCell ref="J38:K38"/>
    <mergeCell ref="L38:M38"/>
    <mergeCell ref="N38:O38"/>
    <mergeCell ref="P38:Q38"/>
    <mergeCell ref="R38:S38"/>
    <mergeCell ref="D39:E39"/>
    <mergeCell ref="F39:G39"/>
    <mergeCell ref="H39:I39"/>
    <mergeCell ref="J39:K39"/>
    <mergeCell ref="L39:M39"/>
    <mergeCell ref="N39:O39"/>
    <mergeCell ref="P39:Q39"/>
    <mergeCell ref="R39:S39"/>
    <mergeCell ref="D40:E40"/>
    <mergeCell ref="F40:G40"/>
    <mergeCell ref="H40:I40"/>
    <mergeCell ref="J40:K40"/>
    <mergeCell ref="L40:M40"/>
    <mergeCell ref="N40:O40"/>
    <mergeCell ref="P40:Q40"/>
    <mergeCell ref="R40:S40"/>
    <mergeCell ref="A41:C41"/>
    <mergeCell ref="D41:E41"/>
    <mergeCell ref="F41:G41"/>
    <mergeCell ref="H41:I41"/>
    <mergeCell ref="J41:K41"/>
    <mergeCell ref="L41:M41"/>
    <mergeCell ref="N41:O41"/>
    <mergeCell ref="P41:Q41"/>
    <mergeCell ref="R41:S41"/>
    <mergeCell ref="D42:E42"/>
    <mergeCell ref="F42:G42"/>
    <mergeCell ref="H42:I42"/>
    <mergeCell ref="J42:K42"/>
    <mergeCell ref="L42:M42"/>
    <mergeCell ref="N42:O42"/>
    <mergeCell ref="P42:Q42"/>
    <mergeCell ref="R42:S42"/>
    <mergeCell ref="A43:B43"/>
    <mergeCell ref="D43:E43"/>
    <mergeCell ref="F43:G43"/>
    <mergeCell ref="H43:I43"/>
    <mergeCell ref="J43:K43"/>
    <mergeCell ref="L43:M43"/>
    <mergeCell ref="N43:O43"/>
    <mergeCell ref="P43:Q43"/>
    <mergeCell ref="R43:S43"/>
    <mergeCell ref="D44:E44"/>
    <mergeCell ref="F44:G44"/>
    <mergeCell ref="H44:I44"/>
    <mergeCell ref="J44:K44"/>
    <mergeCell ref="L44:M44"/>
    <mergeCell ref="N44:O44"/>
    <mergeCell ref="P44:Q44"/>
    <mergeCell ref="R44:S44"/>
    <mergeCell ref="A45:C45"/>
    <mergeCell ref="D45:E45"/>
    <mergeCell ref="F45:G45"/>
    <mergeCell ref="H45:I45"/>
    <mergeCell ref="J45:K45"/>
    <mergeCell ref="L45:M45"/>
    <mergeCell ref="N45:O45"/>
    <mergeCell ref="P45:Q45"/>
    <mergeCell ref="R45:S45"/>
    <mergeCell ref="A46:C46"/>
    <mergeCell ref="D46:E46"/>
    <mergeCell ref="F46:G46"/>
    <mergeCell ref="H46:I46"/>
    <mergeCell ref="J46:K46"/>
    <mergeCell ref="L46:M46"/>
    <mergeCell ref="N46:O46"/>
    <mergeCell ref="P46:Q46"/>
    <mergeCell ref="R46:S46"/>
    <mergeCell ref="A47:C47"/>
    <mergeCell ref="D47:E47"/>
    <mergeCell ref="F47:G47"/>
    <mergeCell ref="H47:I47"/>
    <mergeCell ref="J47:K47"/>
    <mergeCell ref="L47:M47"/>
    <mergeCell ref="N47:O47"/>
    <mergeCell ref="P47:Q47"/>
    <mergeCell ref="R47:S47"/>
    <mergeCell ref="A48:C48"/>
    <mergeCell ref="D48:E48"/>
    <mergeCell ref="F48:G48"/>
    <mergeCell ref="H48:I48"/>
    <mergeCell ref="J48:K48"/>
    <mergeCell ref="L48:M48"/>
    <mergeCell ref="N48:O48"/>
    <mergeCell ref="P48:Q48"/>
    <mergeCell ref="R48:S48"/>
    <mergeCell ref="A49:C49"/>
    <mergeCell ref="D49:E49"/>
    <mergeCell ref="F49:G49"/>
    <mergeCell ref="H49:I49"/>
    <mergeCell ref="J49:K49"/>
    <mergeCell ref="L49:M49"/>
    <mergeCell ref="N49:O49"/>
    <mergeCell ref="P49:Q49"/>
    <mergeCell ref="R49:S49"/>
    <mergeCell ref="N50:O50"/>
    <mergeCell ref="P50:Q50"/>
    <mergeCell ref="R50:S50"/>
    <mergeCell ref="N51:O51"/>
    <mergeCell ref="R52:S52"/>
    <mergeCell ref="A53:S53"/>
    <mergeCell ref="A50:B50"/>
    <mergeCell ref="D50:E50"/>
    <mergeCell ref="F50:G50"/>
    <mergeCell ref="H50:I50"/>
    <mergeCell ref="J50:K50"/>
    <mergeCell ref="L50:M50"/>
    <mergeCell ref="A51:C51"/>
    <mergeCell ref="D51:E51"/>
    <mergeCell ref="F51:G51"/>
    <mergeCell ref="H51:I51"/>
    <mergeCell ref="J51:K51"/>
    <mergeCell ref="L51:M51"/>
    <mergeCell ref="A54:S54"/>
    <mergeCell ref="P51:Q51"/>
    <mergeCell ref="R51:S51"/>
    <mergeCell ref="A52:B52"/>
    <mergeCell ref="D52:E52"/>
    <mergeCell ref="F52:G52"/>
    <mergeCell ref="H52:I52"/>
    <mergeCell ref="J52:K52"/>
    <mergeCell ref="L52:M52"/>
    <mergeCell ref="N52:O52"/>
    <mergeCell ref="P52:Q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48"/>
  <sheetViews>
    <sheetView zoomScaleNormal="100" workbookViewId="0">
      <selection activeCell="A15" sqref="A15"/>
    </sheetView>
  </sheetViews>
  <sheetFormatPr defaultColWidth="9.08984375" defaultRowHeight="15.5"/>
  <cols>
    <col min="1" max="1" width="52.08984375" style="92" customWidth="1"/>
    <col min="2" max="2" width="17.08984375" style="89" customWidth="1"/>
    <col min="3" max="3" width="17.08984375" style="90" customWidth="1"/>
    <col min="4" max="8" width="15.36328125" style="91" customWidth="1"/>
    <col min="9" max="16384" width="9.08984375" style="92"/>
  </cols>
  <sheetData>
    <row r="2" spans="1:8">
      <c r="A2" s="88" t="s">
        <v>185</v>
      </c>
    </row>
    <row r="3" spans="1:8">
      <c r="A3" s="92" t="s">
        <v>186</v>
      </c>
    </row>
    <row r="4" spans="1:8">
      <c r="C4" s="89"/>
      <c r="D4" s="89"/>
    </row>
    <row r="5" spans="1:8">
      <c r="B5" s="89" t="s">
        <v>106</v>
      </c>
      <c r="C5" s="90" t="s">
        <v>107</v>
      </c>
      <c r="D5" s="91" t="s">
        <v>108</v>
      </c>
      <c r="E5" s="91" t="s">
        <v>109</v>
      </c>
      <c r="F5" s="91" t="s">
        <v>72</v>
      </c>
      <c r="G5" s="91" t="s">
        <v>110</v>
      </c>
      <c r="H5" s="91" t="s">
        <v>111</v>
      </c>
    </row>
    <row r="6" spans="1:8">
      <c r="B6" s="89" t="s">
        <v>187</v>
      </c>
      <c r="C6" s="89" t="s">
        <v>187</v>
      </c>
      <c r="D6" s="89" t="s">
        <v>187</v>
      </c>
      <c r="E6" s="89" t="s">
        <v>187</v>
      </c>
      <c r="F6" s="89" t="s">
        <v>187</v>
      </c>
      <c r="G6" s="91" t="s">
        <v>188</v>
      </c>
      <c r="H6" s="91" t="s">
        <v>188</v>
      </c>
    </row>
    <row r="7" spans="1:8">
      <c r="B7" s="89" t="s">
        <v>71</v>
      </c>
      <c r="C7" s="89" t="s">
        <v>71</v>
      </c>
      <c r="D7" s="89" t="s">
        <v>71</v>
      </c>
      <c r="E7" s="89" t="s">
        <v>71</v>
      </c>
      <c r="F7" s="89" t="s">
        <v>71</v>
      </c>
      <c r="G7" s="89" t="s">
        <v>71</v>
      </c>
      <c r="H7" s="89" t="s">
        <v>71</v>
      </c>
    </row>
    <row r="9" spans="1:8" ht="31">
      <c r="A9" s="93" t="s">
        <v>189</v>
      </c>
      <c r="D9" s="90"/>
      <c r="E9" s="90"/>
      <c r="F9" s="90"/>
      <c r="G9" s="90"/>
      <c r="H9" s="90"/>
    </row>
    <row r="10" spans="1:8">
      <c r="D10" s="90"/>
      <c r="E10" s="90"/>
      <c r="F10" s="90"/>
      <c r="G10" s="90"/>
      <c r="H10" s="90"/>
    </row>
    <row r="11" spans="1:8">
      <c r="A11" s="88" t="s">
        <v>190</v>
      </c>
      <c r="D11" s="90"/>
      <c r="E11" s="90"/>
      <c r="F11" s="90"/>
      <c r="G11" s="90"/>
      <c r="H11" s="90"/>
    </row>
    <row r="12" spans="1:8">
      <c r="A12" s="88"/>
      <c r="D12" s="90"/>
      <c r="E12" s="90"/>
      <c r="F12" s="90"/>
      <c r="G12" s="90"/>
      <c r="H12" s="90"/>
    </row>
    <row r="13" spans="1:8">
      <c r="A13" s="88" t="s">
        <v>191</v>
      </c>
      <c r="D13" s="90"/>
      <c r="E13" s="90"/>
      <c r="F13" s="90"/>
      <c r="G13" s="90"/>
      <c r="H13" s="90"/>
    </row>
    <row r="14" spans="1:8">
      <c r="A14" s="92" t="s">
        <v>192</v>
      </c>
      <c r="B14" s="89">
        <v>0</v>
      </c>
      <c r="C14" s="90">
        <v>431</v>
      </c>
      <c r="D14" s="90">
        <v>541</v>
      </c>
      <c r="E14" s="90">
        <v>508</v>
      </c>
      <c r="F14" s="90">
        <v>336</v>
      </c>
      <c r="G14" s="90">
        <v>163</v>
      </c>
      <c r="H14" s="90">
        <v>60</v>
      </c>
    </row>
    <row r="15" spans="1:8">
      <c r="A15" s="92" t="s">
        <v>193</v>
      </c>
      <c r="B15" s="90">
        <v>8426</v>
      </c>
      <c r="C15" s="90">
        <v>7146</v>
      </c>
      <c r="D15" s="90">
        <v>11783</v>
      </c>
      <c r="E15" s="90">
        <v>9674</v>
      </c>
      <c r="F15" s="90">
        <v>11897</v>
      </c>
      <c r="G15" s="90">
        <f>SUM(G17:G22)</f>
        <v>9947</v>
      </c>
      <c r="H15" s="90">
        <f>SUM(H17:H22)</f>
        <v>8200</v>
      </c>
    </row>
    <row r="16" spans="1:8">
      <c r="A16" s="94" t="s">
        <v>194</v>
      </c>
      <c r="D16" s="90"/>
      <c r="E16" s="90"/>
      <c r="F16" s="90"/>
      <c r="G16" s="90"/>
      <c r="H16" s="90"/>
    </row>
    <row r="17" spans="1:8">
      <c r="A17" s="95" t="s">
        <v>195</v>
      </c>
      <c r="B17" s="89">
        <v>0</v>
      </c>
      <c r="C17" s="90">
        <v>0</v>
      </c>
      <c r="D17" s="90">
        <v>5687</v>
      </c>
      <c r="E17" s="90">
        <v>5951</v>
      </c>
      <c r="F17" s="90">
        <v>6500</v>
      </c>
      <c r="G17" s="90">
        <v>5900</v>
      </c>
      <c r="H17" s="90">
        <v>5300</v>
      </c>
    </row>
    <row r="18" spans="1:8">
      <c r="A18" s="95" t="s">
        <v>196</v>
      </c>
      <c r="B18" s="96">
        <v>6825</v>
      </c>
      <c r="C18" s="89">
        <v>5771</v>
      </c>
      <c r="D18" s="90">
        <v>4936</v>
      </c>
      <c r="E18" s="90">
        <v>2974</v>
      </c>
      <c r="F18" s="90">
        <v>5028</v>
      </c>
      <c r="G18" s="90">
        <v>4000</v>
      </c>
      <c r="H18" s="90">
        <v>2900</v>
      </c>
    </row>
    <row r="19" spans="1:8">
      <c r="A19" s="95" t="s">
        <v>197</v>
      </c>
      <c r="B19" s="96">
        <v>0</v>
      </c>
      <c r="C19" s="89">
        <v>0</v>
      </c>
      <c r="D19" s="90">
        <v>0</v>
      </c>
      <c r="E19" s="90">
        <v>0</v>
      </c>
      <c r="F19" s="90">
        <v>23</v>
      </c>
      <c r="G19" s="90">
        <v>0</v>
      </c>
      <c r="H19" s="90">
        <v>0</v>
      </c>
    </row>
    <row r="20" spans="1:8">
      <c r="A20" s="95" t="s">
        <v>198</v>
      </c>
      <c r="B20" s="96">
        <v>0</v>
      </c>
      <c r="C20" s="89">
        <v>90</v>
      </c>
      <c r="D20" s="90">
        <v>69</v>
      </c>
      <c r="E20" s="90">
        <v>64</v>
      </c>
      <c r="F20" s="90">
        <v>43</v>
      </c>
      <c r="G20" s="90">
        <v>0</v>
      </c>
      <c r="H20" s="90">
        <v>0</v>
      </c>
    </row>
    <row r="21" spans="1:8">
      <c r="A21" s="95" t="s">
        <v>199</v>
      </c>
      <c r="B21" s="96">
        <v>1</v>
      </c>
      <c r="C21" s="89">
        <v>0</v>
      </c>
      <c r="D21" s="90">
        <v>0</v>
      </c>
      <c r="E21" s="90">
        <v>0</v>
      </c>
      <c r="F21" s="90">
        <v>24</v>
      </c>
      <c r="G21" s="90">
        <v>0</v>
      </c>
      <c r="H21" s="90">
        <v>0</v>
      </c>
    </row>
    <row r="22" spans="1:8">
      <c r="A22" s="95" t="s">
        <v>200</v>
      </c>
      <c r="B22" s="96">
        <v>1600</v>
      </c>
      <c r="C22" s="89">
        <v>1285</v>
      </c>
      <c r="D22" s="90">
        <v>1091</v>
      </c>
      <c r="E22" s="90">
        <v>685</v>
      </c>
      <c r="F22" s="90">
        <v>279</v>
      </c>
      <c r="G22" s="90">
        <v>47</v>
      </c>
      <c r="H22" s="90">
        <v>0</v>
      </c>
    </row>
    <row r="23" spans="1:8">
      <c r="A23" s="92" t="s">
        <v>201</v>
      </c>
      <c r="B23" s="89">
        <v>74446</v>
      </c>
      <c r="C23" s="90">
        <v>86929</v>
      </c>
      <c r="D23" s="90">
        <v>60527</v>
      </c>
      <c r="E23" s="90">
        <v>60914</v>
      </c>
      <c r="F23" s="90">
        <v>78153</v>
      </c>
      <c r="G23" s="90">
        <v>70000</v>
      </c>
      <c r="H23" s="90">
        <v>70000</v>
      </c>
    </row>
    <row r="24" spans="1:8">
      <c r="A24" s="92" t="s">
        <v>202</v>
      </c>
      <c r="B24" s="89">
        <v>341723</v>
      </c>
      <c r="C24" s="90">
        <v>277998</v>
      </c>
      <c r="D24" s="90">
        <v>212043</v>
      </c>
      <c r="E24" s="90">
        <v>168106</v>
      </c>
      <c r="F24" s="90">
        <v>336537</v>
      </c>
      <c r="G24" s="90">
        <v>216000</v>
      </c>
      <c r="H24" s="90">
        <v>191000</v>
      </c>
    </row>
    <row r="25" spans="1:8" s="88" customFormat="1">
      <c r="B25" s="97">
        <f>SUM(B17:B24,B14)</f>
        <v>424595</v>
      </c>
      <c r="C25" s="97">
        <f t="shared" ref="C25:H25" si="0">SUM(C17:C24,C14)</f>
        <v>372504</v>
      </c>
      <c r="D25" s="97">
        <f t="shared" si="0"/>
        <v>284894</v>
      </c>
      <c r="E25" s="97">
        <f t="shared" si="0"/>
        <v>239202</v>
      </c>
      <c r="F25" s="97">
        <f t="shared" si="0"/>
        <v>426923</v>
      </c>
      <c r="G25" s="97">
        <f t="shared" si="0"/>
        <v>296110</v>
      </c>
      <c r="H25" s="97">
        <f t="shared" si="0"/>
        <v>269260</v>
      </c>
    </row>
    <row r="26" spans="1:8">
      <c r="D26" s="90"/>
      <c r="E26" s="90"/>
      <c r="F26" s="90"/>
      <c r="G26" s="90"/>
      <c r="H26" s="90"/>
    </row>
    <row r="27" spans="1:8">
      <c r="A27" s="88" t="s">
        <v>203</v>
      </c>
      <c r="B27" s="89">
        <v>476051</v>
      </c>
      <c r="C27" s="90">
        <v>257587</v>
      </c>
      <c r="D27" s="90">
        <v>257677</v>
      </c>
      <c r="E27" s="90">
        <v>419920</v>
      </c>
      <c r="F27" s="90">
        <v>513086</v>
      </c>
      <c r="G27" s="90">
        <v>340000</v>
      </c>
      <c r="H27" s="90">
        <v>272000</v>
      </c>
    </row>
    <row r="29" spans="1:8">
      <c r="A29" s="88" t="s">
        <v>204</v>
      </c>
      <c r="D29" s="90"/>
      <c r="E29" s="90"/>
      <c r="F29" s="90"/>
      <c r="G29" s="90"/>
      <c r="H29" s="90"/>
    </row>
    <row r="30" spans="1:8">
      <c r="A30" s="92" t="s">
        <v>205</v>
      </c>
      <c r="B30" s="89">
        <v>-616945</v>
      </c>
      <c r="C30" s="90">
        <v>-282641</v>
      </c>
      <c r="D30" s="90">
        <v>-167753</v>
      </c>
      <c r="E30" s="90">
        <v>-482166</v>
      </c>
      <c r="F30" s="90">
        <v>-710820</v>
      </c>
      <c r="G30" s="90">
        <v>-710820</v>
      </c>
      <c r="H30" s="90">
        <v>-710820</v>
      </c>
    </row>
    <row r="31" spans="1:8">
      <c r="A31" s="92" t="s">
        <v>206</v>
      </c>
      <c r="B31" s="89">
        <v>-264</v>
      </c>
      <c r="C31" s="90">
        <v>-115214</v>
      </c>
      <c r="D31" s="90">
        <v>-245820</v>
      </c>
      <c r="E31" s="90">
        <v>-341573</v>
      </c>
      <c r="F31" s="90">
        <v>-578913</v>
      </c>
      <c r="G31" s="90">
        <v>-578913</v>
      </c>
      <c r="H31" s="90">
        <v>-578913</v>
      </c>
    </row>
    <row r="32" spans="1:8">
      <c r="A32" s="92" t="s">
        <v>207</v>
      </c>
      <c r="B32" s="89">
        <v>-2719693</v>
      </c>
      <c r="C32" s="90">
        <f>-324293-2254211</f>
        <v>-2578504</v>
      </c>
      <c r="D32" s="90">
        <f>-318890-2168652</f>
        <v>-2487542</v>
      </c>
      <c r="E32" s="90">
        <f>-334685-2263204</f>
        <v>-2597889</v>
      </c>
      <c r="F32" s="90">
        <f>-333588-2129185</f>
        <v>-2462773</v>
      </c>
      <c r="G32" s="90">
        <f>-99000-234000-593000-1536000</f>
        <v>-2462000</v>
      </c>
      <c r="H32" s="90">
        <f>-80000-221000-518000-1353000</f>
        <v>-2172000</v>
      </c>
    </row>
    <row r="33" spans="1:8">
      <c r="B33" s="97">
        <f t="shared" ref="B33:C33" si="1">SUM(B30:B32)</f>
        <v>-3336902</v>
      </c>
      <c r="C33" s="97">
        <f t="shared" si="1"/>
        <v>-2976359</v>
      </c>
      <c r="D33" s="97">
        <f>SUM(D30:D32)</f>
        <v>-2901115</v>
      </c>
      <c r="E33" s="97">
        <f t="shared" ref="E33:H33" si="2">SUM(E30:E32)</f>
        <v>-3421628</v>
      </c>
      <c r="F33" s="97">
        <f t="shared" si="2"/>
        <v>-3752506</v>
      </c>
      <c r="G33" s="97">
        <f t="shared" si="2"/>
        <v>-3751733</v>
      </c>
      <c r="H33" s="97">
        <f t="shared" si="2"/>
        <v>-3461733</v>
      </c>
    </row>
    <row r="34" spans="1:8">
      <c r="B34" s="90"/>
      <c r="D34" s="90"/>
      <c r="E34" s="90"/>
      <c r="F34" s="90"/>
      <c r="G34" s="90"/>
      <c r="H34" s="90"/>
    </row>
    <row r="35" spans="1:8">
      <c r="A35" s="88" t="s">
        <v>208</v>
      </c>
      <c r="B35" s="98">
        <f t="shared" ref="B35:C35" si="3">SUM(B33,B27,B25)</f>
        <v>-2436256</v>
      </c>
      <c r="C35" s="98">
        <f t="shared" si="3"/>
        <v>-2346268</v>
      </c>
      <c r="D35" s="98">
        <f>SUM(D33,D27,D25)</f>
        <v>-2358544</v>
      </c>
      <c r="E35" s="98">
        <f t="shared" ref="E35:H35" si="4">SUM(E33,E27,E25)</f>
        <v>-2762506</v>
      </c>
      <c r="F35" s="98">
        <f t="shared" si="4"/>
        <v>-2812497</v>
      </c>
      <c r="G35" s="98">
        <f t="shared" si="4"/>
        <v>-3115623</v>
      </c>
      <c r="H35" s="98">
        <f t="shared" si="4"/>
        <v>-2920473</v>
      </c>
    </row>
    <row r="36" spans="1:8">
      <c r="D36" s="90"/>
      <c r="E36" s="90"/>
      <c r="F36" s="90"/>
      <c r="G36" s="90"/>
      <c r="H36" s="90"/>
    </row>
    <row r="37" spans="1:8">
      <c r="C37" s="89"/>
      <c r="D37" s="89"/>
      <c r="E37" s="89"/>
      <c r="F37" s="89"/>
      <c r="G37" s="89"/>
      <c r="H37" s="89"/>
    </row>
    <row r="38" spans="1:8" s="88" customFormat="1">
      <c r="A38" s="88" t="s">
        <v>209</v>
      </c>
      <c r="B38" s="98">
        <v>-46099293</v>
      </c>
      <c r="C38" s="98">
        <v>-51506716</v>
      </c>
      <c r="D38" s="98">
        <v>-55718884</v>
      </c>
      <c r="E38" s="98">
        <v>-61160852</v>
      </c>
      <c r="F38" s="98">
        <v>-66394188</v>
      </c>
      <c r="G38" s="98">
        <v>-67138496</v>
      </c>
      <c r="H38" s="98">
        <v>-67698496</v>
      </c>
    </row>
    <row r="39" spans="1:8">
      <c r="C39" s="89"/>
      <c r="D39" s="89"/>
      <c r="E39" s="89"/>
      <c r="F39" s="89"/>
      <c r="G39" s="89"/>
      <c r="H39" s="89"/>
    </row>
    <row r="40" spans="1:8">
      <c r="A40" s="88" t="s">
        <v>210</v>
      </c>
      <c r="B40" s="98">
        <f t="shared" ref="B40:H40" si="5">SUM(B38,B35)</f>
        <v>-48535549</v>
      </c>
      <c r="C40" s="98">
        <f t="shared" si="5"/>
        <v>-53852984</v>
      </c>
      <c r="D40" s="98">
        <f t="shared" si="5"/>
        <v>-58077428</v>
      </c>
      <c r="E40" s="98">
        <f t="shared" si="5"/>
        <v>-63923358</v>
      </c>
      <c r="F40" s="98">
        <f t="shared" si="5"/>
        <v>-69206685</v>
      </c>
      <c r="G40" s="98">
        <f t="shared" si="5"/>
        <v>-70254119</v>
      </c>
      <c r="H40" s="98">
        <f t="shared" si="5"/>
        <v>-70618969</v>
      </c>
    </row>
    <row r="41" spans="1:8">
      <c r="D41" s="90"/>
      <c r="E41" s="90"/>
      <c r="F41" s="90"/>
      <c r="G41" s="90"/>
      <c r="H41" s="90"/>
    </row>
    <row r="42" spans="1:8">
      <c r="D42" s="90"/>
      <c r="E42" s="90"/>
      <c r="F42" s="90"/>
      <c r="G42" s="90"/>
      <c r="H42" s="90"/>
    </row>
    <row r="43" spans="1:8">
      <c r="F43" s="99"/>
    </row>
    <row r="44" spans="1:8">
      <c r="F44" s="99"/>
    </row>
    <row r="45" spans="1:8">
      <c r="F45" s="99"/>
    </row>
    <row r="46" spans="1:8">
      <c r="F46" s="99"/>
    </row>
    <row r="47" spans="1:8">
      <c r="F47" s="99"/>
    </row>
    <row r="48" spans="1:8">
      <c r="F48" s="99"/>
    </row>
  </sheetData>
  <printOptions gridLines="1"/>
  <pageMargins left="0.70866141732283472" right="0.70866141732283472" top="0.35433070866141736" bottom="0.55118110236220474" header="0.31496062992125984" footer="0.31496062992125984"/>
  <pageSetup paperSize="9" scale="80" orientation="landscape" verticalDpi="4" r:id="rId1"/>
  <headerFooter alignWithMargins="0">
    <oddFooter>&amp;L&amp;Z&amp;F&amp;Rprinted at: &amp;T   &amp;D</oddFooter>
  </headerFooter>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shapeId="1025" r:id="rId4"/>
      </mc:Fallback>
    </mc:AlternateContent>
    <mc:AlternateContent xmlns:mc="http://schemas.openxmlformats.org/markup-compatibility/2006">
      <mc:Choice Requires="x14">
        <oleObject shapeId="1026" r:id="rId6">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shapeId="1026" r:id="rId6"/>
      </mc:Fallback>
    </mc:AlternateContent>
    <mc:AlternateContent xmlns:mc="http://schemas.openxmlformats.org/markup-compatibility/2006">
      <mc:Choice Requires="x14">
        <oleObject shapeId="1027" r:id="rId7">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shapeId="1027"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16" workbookViewId="0">
      <selection activeCell="A33" sqref="A33:Q33"/>
    </sheetView>
  </sheetViews>
  <sheetFormatPr defaultRowHeight="14.5"/>
  <cols>
    <col min="1" max="1" width="2.81640625" customWidth="1"/>
    <col min="2" max="2" width="2.1796875" customWidth="1"/>
    <col min="3" max="3" width="44.90625" bestFit="1" customWidth="1"/>
  </cols>
  <sheetData>
    <row r="1" spans="1:17" ht="15">
      <c r="A1" s="125" t="s">
        <v>105</v>
      </c>
      <c r="B1" s="103"/>
      <c r="C1" s="103"/>
      <c r="D1" s="103"/>
      <c r="E1" s="103"/>
      <c r="F1" s="103"/>
      <c r="G1" s="103"/>
      <c r="H1" s="103"/>
      <c r="I1" s="103"/>
      <c r="J1" s="103"/>
      <c r="K1" s="103"/>
      <c r="L1" s="103"/>
      <c r="M1" s="103"/>
      <c r="N1" s="103"/>
      <c r="O1" s="103"/>
      <c r="P1" s="103"/>
      <c r="Q1" s="103"/>
    </row>
    <row r="2" spans="1:17">
      <c r="A2" s="126" t="s">
        <v>167</v>
      </c>
      <c r="B2" s="103"/>
      <c r="C2" s="103"/>
      <c r="D2" s="103"/>
      <c r="E2" s="103"/>
      <c r="F2" s="103"/>
      <c r="G2" s="103"/>
      <c r="H2" s="103"/>
      <c r="I2" s="103"/>
      <c r="J2" s="103"/>
      <c r="K2" s="103"/>
      <c r="L2" s="103"/>
      <c r="M2" s="103"/>
      <c r="N2" s="103"/>
      <c r="O2" s="103"/>
      <c r="P2" s="103"/>
      <c r="Q2" s="103"/>
    </row>
    <row r="3" spans="1:17" ht="15" thickBot="1">
      <c r="A3" s="127" t="s">
        <v>71</v>
      </c>
      <c r="B3" s="121"/>
      <c r="C3" s="121"/>
      <c r="D3" s="121"/>
      <c r="E3" s="121"/>
      <c r="F3" s="121"/>
      <c r="G3" s="121"/>
      <c r="H3" s="121"/>
      <c r="I3" s="121"/>
      <c r="J3" s="121"/>
      <c r="K3" s="121"/>
      <c r="L3" s="121"/>
      <c r="M3" s="121"/>
      <c r="N3" s="121"/>
      <c r="O3" s="121"/>
      <c r="P3" s="121"/>
      <c r="Q3" s="121"/>
    </row>
    <row r="4" spans="1:17">
      <c r="A4" s="71"/>
      <c r="B4" s="71"/>
      <c r="C4" s="71"/>
      <c r="D4" s="123" t="s">
        <v>106</v>
      </c>
      <c r="E4" s="103"/>
      <c r="F4" s="123" t="s">
        <v>107</v>
      </c>
      <c r="G4" s="103"/>
      <c r="H4" s="123" t="s">
        <v>108</v>
      </c>
      <c r="I4" s="103"/>
      <c r="J4" s="123" t="s">
        <v>109</v>
      </c>
      <c r="K4" s="103"/>
      <c r="L4" s="123" t="s">
        <v>72</v>
      </c>
      <c r="M4" s="103"/>
      <c r="N4" s="123" t="s">
        <v>110</v>
      </c>
      <c r="O4" s="103"/>
      <c r="P4" s="123" t="s">
        <v>111</v>
      </c>
      <c r="Q4" s="103"/>
    </row>
    <row r="5" spans="1:17" ht="15" thickBot="1">
      <c r="A5" s="71"/>
      <c r="B5" s="71"/>
      <c r="C5" s="71"/>
      <c r="D5" s="148" t="s">
        <v>75</v>
      </c>
      <c r="E5" s="103"/>
      <c r="F5" s="148" t="s">
        <v>75</v>
      </c>
      <c r="G5" s="103"/>
      <c r="H5" s="148" t="s">
        <v>75</v>
      </c>
      <c r="I5" s="103"/>
      <c r="J5" s="148" t="s">
        <v>75</v>
      </c>
      <c r="K5" s="103"/>
      <c r="L5" s="123" t="s">
        <v>75</v>
      </c>
      <c r="M5" s="103"/>
      <c r="N5" s="148" t="s">
        <v>112</v>
      </c>
      <c r="O5" s="103"/>
      <c r="P5" s="148" t="s">
        <v>112</v>
      </c>
      <c r="Q5" s="103"/>
    </row>
    <row r="6" spans="1:17">
      <c r="A6" s="133" t="s">
        <v>78</v>
      </c>
      <c r="B6" s="107"/>
      <c r="C6" s="107"/>
      <c r="D6" s="107"/>
      <c r="E6" s="107"/>
      <c r="F6" s="107"/>
      <c r="G6" s="107"/>
      <c r="H6" s="107"/>
      <c r="I6" s="107"/>
      <c r="J6" s="107"/>
      <c r="K6" s="107"/>
      <c r="L6" s="107"/>
      <c r="M6" s="107"/>
      <c r="N6" s="107"/>
      <c r="O6" s="107"/>
      <c r="P6" s="107"/>
      <c r="Q6" s="107"/>
    </row>
    <row r="7" spans="1:17">
      <c r="A7" s="147" t="s">
        <v>113</v>
      </c>
      <c r="B7" s="103"/>
      <c r="C7" s="103"/>
      <c r="D7" s="103"/>
      <c r="E7" s="103"/>
      <c r="F7" s="103"/>
      <c r="G7" s="103"/>
      <c r="H7" s="103"/>
      <c r="I7" s="103"/>
      <c r="J7" s="103"/>
      <c r="K7" s="103"/>
      <c r="L7" s="103"/>
      <c r="M7" s="103"/>
      <c r="N7" s="103"/>
      <c r="O7" s="103"/>
      <c r="P7" s="103"/>
      <c r="Q7" s="103"/>
    </row>
    <row r="8" spans="1:17">
      <c r="A8" s="108" t="s">
        <v>78</v>
      </c>
      <c r="B8" s="103"/>
      <c r="C8" s="103"/>
      <c r="D8" s="103"/>
      <c r="E8" s="103"/>
      <c r="F8" s="103"/>
      <c r="G8" s="103"/>
      <c r="H8" s="103"/>
      <c r="I8" s="103"/>
      <c r="J8" s="103"/>
      <c r="K8" s="103"/>
      <c r="L8" s="103"/>
      <c r="M8" s="103"/>
      <c r="N8" s="103"/>
      <c r="O8" s="103"/>
      <c r="P8" s="103"/>
      <c r="Q8" s="103"/>
    </row>
    <row r="9" spans="1:17">
      <c r="A9" s="71"/>
      <c r="B9" s="71"/>
      <c r="C9" s="75" t="s">
        <v>82</v>
      </c>
      <c r="D9" s="104">
        <v>33747</v>
      </c>
      <c r="E9" s="103"/>
      <c r="F9" s="104">
        <v>45321</v>
      </c>
      <c r="G9" s="103"/>
      <c r="H9" s="104">
        <v>9707</v>
      </c>
      <c r="I9" s="103"/>
      <c r="J9" s="136">
        <v>0</v>
      </c>
      <c r="K9" s="103"/>
      <c r="L9" s="136">
        <v>0</v>
      </c>
      <c r="M9" s="103"/>
      <c r="N9" s="104">
        <v>0</v>
      </c>
      <c r="O9" s="103"/>
      <c r="P9" s="136">
        <v>0</v>
      </c>
      <c r="Q9" s="103"/>
    </row>
    <row r="10" spans="1:17">
      <c r="A10" s="71"/>
      <c r="B10" s="71"/>
      <c r="C10" s="75" t="s">
        <v>83</v>
      </c>
      <c r="D10" s="104">
        <v>1303</v>
      </c>
      <c r="E10" s="103"/>
      <c r="F10" s="104">
        <v>1343</v>
      </c>
      <c r="G10" s="103"/>
      <c r="H10" s="136">
        <v>0</v>
      </c>
      <c r="I10" s="103"/>
      <c r="J10" s="136">
        <v>0</v>
      </c>
      <c r="K10" s="103"/>
      <c r="L10" s="136">
        <v>0</v>
      </c>
      <c r="M10" s="103"/>
      <c r="N10" s="136">
        <v>0</v>
      </c>
      <c r="O10" s="103"/>
      <c r="P10" s="136">
        <v>0</v>
      </c>
      <c r="Q10" s="103"/>
    </row>
    <row r="11" spans="1:17">
      <c r="A11" s="71"/>
      <c r="B11" s="71"/>
      <c r="C11" s="75" t="s">
        <v>85</v>
      </c>
      <c r="D11" s="104">
        <v>504</v>
      </c>
      <c r="E11" s="103"/>
      <c r="F11" s="104">
        <v>550</v>
      </c>
      <c r="G11" s="103"/>
      <c r="H11" s="104">
        <v>402</v>
      </c>
      <c r="I11" s="103"/>
      <c r="J11" s="136">
        <v>0</v>
      </c>
      <c r="K11" s="103"/>
      <c r="L11" s="136">
        <v>0</v>
      </c>
      <c r="M11" s="103"/>
      <c r="N11" s="136">
        <v>0</v>
      </c>
      <c r="O11" s="103"/>
      <c r="P11" s="136">
        <v>0</v>
      </c>
      <c r="Q11" s="103"/>
    </row>
    <row r="12" spans="1:17">
      <c r="A12" s="71"/>
      <c r="B12" s="71"/>
      <c r="C12" s="75" t="s">
        <v>86</v>
      </c>
      <c r="D12" s="104">
        <v>99306</v>
      </c>
      <c r="E12" s="103"/>
      <c r="F12" s="104">
        <v>95831</v>
      </c>
      <c r="G12" s="103"/>
      <c r="H12" s="104">
        <v>102372</v>
      </c>
      <c r="I12" s="103"/>
      <c r="J12" s="104">
        <v>117810</v>
      </c>
      <c r="K12" s="103"/>
      <c r="L12" s="104">
        <v>127152</v>
      </c>
      <c r="M12" s="103"/>
      <c r="N12" s="104">
        <v>125988</v>
      </c>
      <c r="O12" s="103"/>
      <c r="P12" s="104">
        <v>131711</v>
      </c>
      <c r="Q12" s="103"/>
    </row>
    <row r="13" spans="1:17">
      <c r="A13" s="71"/>
      <c r="B13" s="71"/>
      <c r="C13" s="75" t="s">
        <v>114</v>
      </c>
      <c r="D13" s="104">
        <v>57288</v>
      </c>
      <c r="E13" s="103"/>
      <c r="F13" s="104">
        <v>44432</v>
      </c>
      <c r="G13" s="103"/>
      <c r="H13" s="104">
        <v>37732</v>
      </c>
      <c r="I13" s="103"/>
      <c r="J13" s="104">
        <v>38752</v>
      </c>
      <c r="K13" s="103"/>
      <c r="L13" s="104">
        <v>41790</v>
      </c>
      <c r="M13" s="103"/>
      <c r="N13" s="104">
        <v>49000</v>
      </c>
      <c r="O13" s="103"/>
      <c r="P13" s="104">
        <v>47000</v>
      </c>
      <c r="Q13" s="103"/>
    </row>
    <row r="14" spans="1:17">
      <c r="A14" s="71"/>
      <c r="B14" s="71"/>
      <c r="C14" s="75" t="s">
        <v>115</v>
      </c>
      <c r="D14" s="104">
        <v>6104</v>
      </c>
      <c r="E14" s="103"/>
      <c r="F14" s="104">
        <v>6527</v>
      </c>
      <c r="G14" s="103"/>
      <c r="H14" s="104">
        <v>5295</v>
      </c>
      <c r="I14" s="103"/>
      <c r="J14" s="104">
        <v>5058</v>
      </c>
      <c r="K14" s="103"/>
      <c r="L14" s="104">
        <v>4352</v>
      </c>
      <c r="M14" s="103"/>
      <c r="N14" s="104">
        <v>3929</v>
      </c>
      <c r="O14" s="103"/>
      <c r="P14" s="104">
        <v>3929</v>
      </c>
      <c r="Q14" s="103"/>
    </row>
    <row r="15" spans="1:17">
      <c r="A15" s="71"/>
      <c r="B15" s="71"/>
      <c r="C15" s="75" t="s">
        <v>116</v>
      </c>
      <c r="D15" s="104">
        <v>176</v>
      </c>
      <c r="E15" s="103"/>
      <c r="F15" s="104">
        <v>24</v>
      </c>
      <c r="G15" s="103"/>
      <c r="H15" s="104">
        <v>-60</v>
      </c>
      <c r="I15" s="103"/>
      <c r="J15" s="104">
        <v>-655</v>
      </c>
      <c r="K15" s="103"/>
      <c r="L15" s="104">
        <v>277</v>
      </c>
      <c r="M15" s="103"/>
      <c r="N15" s="104">
        <v>0</v>
      </c>
      <c r="O15" s="103"/>
      <c r="P15" s="104">
        <v>0</v>
      </c>
      <c r="Q15" s="103"/>
    </row>
    <row r="16" spans="1:17">
      <c r="A16" s="71"/>
      <c r="B16" s="71"/>
      <c r="C16" s="75" t="s">
        <v>117</v>
      </c>
      <c r="D16" s="104">
        <v>3667</v>
      </c>
      <c r="E16" s="103"/>
      <c r="F16" s="104">
        <v>4257</v>
      </c>
      <c r="G16" s="103"/>
      <c r="H16" s="104">
        <v>3842</v>
      </c>
      <c r="I16" s="103"/>
      <c r="J16" s="104">
        <v>3427</v>
      </c>
      <c r="K16" s="103"/>
      <c r="L16" s="104">
        <v>3710</v>
      </c>
      <c r="M16" s="103"/>
      <c r="N16" s="104">
        <v>3603</v>
      </c>
      <c r="O16" s="103"/>
      <c r="P16" s="104">
        <v>2299</v>
      </c>
      <c r="Q16" s="103"/>
    </row>
    <row r="17" spans="1:17">
      <c r="A17" s="71"/>
      <c r="B17" s="71"/>
      <c r="C17" s="75" t="s">
        <v>92</v>
      </c>
      <c r="D17" s="104">
        <v>0</v>
      </c>
      <c r="E17" s="103"/>
      <c r="F17" s="104">
        <v>0</v>
      </c>
      <c r="G17" s="103"/>
      <c r="H17" s="104">
        <v>-1434</v>
      </c>
      <c r="I17" s="103"/>
      <c r="J17" s="104">
        <v>-2321</v>
      </c>
      <c r="K17" s="103"/>
      <c r="L17" s="104">
        <v>-1875</v>
      </c>
      <c r="M17" s="103"/>
      <c r="N17" s="104">
        <v>0</v>
      </c>
      <c r="O17" s="103"/>
      <c r="P17" s="104">
        <v>0</v>
      </c>
      <c r="Q17" s="103"/>
    </row>
    <row r="18" spans="1:17">
      <c r="A18" s="71"/>
      <c r="B18" s="71"/>
      <c r="C18" s="75" t="s">
        <v>93</v>
      </c>
      <c r="D18" s="104">
        <v>0</v>
      </c>
      <c r="E18" s="103"/>
      <c r="F18" s="104">
        <v>0</v>
      </c>
      <c r="G18" s="103"/>
      <c r="H18" s="104">
        <v>0</v>
      </c>
      <c r="I18" s="103"/>
      <c r="J18" s="104">
        <v>0</v>
      </c>
      <c r="K18" s="103"/>
      <c r="L18" s="104">
        <v>-200</v>
      </c>
      <c r="M18" s="103"/>
      <c r="N18" s="104">
        <v>0</v>
      </c>
      <c r="O18" s="103"/>
      <c r="P18" s="104">
        <v>0</v>
      </c>
      <c r="Q18" s="103"/>
    </row>
    <row r="19" spans="1:17" ht="15" thickBot="1">
      <c r="A19" s="108" t="s">
        <v>78</v>
      </c>
      <c r="B19" s="103"/>
      <c r="C19" s="103"/>
      <c r="D19" s="103"/>
      <c r="E19" s="103"/>
      <c r="F19" s="103"/>
      <c r="G19" s="103"/>
      <c r="H19" s="103"/>
      <c r="I19" s="103"/>
      <c r="J19" s="103"/>
      <c r="K19" s="103"/>
      <c r="L19" s="103"/>
      <c r="M19" s="103"/>
      <c r="N19" s="103"/>
      <c r="O19" s="103"/>
      <c r="P19" s="103"/>
      <c r="Q19" s="103"/>
    </row>
    <row r="20" spans="1:17" ht="15" thickBot="1">
      <c r="A20" s="122" t="s">
        <v>159</v>
      </c>
      <c r="B20" s="107"/>
      <c r="C20" s="107"/>
      <c r="D20" s="115">
        <v>202095</v>
      </c>
      <c r="E20" s="116"/>
      <c r="F20" s="115">
        <v>198285</v>
      </c>
      <c r="G20" s="116"/>
      <c r="H20" s="115">
        <v>157856</v>
      </c>
      <c r="I20" s="116"/>
      <c r="J20" s="115">
        <v>162071</v>
      </c>
      <c r="K20" s="116"/>
      <c r="L20" s="114">
        <v>175206</v>
      </c>
      <c r="M20" s="107"/>
      <c r="N20" s="115">
        <v>182520</v>
      </c>
      <c r="O20" s="116"/>
      <c r="P20" s="115">
        <v>184939</v>
      </c>
      <c r="Q20" s="116"/>
    </row>
    <row r="21" spans="1:17">
      <c r="A21" s="109" t="s">
        <v>81</v>
      </c>
      <c r="B21" s="107"/>
      <c r="C21" s="107"/>
      <c r="D21" s="103"/>
      <c r="E21" s="103"/>
      <c r="F21" s="103"/>
      <c r="G21" s="103"/>
      <c r="H21" s="103"/>
      <c r="I21" s="103"/>
      <c r="J21" s="103"/>
      <c r="K21" s="103"/>
      <c r="L21" s="107"/>
      <c r="M21" s="107"/>
      <c r="N21" s="103"/>
      <c r="O21" s="103"/>
      <c r="P21" s="103"/>
      <c r="Q21" s="103"/>
    </row>
    <row r="22" spans="1:17">
      <c r="A22" s="71"/>
      <c r="B22" s="71"/>
      <c r="C22" s="75" t="s">
        <v>160</v>
      </c>
      <c r="D22" s="104">
        <v>160406</v>
      </c>
      <c r="E22" s="103"/>
      <c r="F22" s="104">
        <v>171148</v>
      </c>
      <c r="G22" s="103"/>
      <c r="H22" s="104">
        <v>151583</v>
      </c>
      <c r="I22" s="103"/>
      <c r="J22" s="104">
        <v>171355</v>
      </c>
      <c r="K22" s="103"/>
      <c r="L22" s="104">
        <v>182055</v>
      </c>
      <c r="M22" s="103"/>
      <c r="N22" s="104">
        <v>111420</v>
      </c>
      <c r="O22" s="103"/>
      <c r="P22" s="104">
        <v>109956</v>
      </c>
      <c r="Q22" s="103"/>
    </row>
    <row r="23" spans="1:17">
      <c r="A23" s="71"/>
      <c r="B23" s="71"/>
      <c r="C23" s="75" t="s">
        <v>161</v>
      </c>
      <c r="D23" s="104">
        <v>112125</v>
      </c>
      <c r="E23" s="103"/>
      <c r="F23" s="104">
        <v>98108</v>
      </c>
      <c r="G23" s="103"/>
      <c r="H23" s="104">
        <v>79859</v>
      </c>
      <c r="I23" s="103"/>
      <c r="J23" s="104">
        <v>70437</v>
      </c>
      <c r="K23" s="103"/>
      <c r="L23" s="104">
        <v>78419</v>
      </c>
      <c r="M23" s="103"/>
      <c r="N23" s="104">
        <v>72628</v>
      </c>
      <c r="O23" s="103"/>
      <c r="P23" s="104">
        <v>73683</v>
      </c>
      <c r="Q23" s="103"/>
    </row>
    <row r="24" spans="1:17">
      <c r="A24" s="71"/>
      <c r="B24" s="71"/>
      <c r="C24" s="75" t="s">
        <v>162</v>
      </c>
      <c r="D24" s="104">
        <v>-73042</v>
      </c>
      <c r="E24" s="103"/>
      <c r="F24" s="104">
        <v>-73665</v>
      </c>
      <c r="G24" s="103"/>
      <c r="H24" s="104">
        <v>-78314</v>
      </c>
      <c r="I24" s="103"/>
      <c r="J24" s="104">
        <v>-82458</v>
      </c>
      <c r="K24" s="103"/>
      <c r="L24" s="104">
        <v>-88529</v>
      </c>
      <c r="M24" s="103"/>
      <c r="N24" s="104">
        <v>-1249</v>
      </c>
      <c r="O24" s="103"/>
      <c r="P24" s="104">
        <v>-1000</v>
      </c>
      <c r="Q24" s="103"/>
    </row>
    <row r="25" spans="1:17">
      <c r="A25" s="71"/>
      <c r="B25" s="71"/>
      <c r="C25" s="75" t="s">
        <v>163</v>
      </c>
      <c r="D25" s="104">
        <v>0</v>
      </c>
      <c r="E25" s="103"/>
      <c r="F25" s="104">
        <v>0</v>
      </c>
      <c r="G25" s="103"/>
      <c r="H25" s="104">
        <v>0</v>
      </c>
      <c r="I25" s="103"/>
      <c r="J25" s="104">
        <v>20</v>
      </c>
      <c r="K25" s="103"/>
      <c r="L25" s="104">
        <v>34</v>
      </c>
      <c r="M25" s="103"/>
      <c r="N25" s="104">
        <v>0</v>
      </c>
      <c r="O25" s="103"/>
      <c r="P25" s="104">
        <v>0</v>
      </c>
      <c r="Q25" s="103"/>
    </row>
    <row r="26" spans="1:17">
      <c r="A26" s="71"/>
      <c r="B26" s="71"/>
      <c r="C26" s="75" t="s">
        <v>164</v>
      </c>
      <c r="D26" s="104">
        <v>448</v>
      </c>
      <c r="E26" s="103"/>
      <c r="F26" s="104">
        <v>183</v>
      </c>
      <c r="G26" s="103"/>
      <c r="H26" s="104">
        <v>97</v>
      </c>
      <c r="I26" s="103"/>
      <c r="J26" s="104">
        <v>-370</v>
      </c>
      <c r="K26" s="103"/>
      <c r="L26" s="104">
        <v>302</v>
      </c>
      <c r="M26" s="103"/>
      <c r="N26" s="104">
        <v>0</v>
      </c>
      <c r="O26" s="103"/>
      <c r="P26" s="104">
        <v>0</v>
      </c>
      <c r="Q26" s="103"/>
    </row>
    <row r="27" spans="1:17">
      <c r="A27" s="71"/>
      <c r="B27" s="71"/>
      <c r="C27" s="75" t="s">
        <v>165</v>
      </c>
      <c r="D27" s="104">
        <v>3206</v>
      </c>
      <c r="E27" s="103"/>
      <c r="F27" s="104">
        <v>3706</v>
      </c>
      <c r="G27" s="103"/>
      <c r="H27" s="104">
        <v>4382</v>
      </c>
      <c r="I27" s="103"/>
      <c r="J27" s="104">
        <v>5017</v>
      </c>
      <c r="K27" s="103"/>
      <c r="L27" s="104">
        <v>4845</v>
      </c>
      <c r="M27" s="103"/>
      <c r="N27" s="104">
        <v>1000</v>
      </c>
      <c r="O27" s="103"/>
      <c r="P27" s="104">
        <v>2300</v>
      </c>
      <c r="Q27" s="103"/>
    </row>
    <row r="28" spans="1:17">
      <c r="A28" s="71"/>
      <c r="B28" s="71"/>
      <c r="C28" s="75" t="s">
        <v>166</v>
      </c>
      <c r="D28" s="104">
        <v>-1048</v>
      </c>
      <c r="E28" s="103"/>
      <c r="F28" s="104">
        <v>-1195</v>
      </c>
      <c r="G28" s="103"/>
      <c r="H28" s="104">
        <v>249</v>
      </c>
      <c r="I28" s="103"/>
      <c r="J28" s="104">
        <v>-1930</v>
      </c>
      <c r="K28" s="103"/>
      <c r="L28" s="104">
        <v>-1920</v>
      </c>
      <c r="M28" s="103"/>
      <c r="N28" s="104">
        <v>-1279</v>
      </c>
      <c r="O28" s="103"/>
      <c r="P28" s="104">
        <v>0</v>
      </c>
      <c r="Q28" s="103"/>
    </row>
    <row r="29" spans="1:17">
      <c r="A29" s="103"/>
      <c r="B29" s="103"/>
      <c r="C29" s="103"/>
      <c r="D29" s="103"/>
      <c r="E29" s="103"/>
      <c r="F29" s="103"/>
      <c r="G29" s="103"/>
      <c r="H29" s="103"/>
      <c r="I29" s="103"/>
      <c r="J29" s="103"/>
      <c r="K29" s="103"/>
      <c r="L29" s="103"/>
      <c r="M29" s="103"/>
      <c r="N29" s="103"/>
      <c r="O29" s="103"/>
      <c r="P29" s="103"/>
      <c r="Q29" s="103"/>
    </row>
    <row r="31" spans="1:17">
      <c r="A31" s="79" t="s">
        <v>169</v>
      </c>
    </row>
    <row r="33" spans="1:17" ht="28.25" customHeight="1">
      <c r="A33" s="100" t="s">
        <v>179</v>
      </c>
      <c r="B33" s="101"/>
      <c r="C33" s="101"/>
      <c r="D33" s="101"/>
      <c r="E33" s="101"/>
      <c r="F33" s="101"/>
      <c r="G33" s="101"/>
      <c r="H33" s="101"/>
      <c r="I33" s="101"/>
      <c r="J33" s="101"/>
      <c r="K33" s="101"/>
      <c r="L33" s="101"/>
      <c r="M33" s="101"/>
      <c r="N33" s="101"/>
      <c r="O33" s="101"/>
      <c r="P33" s="101"/>
      <c r="Q33" s="101"/>
    </row>
    <row r="34" spans="1:17" ht="28.75" customHeight="1">
      <c r="A34" s="100" t="s">
        <v>175</v>
      </c>
      <c r="B34" s="100"/>
      <c r="C34" s="100"/>
      <c r="D34" s="100"/>
      <c r="E34" s="100"/>
      <c r="F34" s="100"/>
      <c r="G34" s="100"/>
      <c r="H34" s="100"/>
      <c r="I34" s="100"/>
      <c r="J34" s="100"/>
      <c r="K34" s="101"/>
      <c r="L34" s="101"/>
      <c r="M34" s="101"/>
      <c r="N34" s="101"/>
      <c r="O34" s="101"/>
      <c r="P34" s="101"/>
      <c r="Q34" s="101"/>
    </row>
    <row r="35" spans="1:17" ht="28.25" customHeight="1">
      <c r="A35" s="100" t="s">
        <v>176</v>
      </c>
      <c r="B35" s="100"/>
      <c r="C35" s="100"/>
      <c r="D35" s="100"/>
      <c r="E35" s="100"/>
      <c r="F35" s="100"/>
      <c r="G35" s="100"/>
      <c r="H35" s="100"/>
      <c r="I35" s="100"/>
      <c r="J35" s="100"/>
      <c r="K35" s="101"/>
      <c r="L35" s="101"/>
      <c r="M35" s="101"/>
      <c r="N35" s="101"/>
      <c r="O35" s="101"/>
      <c r="P35" s="101"/>
      <c r="Q35" s="101"/>
    </row>
    <row r="36" spans="1:17" ht="28.25" customHeight="1"/>
    <row r="37" spans="1:17" ht="28.25" customHeight="1"/>
  </sheetData>
  <mergeCells count="188">
    <mergeCell ref="N4:O4"/>
    <mergeCell ref="P4:Q4"/>
    <mergeCell ref="D5:E5"/>
    <mergeCell ref="F5:G5"/>
    <mergeCell ref="H5:I5"/>
    <mergeCell ref="J5:K5"/>
    <mergeCell ref="L5:M5"/>
    <mergeCell ref="A1:Q1"/>
    <mergeCell ref="A2:Q2"/>
    <mergeCell ref="A3:Q3"/>
    <mergeCell ref="D4:E4"/>
    <mergeCell ref="F4:G4"/>
    <mergeCell ref="H4:I4"/>
    <mergeCell ref="J4:K4"/>
    <mergeCell ref="L4:M4"/>
    <mergeCell ref="N5:O5"/>
    <mergeCell ref="P5:Q5"/>
    <mergeCell ref="A8:C8"/>
    <mergeCell ref="D8:E8"/>
    <mergeCell ref="F8:G8"/>
    <mergeCell ref="L6:M6"/>
    <mergeCell ref="N6:O6"/>
    <mergeCell ref="P6:Q6"/>
    <mergeCell ref="A7:C7"/>
    <mergeCell ref="D7:E7"/>
    <mergeCell ref="F7:G7"/>
    <mergeCell ref="H7:I7"/>
    <mergeCell ref="H8:I8"/>
    <mergeCell ref="J8:K8"/>
    <mergeCell ref="L8:M8"/>
    <mergeCell ref="N8:O8"/>
    <mergeCell ref="P8:Q8"/>
    <mergeCell ref="J7:K7"/>
    <mergeCell ref="L7:M7"/>
    <mergeCell ref="N7:O7"/>
    <mergeCell ref="P7:Q7"/>
    <mergeCell ref="A6:C6"/>
    <mergeCell ref="D6:E6"/>
    <mergeCell ref="F6:G6"/>
    <mergeCell ref="H6:I6"/>
    <mergeCell ref="J6:K6"/>
    <mergeCell ref="L9:M9"/>
    <mergeCell ref="N9:O9"/>
    <mergeCell ref="P9:Q9"/>
    <mergeCell ref="D10:E10"/>
    <mergeCell ref="F10:G10"/>
    <mergeCell ref="H10:I10"/>
    <mergeCell ref="J10:K10"/>
    <mergeCell ref="D9:E9"/>
    <mergeCell ref="F9:G9"/>
    <mergeCell ref="H9:I9"/>
    <mergeCell ref="J9:K9"/>
    <mergeCell ref="L11:M11"/>
    <mergeCell ref="N11:O11"/>
    <mergeCell ref="P11:Q11"/>
    <mergeCell ref="D12:E12"/>
    <mergeCell ref="F12:G12"/>
    <mergeCell ref="H12:I12"/>
    <mergeCell ref="J12:K12"/>
    <mergeCell ref="L10:M10"/>
    <mergeCell ref="N10:O10"/>
    <mergeCell ref="P10:Q10"/>
    <mergeCell ref="D11:E11"/>
    <mergeCell ref="F11:G11"/>
    <mergeCell ref="H11:I11"/>
    <mergeCell ref="J11:K11"/>
    <mergeCell ref="L13:M13"/>
    <mergeCell ref="N13:O13"/>
    <mergeCell ref="P13:Q13"/>
    <mergeCell ref="D14:E14"/>
    <mergeCell ref="F14:G14"/>
    <mergeCell ref="H14:I14"/>
    <mergeCell ref="J14:K14"/>
    <mergeCell ref="L12:M12"/>
    <mergeCell ref="N12:O12"/>
    <mergeCell ref="P12:Q12"/>
    <mergeCell ref="D13:E13"/>
    <mergeCell ref="F13:G13"/>
    <mergeCell ref="H13:I13"/>
    <mergeCell ref="J13:K13"/>
    <mergeCell ref="L15:M15"/>
    <mergeCell ref="N15:O15"/>
    <mergeCell ref="P15:Q15"/>
    <mergeCell ref="D16:E16"/>
    <mergeCell ref="F16:G16"/>
    <mergeCell ref="H16:I16"/>
    <mergeCell ref="J16:K16"/>
    <mergeCell ref="L14:M14"/>
    <mergeCell ref="N14:O14"/>
    <mergeCell ref="P14:Q14"/>
    <mergeCell ref="D15:E15"/>
    <mergeCell ref="F15:G15"/>
    <mergeCell ref="H15:I15"/>
    <mergeCell ref="J15:K15"/>
    <mergeCell ref="L17:M17"/>
    <mergeCell ref="N17:O17"/>
    <mergeCell ref="P17:Q17"/>
    <mergeCell ref="D18:E18"/>
    <mergeCell ref="F18:G18"/>
    <mergeCell ref="H18:I18"/>
    <mergeCell ref="J18:K18"/>
    <mergeCell ref="L16:M16"/>
    <mergeCell ref="N16:O16"/>
    <mergeCell ref="P16:Q16"/>
    <mergeCell ref="D17:E17"/>
    <mergeCell ref="F17:G17"/>
    <mergeCell ref="H17:I17"/>
    <mergeCell ref="J17:K17"/>
    <mergeCell ref="J19:K19"/>
    <mergeCell ref="L19:M19"/>
    <mergeCell ref="N19:O19"/>
    <mergeCell ref="P19:Q19"/>
    <mergeCell ref="A20:C20"/>
    <mergeCell ref="D20:E20"/>
    <mergeCell ref="F20:G20"/>
    <mergeCell ref="L18:M18"/>
    <mergeCell ref="N18:O18"/>
    <mergeCell ref="P18:Q18"/>
    <mergeCell ref="A19:C19"/>
    <mergeCell ref="D19:E19"/>
    <mergeCell ref="F19:G19"/>
    <mergeCell ref="H19:I19"/>
    <mergeCell ref="A21:C21"/>
    <mergeCell ref="D21:E21"/>
    <mergeCell ref="F21:G21"/>
    <mergeCell ref="H21:I21"/>
    <mergeCell ref="H20:I20"/>
    <mergeCell ref="J20:K20"/>
    <mergeCell ref="L20:M20"/>
    <mergeCell ref="N20:O20"/>
    <mergeCell ref="P20:Q20"/>
    <mergeCell ref="J22:K22"/>
    <mergeCell ref="L22:M22"/>
    <mergeCell ref="N22:O22"/>
    <mergeCell ref="P22:Q22"/>
    <mergeCell ref="D23:E23"/>
    <mergeCell ref="F23:G23"/>
    <mergeCell ref="H23:I23"/>
    <mergeCell ref="J21:K21"/>
    <mergeCell ref="L21:M21"/>
    <mergeCell ref="N21:O21"/>
    <mergeCell ref="P21:Q21"/>
    <mergeCell ref="D22:E22"/>
    <mergeCell ref="F22:G22"/>
    <mergeCell ref="H22:I22"/>
    <mergeCell ref="J24:K24"/>
    <mergeCell ref="L24:M24"/>
    <mergeCell ref="N24:O24"/>
    <mergeCell ref="P24:Q24"/>
    <mergeCell ref="D25:E25"/>
    <mergeCell ref="F25:G25"/>
    <mergeCell ref="H25:I25"/>
    <mergeCell ref="J23:K23"/>
    <mergeCell ref="L23:M23"/>
    <mergeCell ref="N23:O23"/>
    <mergeCell ref="P23:Q23"/>
    <mergeCell ref="D24:E24"/>
    <mergeCell ref="F24:G24"/>
    <mergeCell ref="H24:I24"/>
    <mergeCell ref="J26:K26"/>
    <mergeCell ref="L26:M26"/>
    <mergeCell ref="N26:O26"/>
    <mergeCell ref="P26:Q26"/>
    <mergeCell ref="D27:E27"/>
    <mergeCell ref="F27:G27"/>
    <mergeCell ref="H27:I27"/>
    <mergeCell ref="J25:K25"/>
    <mergeCell ref="L25:M25"/>
    <mergeCell ref="N25:O25"/>
    <mergeCell ref="P25:Q25"/>
    <mergeCell ref="D26:E26"/>
    <mergeCell ref="F26:G26"/>
    <mergeCell ref="H26:I26"/>
    <mergeCell ref="A33:Q33"/>
    <mergeCell ref="A34:Q34"/>
    <mergeCell ref="A35:Q35"/>
    <mergeCell ref="J28:K28"/>
    <mergeCell ref="L28:M28"/>
    <mergeCell ref="N28:O28"/>
    <mergeCell ref="P28:Q28"/>
    <mergeCell ref="A29:Q29"/>
    <mergeCell ref="J27:K27"/>
    <mergeCell ref="L27:M27"/>
    <mergeCell ref="N27:O27"/>
    <mergeCell ref="P27:Q27"/>
    <mergeCell ref="D28:E28"/>
    <mergeCell ref="F28:G28"/>
    <mergeCell ref="H28:I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G22" sqref="G22"/>
    </sheetView>
  </sheetViews>
  <sheetFormatPr defaultColWidth="8.90625" defaultRowHeight="14.5"/>
  <cols>
    <col min="1" max="6" width="8.90625" style="80"/>
    <col min="7" max="8" width="9.54296875" style="80" bestFit="1" customWidth="1"/>
    <col min="9" max="16384" width="8.90625" style="80"/>
  </cols>
  <sheetData>
    <row r="1" spans="1:9" ht="18.5">
      <c r="A1" s="82" t="s">
        <v>180</v>
      </c>
    </row>
    <row r="3" spans="1:9">
      <c r="G3" s="83" t="s">
        <v>108</v>
      </c>
      <c r="H3" s="83" t="s">
        <v>109</v>
      </c>
      <c r="I3" s="83" t="s">
        <v>72</v>
      </c>
    </row>
    <row r="4" spans="1:9">
      <c r="A4" s="84"/>
      <c r="B4" s="84"/>
      <c r="C4" s="84"/>
      <c r="D4" s="84"/>
      <c r="E4" s="84"/>
      <c r="F4" s="84"/>
      <c r="G4" s="85" t="s">
        <v>181</v>
      </c>
      <c r="H4" s="85" t="s">
        <v>181</v>
      </c>
      <c r="I4" s="85" t="s">
        <v>181</v>
      </c>
    </row>
    <row r="6" spans="1:9">
      <c r="A6" s="80" t="s">
        <v>182</v>
      </c>
      <c r="G6" s="86">
        <v>2566.6</v>
      </c>
      <c r="H6" s="86">
        <v>2890</v>
      </c>
      <c r="I6" s="86">
        <v>3180.6</v>
      </c>
    </row>
    <row r="7" spans="1:9" ht="15" thickBot="1">
      <c r="A7" s="81" t="s">
        <v>183</v>
      </c>
      <c r="B7" s="81"/>
      <c r="C7" s="81"/>
      <c r="D7" s="81"/>
      <c r="E7" s="81"/>
      <c r="F7" s="81"/>
      <c r="G7" s="87">
        <v>344.7</v>
      </c>
      <c r="H7" s="87">
        <v>336.5</v>
      </c>
      <c r="I7" s="87">
        <v>332.8</v>
      </c>
    </row>
    <row r="8" spans="1:9" ht="15" thickBot="1">
      <c r="A8" s="81" t="s">
        <v>99</v>
      </c>
      <c r="B8" s="81"/>
      <c r="C8" s="81"/>
      <c r="D8" s="81"/>
      <c r="E8" s="81"/>
      <c r="F8" s="81"/>
      <c r="G8" s="87">
        <v>2911.3</v>
      </c>
      <c r="H8" s="87">
        <v>3226.5</v>
      </c>
      <c r="I8" s="87">
        <v>3513.4</v>
      </c>
    </row>
    <row r="11" spans="1:9" ht="36" customHeight="1">
      <c r="A11" s="100" t="s">
        <v>184</v>
      </c>
      <c r="B11" s="100"/>
      <c r="C11" s="100"/>
      <c r="D11" s="100"/>
      <c r="E11" s="100"/>
      <c r="F11" s="100"/>
      <c r="G11" s="100"/>
      <c r="H11" s="100"/>
    </row>
  </sheetData>
  <mergeCells count="1">
    <mergeCell ref="A11:H11"/>
  </mergeCells>
  <pageMargins left="0.7" right="0.7" top="0.75" bottom="0.75" header="0.3" footer="0.3"/>
  <pageSetup paperSize="9"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election activeCell="A2" sqref="A2"/>
    </sheetView>
  </sheetViews>
  <sheetFormatPr defaultColWidth="9.08984375" defaultRowHeight="14"/>
  <cols>
    <col min="1" max="1" width="42.90625" style="8" customWidth="1"/>
    <col min="2" max="5" width="6.90625" style="8" customWidth="1"/>
    <col min="6" max="16384" width="9.08984375" style="8"/>
  </cols>
  <sheetData>
    <row r="1" spans="1:5" ht="33.75" customHeight="1" thickBot="1">
      <c r="A1" s="149" t="s">
        <v>58</v>
      </c>
      <c r="B1" s="150"/>
      <c r="C1" s="150"/>
      <c r="D1" s="150"/>
      <c r="E1" s="150"/>
    </row>
    <row r="2" spans="1:5">
      <c r="A2" s="10"/>
      <c r="B2" s="11"/>
      <c r="C2" s="11"/>
      <c r="D2" s="12"/>
      <c r="E2" s="12" t="s">
        <v>49</v>
      </c>
    </row>
    <row r="3" spans="1:5" ht="15" customHeight="1">
      <c r="A3" s="152" t="s">
        <v>54</v>
      </c>
      <c r="B3" s="151"/>
      <c r="C3" s="151"/>
      <c r="D3" s="151"/>
      <c r="E3" s="151"/>
    </row>
    <row r="4" spans="1:5">
      <c r="A4" s="152"/>
      <c r="B4" s="9" t="s">
        <v>2</v>
      </c>
      <c r="C4" s="9" t="s">
        <v>3</v>
      </c>
      <c r="D4" s="9" t="s">
        <v>4</v>
      </c>
      <c r="E4" s="9" t="s">
        <v>5</v>
      </c>
    </row>
    <row r="5" spans="1:5">
      <c r="A5" s="59" t="s">
        <v>8</v>
      </c>
      <c r="B5" s="60">
        <v>106</v>
      </c>
      <c r="C5" s="60">
        <v>72</v>
      </c>
      <c r="D5" s="60">
        <v>46</v>
      </c>
      <c r="E5" s="60">
        <v>46</v>
      </c>
    </row>
    <row r="6" spans="1:5">
      <c r="A6" s="59" t="s">
        <v>9</v>
      </c>
      <c r="B6" s="60">
        <v>1134</v>
      </c>
      <c r="C6" s="60">
        <v>1210</v>
      </c>
      <c r="D6" s="60">
        <v>1153</v>
      </c>
      <c r="E6" s="60">
        <v>1420</v>
      </c>
    </row>
    <row r="7" spans="1:5">
      <c r="A7" s="59" t="s">
        <v>18</v>
      </c>
      <c r="B7" s="60">
        <v>184</v>
      </c>
      <c r="C7" s="60">
        <v>127</v>
      </c>
      <c r="D7" s="60">
        <v>81</v>
      </c>
      <c r="E7" s="60">
        <v>66</v>
      </c>
    </row>
    <row r="8" spans="1:5">
      <c r="A8" s="59" t="s">
        <v>10</v>
      </c>
      <c r="B8" s="60">
        <v>123</v>
      </c>
      <c r="C8" s="60">
        <v>114</v>
      </c>
      <c r="D8" s="60">
        <v>80</v>
      </c>
      <c r="E8" s="60">
        <v>45</v>
      </c>
    </row>
    <row r="9" spans="1:5">
      <c r="A9" s="59" t="s">
        <v>7</v>
      </c>
      <c r="B9" s="60">
        <v>129</v>
      </c>
      <c r="C9" s="60">
        <v>99</v>
      </c>
      <c r="D9" s="60">
        <v>58</v>
      </c>
      <c r="E9" s="60">
        <v>44</v>
      </c>
    </row>
    <row r="10" spans="1:5">
      <c r="A10" s="59" t="s">
        <v>11</v>
      </c>
      <c r="B10" s="60">
        <v>118</v>
      </c>
      <c r="C10" s="60">
        <v>113</v>
      </c>
      <c r="D10" s="60">
        <v>75</v>
      </c>
      <c r="E10" s="60">
        <v>92</v>
      </c>
    </row>
    <row r="11" spans="1:5">
      <c r="A11" s="59" t="s">
        <v>12</v>
      </c>
      <c r="B11" s="60">
        <v>95</v>
      </c>
      <c r="C11" s="60">
        <v>89</v>
      </c>
      <c r="D11" s="60">
        <v>47</v>
      </c>
      <c r="E11" s="60">
        <v>46</v>
      </c>
    </row>
    <row r="12" spans="1:5">
      <c r="A12" s="59" t="s">
        <v>13</v>
      </c>
      <c r="B12" s="60">
        <v>274</v>
      </c>
      <c r="C12" s="60">
        <v>288</v>
      </c>
      <c r="D12" s="60">
        <v>232</v>
      </c>
      <c r="E12" s="60">
        <v>281</v>
      </c>
    </row>
    <row r="13" spans="1:5">
      <c r="A13" s="61" t="s">
        <v>14</v>
      </c>
      <c r="B13" s="62">
        <v>272</v>
      </c>
      <c r="C13" s="62">
        <v>286</v>
      </c>
      <c r="D13" s="62">
        <v>260</v>
      </c>
      <c r="E13" s="62">
        <v>315</v>
      </c>
    </row>
    <row r="14" spans="1:5">
      <c r="A14" s="13" t="s">
        <v>51</v>
      </c>
      <c r="B14" s="14">
        <v>2435</v>
      </c>
      <c r="C14" s="14">
        <v>2399</v>
      </c>
      <c r="D14" s="14">
        <v>2031</v>
      </c>
      <c r="E14" s="14">
        <v>2356</v>
      </c>
    </row>
    <row r="15" spans="1:5">
      <c r="A15" s="59" t="s">
        <v>6</v>
      </c>
      <c r="B15" s="60">
        <v>319</v>
      </c>
      <c r="C15" s="60">
        <v>344</v>
      </c>
      <c r="D15" s="60">
        <v>342</v>
      </c>
      <c r="E15" s="60">
        <v>421</v>
      </c>
    </row>
    <row r="16" spans="1:5">
      <c r="A16" s="59" t="s">
        <v>16</v>
      </c>
      <c r="B16" s="60">
        <v>108</v>
      </c>
      <c r="C16" s="60">
        <v>92</v>
      </c>
      <c r="D16" s="60">
        <v>90</v>
      </c>
      <c r="E16" s="60">
        <v>106</v>
      </c>
    </row>
    <row r="17" spans="1:5">
      <c r="A17" s="59" t="s">
        <v>17</v>
      </c>
      <c r="B17" s="60">
        <v>3</v>
      </c>
      <c r="C17" s="60">
        <v>2</v>
      </c>
      <c r="D17" s="60">
        <v>2</v>
      </c>
      <c r="E17" s="60">
        <v>1</v>
      </c>
    </row>
    <row r="18" spans="1:5">
      <c r="A18" s="15" t="s">
        <v>44</v>
      </c>
      <c r="B18" s="16">
        <v>2865</v>
      </c>
      <c r="C18" s="16">
        <v>2838</v>
      </c>
      <c r="D18" s="16">
        <v>2466</v>
      </c>
      <c r="E18" s="16">
        <v>2884</v>
      </c>
    </row>
    <row r="19" spans="1:5">
      <c r="A19" s="59" t="s">
        <v>46</v>
      </c>
      <c r="B19" s="60">
        <v>43</v>
      </c>
      <c r="C19" s="60">
        <v>55</v>
      </c>
      <c r="D19" s="60">
        <v>33</v>
      </c>
      <c r="E19" s="60">
        <v>26</v>
      </c>
    </row>
    <row r="20" spans="1:5">
      <c r="A20" s="15" t="s">
        <v>45</v>
      </c>
      <c r="B20" s="16">
        <v>2908</v>
      </c>
      <c r="C20" s="16">
        <v>2893</v>
      </c>
      <c r="D20" s="16">
        <v>2499</v>
      </c>
      <c r="E20" s="16">
        <v>2909</v>
      </c>
    </row>
    <row r="21" spans="1:5">
      <c r="A21" s="59" t="s">
        <v>47</v>
      </c>
      <c r="B21" s="60">
        <v>121</v>
      </c>
      <c r="C21" s="60">
        <v>297</v>
      </c>
      <c r="D21" s="60">
        <v>157</v>
      </c>
      <c r="E21" s="60">
        <v>231</v>
      </c>
    </row>
    <row r="22" spans="1:5" ht="14.5" thickBot="1">
      <c r="A22" s="17" t="s">
        <v>48</v>
      </c>
      <c r="B22" s="18">
        <v>3029</v>
      </c>
      <c r="C22" s="18">
        <v>3189</v>
      </c>
      <c r="D22" s="18">
        <v>2655</v>
      </c>
      <c r="E22" s="18">
        <v>3141</v>
      </c>
    </row>
  </sheetData>
  <mergeCells count="3">
    <mergeCell ref="A1:E1"/>
    <mergeCell ref="B3:E3"/>
    <mergeCell ref="A3:A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activeCell="A2" sqref="A2"/>
    </sheetView>
  </sheetViews>
  <sheetFormatPr defaultColWidth="9.08984375" defaultRowHeight="14"/>
  <cols>
    <col min="1" max="1" width="42.90625" style="8" customWidth="1"/>
    <col min="2" max="5" width="6.90625" style="8" customWidth="1"/>
    <col min="6" max="16384" width="9.08984375" style="8"/>
  </cols>
  <sheetData>
    <row r="1" spans="1:5" ht="33.75" customHeight="1" thickBot="1">
      <c r="A1" s="149" t="s">
        <v>59</v>
      </c>
      <c r="B1" s="150"/>
      <c r="C1" s="150"/>
      <c r="D1" s="150"/>
      <c r="E1" s="150"/>
    </row>
    <row r="2" spans="1:5">
      <c r="A2" s="10"/>
      <c r="B2" s="11"/>
      <c r="C2" s="11"/>
      <c r="D2" s="12"/>
      <c r="E2" s="12" t="s">
        <v>52</v>
      </c>
    </row>
    <row r="3" spans="1:5" ht="14.5">
      <c r="A3" s="152" t="s">
        <v>54</v>
      </c>
      <c r="B3" s="151"/>
      <c r="C3" s="151"/>
      <c r="D3" s="151"/>
      <c r="E3" s="151"/>
    </row>
    <row r="4" spans="1:5">
      <c r="A4" s="152"/>
      <c r="B4" s="9" t="s">
        <v>2</v>
      </c>
      <c r="C4" s="9" t="s">
        <v>3</v>
      </c>
      <c r="D4" s="9" t="s">
        <v>4</v>
      </c>
      <c r="E4" s="9" t="s">
        <v>5</v>
      </c>
    </row>
    <row r="5" spans="1:5">
      <c r="A5" s="59" t="s">
        <v>8</v>
      </c>
      <c r="B5" s="60">
        <v>41</v>
      </c>
      <c r="C5" s="60">
        <v>28</v>
      </c>
      <c r="D5" s="60">
        <v>18</v>
      </c>
      <c r="E5" s="60">
        <v>18</v>
      </c>
    </row>
    <row r="6" spans="1:5">
      <c r="A6" s="59" t="s">
        <v>9</v>
      </c>
      <c r="B6" s="60">
        <v>162</v>
      </c>
      <c r="C6" s="60">
        <v>172</v>
      </c>
      <c r="D6" s="60">
        <v>163</v>
      </c>
      <c r="E6" s="60">
        <v>200</v>
      </c>
    </row>
    <row r="7" spans="1:5">
      <c r="A7" s="59" t="s">
        <v>18</v>
      </c>
      <c r="B7" s="60">
        <v>35</v>
      </c>
      <c r="C7" s="60">
        <v>24</v>
      </c>
      <c r="D7" s="60">
        <v>15</v>
      </c>
      <c r="E7" s="60">
        <v>12</v>
      </c>
    </row>
    <row r="8" spans="1:5">
      <c r="A8" s="59" t="s">
        <v>10</v>
      </c>
      <c r="B8" s="60">
        <v>28</v>
      </c>
      <c r="C8" s="60">
        <v>25</v>
      </c>
      <c r="D8" s="60">
        <v>18</v>
      </c>
      <c r="E8" s="60">
        <v>10</v>
      </c>
    </row>
    <row r="9" spans="1:5">
      <c r="A9" s="59" t="s">
        <v>7</v>
      </c>
      <c r="B9" s="60">
        <v>23</v>
      </c>
      <c r="C9" s="60">
        <v>18</v>
      </c>
      <c r="D9" s="60">
        <v>10</v>
      </c>
      <c r="E9" s="60">
        <v>8</v>
      </c>
    </row>
    <row r="10" spans="1:5">
      <c r="A10" s="59" t="s">
        <v>11</v>
      </c>
      <c r="B10" s="60">
        <v>20</v>
      </c>
      <c r="C10" s="60">
        <v>19</v>
      </c>
      <c r="D10" s="60">
        <v>13</v>
      </c>
      <c r="E10" s="60">
        <v>16</v>
      </c>
    </row>
    <row r="11" spans="1:5">
      <c r="A11" s="59" t="s">
        <v>12</v>
      </c>
      <c r="B11" s="60">
        <v>12</v>
      </c>
      <c r="C11" s="60">
        <v>11</v>
      </c>
      <c r="D11" s="60">
        <v>6</v>
      </c>
      <c r="E11" s="60">
        <v>6</v>
      </c>
    </row>
    <row r="12" spans="1:5">
      <c r="A12" s="59" t="s">
        <v>13</v>
      </c>
      <c r="B12" s="60">
        <v>32</v>
      </c>
      <c r="C12" s="60">
        <v>34</v>
      </c>
      <c r="D12" s="60">
        <v>27</v>
      </c>
      <c r="E12" s="60">
        <v>32</v>
      </c>
    </row>
    <row r="13" spans="1:5">
      <c r="A13" s="61" t="s">
        <v>14</v>
      </c>
      <c r="B13" s="62">
        <v>52</v>
      </c>
      <c r="C13" s="62">
        <v>54</v>
      </c>
      <c r="D13" s="62">
        <v>49</v>
      </c>
      <c r="E13" s="62">
        <v>59</v>
      </c>
    </row>
    <row r="14" spans="1:5">
      <c r="A14" s="13" t="s">
        <v>15</v>
      </c>
      <c r="B14" s="14">
        <v>47</v>
      </c>
      <c r="C14" s="14">
        <v>46</v>
      </c>
      <c r="D14" s="14">
        <v>38</v>
      </c>
      <c r="E14" s="14">
        <v>44</v>
      </c>
    </row>
    <row r="15" spans="1:5">
      <c r="A15" s="59" t="s">
        <v>6</v>
      </c>
      <c r="B15" s="60">
        <v>61</v>
      </c>
      <c r="C15" s="60">
        <v>66</v>
      </c>
      <c r="D15" s="60">
        <v>65</v>
      </c>
      <c r="E15" s="60">
        <v>79</v>
      </c>
    </row>
    <row r="16" spans="1:5">
      <c r="A16" s="59" t="s">
        <v>16</v>
      </c>
      <c r="B16" s="60">
        <v>36</v>
      </c>
      <c r="C16" s="60">
        <v>30</v>
      </c>
      <c r="D16" s="60">
        <v>29</v>
      </c>
      <c r="E16" s="60">
        <v>34</v>
      </c>
    </row>
    <row r="17" spans="1:5">
      <c r="A17" s="59" t="s">
        <v>17</v>
      </c>
      <c r="B17" s="60">
        <v>2</v>
      </c>
      <c r="C17" s="60">
        <v>1</v>
      </c>
      <c r="D17" s="60">
        <v>1</v>
      </c>
      <c r="E17" s="60">
        <v>0</v>
      </c>
    </row>
    <row r="18" spans="1:5" ht="14.5" thickBot="1">
      <c r="A18" s="17" t="s">
        <v>53</v>
      </c>
      <c r="B18" s="19">
        <v>46</v>
      </c>
      <c r="C18" s="19">
        <v>45</v>
      </c>
      <c r="D18" s="20">
        <v>39</v>
      </c>
      <c r="E18" s="20">
        <v>45</v>
      </c>
    </row>
  </sheetData>
  <mergeCells count="3">
    <mergeCell ref="A1:E1"/>
    <mergeCell ref="A3:A4"/>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workbookViewId="0">
      <selection activeCell="A23" sqref="A23"/>
    </sheetView>
  </sheetViews>
  <sheetFormatPr defaultRowHeight="14.5"/>
  <cols>
    <col min="1" max="1" width="53.36328125" customWidth="1"/>
    <col min="2" max="17" width="8" customWidth="1"/>
  </cols>
  <sheetData>
    <row r="1" spans="1:17" ht="15" thickBot="1">
      <c r="A1" s="67" t="s">
        <v>57</v>
      </c>
      <c r="B1" s="21"/>
      <c r="C1" s="21"/>
      <c r="D1" s="21"/>
      <c r="E1" s="22"/>
      <c r="F1" s="22"/>
      <c r="G1" s="22"/>
      <c r="H1" s="22"/>
      <c r="I1" s="22"/>
      <c r="J1" s="22"/>
      <c r="K1" s="22"/>
      <c r="L1" s="22"/>
      <c r="M1" s="22"/>
      <c r="N1" s="22"/>
      <c r="O1" s="22"/>
      <c r="P1" s="22"/>
      <c r="Q1" s="22"/>
    </row>
    <row r="2" spans="1:17" s="29" customFormat="1" ht="10.5">
      <c r="A2" s="26"/>
      <c r="B2" s="27"/>
      <c r="C2" s="27"/>
      <c r="D2" s="27"/>
      <c r="E2" s="28"/>
      <c r="F2" s="28"/>
      <c r="G2" s="28"/>
      <c r="H2" s="28"/>
      <c r="I2" s="28"/>
      <c r="J2" s="28"/>
      <c r="K2" s="28"/>
      <c r="L2" s="28"/>
      <c r="M2" s="28"/>
      <c r="N2" s="28"/>
      <c r="O2" s="28"/>
      <c r="P2" s="28"/>
      <c r="Q2" s="30" t="s">
        <v>49</v>
      </c>
    </row>
    <row r="3" spans="1:17" s="32" customFormat="1" ht="12.75" customHeight="1" thickBot="1">
      <c r="A3" s="152" t="s">
        <v>54</v>
      </c>
      <c r="B3" s="31" t="s">
        <v>50</v>
      </c>
      <c r="C3" s="31"/>
      <c r="D3" s="31"/>
      <c r="E3" s="31"/>
      <c r="F3" s="31"/>
      <c r="G3" s="31"/>
      <c r="H3" s="31"/>
      <c r="I3" s="31"/>
      <c r="J3" s="31"/>
      <c r="K3" s="31"/>
      <c r="L3" s="31"/>
      <c r="M3" s="31"/>
      <c r="N3" s="31"/>
      <c r="O3" s="31"/>
      <c r="P3" s="31"/>
      <c r="Q3" s="31"/>
    </row>
    <row r="4" spans="1:17" ht="31.5">
      <c r="A4" s="152" t="s">
        <v>54</v>
      </c>
      <c r="B4" s="63" t="s">
        <v>8</v>
      </c>
      <c r="C4" s="63" t="s">
        <v>9</v>
      </c>
      <c r="D4" s="63" t="s">
        <v>18</v>
      </c>
      <c r="E4" s="63" t="s">
        <v>10</v>
      </c>
      <c r="F4" s="63" t="s">
        <v>7</v>
      </c>
      <c r="G4" s="63" t="s">
        <v>11</v>
      </c>
      <c r="H4" s="63" t="s">
        <v>12</v>
      </c>
      <c r="I4" s="63" t="s">
        <v>13</v>
      </c>
      <c r="J4" s="63" t="s">
        <v>14</v>
      </c>
      <c r="K4" s="64" t="s">
        <v>15</v>
      </c>
      <c r="L4" s="65" t="s">
        <v>6</v>
      </c>
      <c r="M4" s="65" t="s">
        <v>16</v>
      </c>
      <c r="N4" s="66" t="s">
        <v>17</v>
      </c>
      <c r="O4" s="63" t="s">
        <v>46</v>
      </c>
      <c r="P4" s="63" t="s">
        <v>0</v>
      </c>
      <c r="Q4" s="64" t="s">
        <v>1</v>
      </c>
    </row>
    <row r="5" spans="1:17" ht="12" customHeight="1">
      <c r="A5" s="1" t="s">
        <v>19</v>
      </c>
      <c r="B5" s="4"/>
      <c r="C5" s="4"/>
      <c r="D5" s="4"/>
      <c r="E5" s="4"/>
      <c r="F5" s="4"/>
      <c r="G5" s="4"/>
      <c r="H5" s="4"/>
      <c r="I5" s="4"/>
      <c r="J5" s="4"/>
      <c r="K5" s="33"/>
      <c r="L5" s="4"/>
      <c r="M5" s="4"/>
      <c r="N5" s="38"/>
      <c r="O5" s="4"/>
      <c r="P5" s="4"/>
      <c r="Q5" s="33"/>
    </row>
    <row r="6" spans="1:17" ht="12" customHeight="1">
      <c r="A6" s="43" t="s">
        <v>20</v>
      </c>
      <c r="B6" s="44">
        <v>1</v>
      </c>
      <c r="C6" s="44">
        <v>1</v>
      </c>
      <c r="D6" s="44">
        <v>1</v>
      </c>
      <c r="E6" s="44">
        <v>1</v>
      </c>
      <c r="F6" s="44">
        <v>1</v>
      </c>
      <c r="G6" s="44">
        <v>1</v>
      </c>
      <c r="H6" s="44">
        <v>2</v>
      </c>
      <c r="I6" s="44">
        <v>2</v>
      </c>
      <c r="J6" s="44">
        <v>1</v>
      </c>
      <c r="K6" s="45">
        <v>11</v>
      </c>
      <c r="L6" s="44">
        <v>1</v>
      </c>
      <c r="M6" s="44">
        <v>1</v>
      </c>
      <c r="N6" s="46">
        <v>0</v>
      </c>
      <c r="O6" s="44">
        <v>24</v>
      </c>
      <c r="P6" s="44">
        <v>4</v>
      </c>
      <c r="Q6" s="45">
        <v>41</v>
      </c>
    </row>
    <row r="7" spans="1:17" ht="12" customHeight="1">
      <c r="A7" s="2" t="s">
        <v>21</v>
      </c>
      <c r="B7" s="5">
        <v>1</v>
      </c>
      <c r="C7" s="5">
        <v>1</v>
      </c>
      <c r="D7" s="5">
        <v>1</v>
      </c>
      <c r="E7" s="5">
        <v>1</v>
      </c>
      <c r="F7" s="5">
        <v>1</v>
      </c>
      <c r="G7" s="5">
        <v>1</v>
      </c>
      <c r="H7" s="5">
        <v>2</v>
      </c>
      <c r="I7" s="5">
        <v>2</v>
      </c>
      <c r="J7" s="5">
        <v>1</v>
      </c>
      <c r="K7" s="34">
        <v>11</v>
      </c>
      <c r="L7" s="5">
        <v>1</v>
      </c>
      <c r="M7" s="5">
        <v>1</v>
      </c>
      <c r="N7" s="39">
        <v>0</v>
      </c>
      <c r="O7" s="5">
        <v>24</v>
      </c>
      <c r="P7" s="5">
        <v>4</v>
      </c>
      <c r="Q7" s="34">
        <v>41</v>
      </c>
    </row>
    <row r="8" spans="1:17" ht="12" customHeight="1">
      <c r="A8" s="3" t="s">
        <v>22</v>
      </c>
      <c r="B8" s="6"/>
      <c r="C8" s="6"/>
      <c r="D8" s="6"/>
      <c r="E8" s="6"/>
      <c r="F8" s="6"/>
      <c r="G8" s="6"/>
      <c r="H8" s="6"/>
      <c r="I8" s="6"/>
      <c r="J8" s="6"/>
      <c r="K8" s="35"/>
      <c r="L8" s="6"/>
      <c r="M8" s="6"/>
      <c r="N8" s="40"/>
      <c r="O8" s="6"/>
      <c r="P8" s="6"/>
      <c r="Q8" s="35"/>
    </row>
    <row r="9" spans="1:17" ht="12" customHeight="1">
      <c r="A9" s="43" t="s">
        <v>23</v>
      </c>
      <c r="B9" s="44">
        <v>0</v>
      </c>
      <c r="C9" s="44">
        <v>0</v>
      </c>
      <c r="D9" s="44">
        <v>0</v>
      </c>
      <c r="E9" s="44">
        <v>0</v>
      </c>
      <c r="F9" s="44">
        <v>0</v>
      </c>
      <c r="G9" s="44">
        <v>0</v>
      </c>
      <c r="H9" s="44">
        <v>0</v>
      </c>
      <c r="I9" s="44">
        <v>0</v>
      </c>
      <c r="J9" s="44">
        <v>0</v>
      </c>
      <c r="K9" s="45">
        <v>-1</v>
      </c>
      <c r="L9" s="44">
        <v>0</v>
      </c>
      <c r="M9" s="44">
        <v>0</v>
      </c>
      <c r="N9" s="46">
        <v>0</v>
      </c>
      <c r="O9" s="44" t="s">
        <v>55</v>
      </c>
      <c r="P9" s="44" t="s">
        <v>55</v>
      </c>
      <c r="Q9" s="45">
        <v>-1</v>
      </c>
    </row>
    <row r="10" spans="1:17" ht="12" customHeight="1">
      <c r="A10" s="47" t="s">
        <v>24</v>
      </c>
      <c r="B10" s="48" t="s">
        <v>55</v>
      </c>
      <c r="C10" s="48" t="s">
        <v>55</v>
      </c>
      <c r="D10" s="48" t="s">
        <v>55</v>
      </c>
      <c r="E10" s="48" t="s">
        <v>55</v>
      </c>
      <c r="F10" s="48" t="s">
        <v>55</v>
      </c>
      <c r="G10" s="48" t="s">
        <v>55</v>
      </c>
      <c r="H10" s="48" t="s">
        <v>55</v>
      </c>
      <c r="I10" s="48" t="s">
        <v>55</v>
      </c>
      <c r="J10" s="48" t="s">
        <v>55</v>
      </c>
      <c r="K10" s="49" t="s">
        <v>55</v>
      </c>
      <c r="L10" s="48" t="s">
        <v>55</v>
      </c>
      <c r="M10" s="48" t="s">
        <v>55</v>
      </c>
      <c r="N10" s="50" t="s">
        <v>55</v>
      </c>
      <c r="O10" s="48" t="s">
        <v>55</v>
      </c>
      <c r="P10" s="48" t="s">
        <v>55</v>
      </c>
      <c r="Q10" s="49" t="s">
        <v>55</v>
      </c>
    </row>
    <row r="11" spans="1:17" ht="12" customHeight="1">
      <c r="A11" s="47" t="s">
        <v>25</v>
      </c>
      <c r="B11" s="48">
        <v>0</v>
      </c>
      <c r="C11" s="48">
        <v>0</v>
      </c>
      <c r="D11" s="48">
        <v>0</v>
      </c>
      <c r="E11" s="48">
        <v>0</v>
      </c>
      <c r="F11" s="48">
        <v>0</v>
      </c>
      <c r="G11" s="48">
        <v>0</v>
      </c>
      <c r="H11" s="48">
        <v>0</v>
      </c>
      <c r="I11" s="48">
        <v>0</v>
      </c>
      <c r="J11" s="48">
        <v>0</v>
      </c>
      <c r="K11" s="49">
        <v>-1</v>
      </c>
      <c r="L11" s="48">
        <v>0</v>
      </c>
      <c r="M11" s="48">
        <v>0</v>
      </c>
      <c r="N11" s="50">
        <v>0</v>
      </c>
      <c r="O11" s="48" t="s">
        <v>55</v>
      </c>
      <c r="P11" s="48" t="s">
        <v>55</v>
      </c>
      <c r="Q11" s="49">
        <v>-1</v>
      </c>
    </row>
    <row r="12" spans="1:17" ht="12" customHeight="1">
      <c r="A12" s="2" t="s">
        <v>26</v>
      </c>
      <c r="B12" s="5">
        <v>0</v>
      </c>
      <c r="C12" s="5">
        <v>0</v>
      </c>
      <c r="D12" s="5">
        <v>0</v>
      </c>
      <c r="E12" s="5">
        <v>0</v>
      </c>
      <c r="F12" s="5">
        <v>0</v>
      </c>
      <c r="G12" s="5">
        <v>0</v>
      </c>
      <c r="H12" s="5">
        <v>0</v>
      </c>
      <c r="I12" s="5">
        <v>0</v>
      </c>
      <c r="J12" s="5">
        <v>0</v>
      </c>
      <c r="K12" s="34">
        <v>-1</v>
      </c>
      <c r="L12" s="5">
        <v>0</v>
      </c>
      <c r="M12" s="5">
        <v>0</v>
      </c>
      <c r="N12" s="39">
        <v>0</v>
      </c>
      <c r="O12" s="5" t="s">
        <v>55</v>
      </c>
      <c r="P12" s="5" t="s">
        <v>55</v>
      </c>
      <c r="Q12" s="34">
        <v>-1</v>
      </c>
    </row>
    <row r="13" spans="1:17" ht="12" customHeight="1">
      <c r="A13" s="3" t="s">
        <v>27</v>
      </c>
      <c r="B13" s="6"/>
      <c r="C13" s="6"/>
      <c r="D13" s="6"/>
      <c r="E13" s="6"/>
      <c r="F13" s="6"/>
      <c r="G13" s="6"/>
      <c r="H13" s="6"/>
      <c r="I13" s="6"/>
      <c r="J13" s="6"/>
      <c r="K13" s="35"/>
      <c r="L13" s="6"/>
      <c r="M13" s="6"/>
      <c r="N13" s="40"/>
      <c r="O13" s="6"/>
      <c r="P13" s="6"/>
      <c r="Q13" s="35"/>
    </row>
    <row r="14" spans="1:17" ht="12" customHeight="1">
      <c r="A14" s="51" t="s">
        <v>28</v>
      </c>
      <c r="B14" s="52">
        <v>38</v>
      </c>
      <c r="C14" s="52">
        <v>66</v>
      </c>
      <c r="D14" s="52">
        <v>48</v>
      </c>
      <c r="E14" s="52">
        <v>27</v>
      </c>
      <c r="F14" s="52">
        <v>30</v>
      </c>
      <c r="G14" s="52">
        <v>17</v>
      </c>
      <c r="H14" s="52">
        <v>22</v>
      </c>
      <c r="I14" s="52">
        <v>43</v>
      </c>
      <c r="J14" s="52">
        <v>33</v>
      </c>
      <c r="K14" s="53">
        <v>324</v>
      </c>
      <c r="L14" s="52">
        <v>54</v>
      </c>
      <c r="M14" s="52">
        <v>28</v>
      </c>
      <c r="N14" s="54">
        <v>0</v>
      </c>
      <c r="O14" s="52" t="s">
        <v>55</v>
      </c>
      <c r="P14" s="52" t="s">
        <v>55</v>
      </c>
      <c r="Q14" s="53">
        <v>406</v>
      </c>
    </row>
    <row r="15" spans="1:17" ht="12" customHeight="1">
      <c r="A15" s="51" t="s">
        <v>29</v>
      </c>
      <c r="B15" s="52">
        <v>0</v>
      </c>
      <c r="C15" s="52">
        <v>1</v>
      </c>
      <c r="D15" s="52">
        <v>1</v>
      </c>
      <c r="E15" s="52">
        <v>1</v>
      </c>
      <c r="F15" s="52">
        <v>1</v>
      </c>
      <c r="G15" s="52">
        <v>2</v>
      </c>
      <c r="H15" s="52">
        <v>2</v>
      </c>
      <c r="I15" s="52">
        <v>2</v>
      </c>
      <c r="J15" s="52">
        <v>1</v>
      </c>
      <c r="K15" s="53">
        <v>11</v>
      </c>
      <c r="L15" s="52">
        <v>1</v>
      </c>
      <c r="M15" s="52">
        <v>0</v>
      </c>
      <c r="N15" s="54" t="s">
        <v>55</v>
      </c>
      <c r="O15" s="52">
        <v>1</v>
      </c>
      <c r="P15" s="52" t="s">
        <v>55</v>
      </c>
      <c r="Q15" s="53">
        <v>13</v>
      </c>
    </row>
    <row r="16" spans="1:17" ht="12" customHeight="1">
      <c r="A16" s="51" t="s">
        <v>30</v>
      </c>
      <c r="B16" s="52">
        <v>2</v>
      </c>
      <c r="C16" s="52">
        <v>60</v>
      </c>
      <c r="D16" s="52">
        <v>3</v>
      </c>
      <c r="E16" s="52">
        <v>2</v>
      </c>
      <c r="F16" s="52">
        <v>2</v>
      </c>
      <c r="G16" s="52">
        <v>4</v>
      </c>
      <c r="H16" s="52">
        <v>2</v>
      </c>
      <c r="I16" s="52">
        <v>12</v>
      </c>
      <c r="J16" s="52">
        <v>13</v>
      </c>
      <c r="K16" s="53">
        <v>101</v>
      </c>
      <c r="L16" s="52">
        <v>18</v>
      </c>
      <c r="M16" s="52">
        <v>4</v>
      </c>
      <c r="N16" s="54">
        <v>0</v>
      </c>
      <c r="O16" s="52">
        <v>1</v>
      </c>
      <c r="P16" s="52" t="s">
        <v>55</v>
      </c>
      <c r="Q16" s="53">
        <v>124</v>
      </c>
    </row>
    <row r="17" spans="1:17" ht="12" customHeight="1">
      <c r="A17" s="2" t="s">
        <v>31</v>
      </c>
      <c r="B17" s="5">
        <v>41</v>
      </c>
      <c r="C17" s="5">
        <v>127</v>
      </c>
      <c r="D17" s="5">
        <v>51</v>
      </c>
      <c r="E17" s="5">
        <v>30</v>
      </c>
      <c r="F17" s="5">
        <v>33</v>
      </c>
      <c r="G17" s="5">
        <v>23</v>
      </c>
      <c r="H17" s="5">
        <v>26</v>
      </c>
      <c r="I17" s="5">
        <v>57</v>
      </c>
      <c r="J17" s="5">
        <v>47</v>
      </c>
      <c r="K17" s="34">
        <v>436</v>
      </c>
      <c r="L17" s="5">
        <v>72</v>
      </c>
      <c r="M17" s="5">
        <v>33</v>
      </c>
      <c r="N17" s="39">
        <v>0</v>
      </c>
      <c r="O17" s="5">
        <v>2</v>
      </c>
      <c r="P17" s="5" t="s">
        <v>55</v>
      </c>
      <c r="Q17" s="34">
        <v>543</v>
      </c>
    </row>
    <row r="18" spans="1:17" ht="12" customHeight="1">
      <c r="A18" s="3" t="s">
        <v>32</v>
      </c>
      <c r="B18" s="6"/>
      <c r="C18" s="6"/>
      <c r="D18" s="6"/>
      <c r="E18" s="6"/>
      <c r="F18" s="6"/>
      <c r="G18" s="6"/>
      <c r="H18" s="6"/>
      <c r="I18" s="6"/>
      <c r="J18" s="6"/>
      <c r="K18" s="35"/>
      <c r="L18" s="6"/>
      <c r="M18" s="6"/>
      <c r="N18" s="40"/>
      <c r="O18" s="6"/>
      <c r="P18" s="6"/>
      <c r="Q18" s="35"/>
    </row>
    <row r="19" spans="1:17" ht="12" customHeight="1">
      <c r="A19" s="43" t="s">
        <v>33</v>
      </c>
      <c r="B19" s="44" t="s">
        <v>55</v>
      </c>
      <c r="C19" s="44">
        <v>1282</v>
      </c>
      <c r="D19" s="44" t="s">
        <v>55</v>
      </c>
      <c r="E19" s="44" t="s">
        <v>55</v>
      </c>
      <c r="F19" s="44" t="s">
        <v>55</v>
      </c>
      <c r="G19" s="44">
        <v>50</v>
      </c>
      <c r="H19" s="44">
        <v>0</v>
      </c>
      <c r="I19" s="44">
        <v>198</v>
      </c>
      <c r="J19" s="44">
        <v>258</v>
      </c>
      <c r="K19" s="45">
        <v>1787</v>
      </c>
      <c r="L19" s="44">
        <v>343</v>
      </c>
      <c r="M19" s="44">
        <v>66</v>
      </c>
      <c r="N19" s="46" t="s">
        <v>55</v>
      </c>
      <c r="O19" s="44" t="s">
        <v>55</v>
      </c>
      <c r="P19" s="44" t="s">
        <v>55</v>
      </c>
      <c r="Q19" s="45">
        <v>2197</v>
      </c>
    </row>
    <row r="20" spans="1:17" ht="12" customHeight="1">
      <c r="A20" s="43" t="s">
        <v>34</v>
      </c>
      <c r="B20" s="44">
        <v>4</v>
      </c>
      <c r="C20" s="44">
        <v>7</v>
      </c>
      <c r="D20" s="44">
        <v>4</v>
      </c>
      <c r="E20" s="44">
        <v>5</v>
      </c>
      <c r="F20" s="44">
        <v>4</v>
      </c>
      <c r="G20" s="44">
        <v>16</v>
      </c>
      <c r="H20" s="44">
        <v>16</v>
      </c>
      <c r="I20" s="44">
        <v>22</v>
      </c>
      <c r="J20" s="44">
        <v>7</v>
      </c>
      <c r="K20" s="45">
        <v>84</v>
      </c>
      <c r="L20" s="44">
        <v>4</v>
      </c>
      <c r="M20" s="44">
        <v>1</v>
      </c>
      <c r="N20" s="46" t="s">
        <v>55</v>
      </c>
      <c r="O20" s="44" t="s">
        <v>55</v>
      </c>
      <c r="P20" s="44">
        <v>8</v>
      </c>
      <c r="Q20" s="45">
        <v>98</v>
      </c>
    </row>
    <row r="21" spans="1:17" ht="12" customHeight="1">
      <c r="A21" s="43" t="s">
        <v>35</v>
      </c>
      <c r="B21" s="44">
        <v>0</v>
      </c>
      <c r="C21" s="44" t="s">
        <v>55</v>
      </c>
      <c r="D21" s="44">
        <v>8</v>
      </c>
      <c r="E21" s="44">
        <v>8</v>
      </c>
      <c r="F21" s="44">
        <v>5</v>
      </c>
      <c r="G21" s="44" t="s">
        <v>55</v>
      </c>
      <c r="H21" s="44" t="s">
        <v>55</v>
      </c>
      <c r="I21" s="44" t="s">
        <v>55</v>
      </c>
      <c r="J21" s="44" t="s">
        <v>55</v>
      </c>
      <c r="K21" s="45">
        <v>22</v>
      </c>
      <c r="L21" s="44" t="s">
        <v>55</v>
      </c>
      <c r="M21" s="44">
        <v>2</v>
      </c>
      <c r="N21" s="46" t="s">
        <v>55</v>
      </c>
      <c r="O21" s="44" t="s">
        <v>55</v>
      </c>
      <c r="P21" s="44" t="s">
        <v>55</v>
      </c>
      <c r="Q21" s="45">
        <v>25</v>
      </c>
    </row>
    <row r="22" spans="1:17" ht="12" customHeight="1">
      <c r="A22" s="43" t="s">
        <v>36</v>
      </c>
      <c r="B22" s="44" t="s">
        <v>55</v>
      </c>
      <c r="C22" s="44" t="s">
        <v>55</v>
      </c>
      <c r="D22" s="44" t="s">
        <v>55</v>
      </c>
      <c r="E22" s="44" t="s">
        <v>55</v>
      </c>
      <c r="F22" s="44" t="s">
        <v>55</v>
      </c>
      <c r="G22" s="44" t="s">
        <v>55</v>
      </c>
      <c r="H22" s="44" t="s">
        <v>55</v>
      </c>
      <c r="I22" s="44" t="s">
        <v>55</v>
      </c>
      <c r="J22" s="44" t="s">
        <v>55</v>
      </c>
      <c r="K22" s="45" t="s">
        <v>55</v>
      </c>
      <c r="L22" s="44" t="s">
        <v>55</v>
      </c>
      <c r="M22" s="44" t="s">
        <v>55</v>
      </c>
      <c r="N22" s="46" t="s">
        <v>55</v>
      </c>
      <c r="O22" s="44" t="s">
        <v>55</v>
      </c>
      <c r="P22" s="44">
        <v>2</v>
      </c>
      <c r="Q22" s="45">
        <v>2</v>
      </c>
    </row>
    <row r="23" spans="1:17" ht="12" customHeight="1">
      <c r="A23" s="43" t="s">
        <v>37</v>
      </c>
      <c r="B23" s="44">
        <v>1</v>
      </c>
      <c r="C23" s="44">
        <v>2</v>
      </c>
      <c r="D23" s="44">
        <v>2</v>
      </c>
      <c r="E23" s="44">
        <v>1</v>
      </c>
      <c r="F23" s="44">
        <v>1</v>
      </c>
      <c r="G23" s="44">
        <v>3</v>
      </c>
      <c r="H23" s="44">
        <v>3</v>
      </c>
      <c r="I23" s="44">
        <v>2</v>
      </c>
      <c r="J23" s="44">
        <v>2</v>
      </c>
      <c r="K23" s="45">
        <v>16</v>
      </c>
      <c r="L23" s="44">
        <v>0</v>
      </c>
      <c r="M23" s="44">
        <v>3</v>
      </c>
      <c r="N23" s="46">
        <v>0</v>
      </c>
      <c r="O23" s="44" t="s">
        <v>55</v>
      </c>
      <c r="P23" s="44">
        <v>217</v>
      </c>
      <c r="Q23" s="45">
        <v>236</v>
      </c>
    </row>
    <row r="24" spans="1:17" ht="12" customHeight="1">
      <c r="A24" s="2" t="s">
        <v>38</v>
      </c>
      <c r="B24" s="5">
        <v>5</v>
      </c>
      <c r="C24" s="5">
        <v>1291</v>
      </c>
      <c r="D24" s="5">
        <v>14</v>
      </c>
      <c r="E24" s="5">
        <v>14</v>
      </c>
      <c r="F24" s="5">
        <v>10</v>
      </c>
      <c r="G24" s="5">
        <v>69</v>
      </c>
      <c r="H24" s="5">
        <v>18</v>
      </c>
      <c r="I24" s="5">
        <v>222</v>
      </c>
      <c r="J24" s="5">
        <v>267</v>
      </c>
      <c r="K24" s="34">
        <v>1910</v>
      </c>
      <c r="L24" s="5">
        <v>348</v>
      </c>
      <c r="M24" s="5">
        <v>72</v>
      </c>
      <c r="N24" s="39">
        <v>0</v>
      </c>
      <c r="O24" s="5" t="s">
        <v>55</v>
      </c>
      <c r="P24" s="5">
        <v>228</v>
      </c>
      <c r="Q24" s="34">
        <v>2558</v>
      </c>
    </row>
    <row r="25" spans="1:17" ht="12" customHeight="1">
      <c r="A25" s="3" t="s">
        <v>39</v>
      </c>
      <c r="B25" s="6"/>
      <c r="C25" s="6"/>
      <c r="D25" s="6"/>
      <c r="E25" s="6"/>
      <c r="F25" s="6"/>
      <c r="G25" s="6"/>
      <c r="H25" s="6"/>
      <c r="I25" s="6"/>
      <c r="J25" s="6"/>
      <c r="K25" s="35"/>
      <c r="L25" s="6"/>
      <c r="M25" s="6"/>
      <c r="N25" s="40"/>
      <c r="O25" s="6"/>
      <c r="P25" s="6"/>
      <c r="Q25" s="35"/>
    </row>
    <row r="26" spans="1:17" ht="12" customHeight="1">
      <c r="A26" s="43" t="s">
        <v>40</v>
      </c>
      <c r="B26" s="44">
        <v>0</v>
      </c>
      <c r="C26" s="44">
        <v>0</v>
      </c>
      <c r="D26" s="44">
        <v>0</v>
      </c>
      <c r="E26" s="44">
        <v>0</v>
      </c>
      <c r="F26" s="44">
        <v>0</v>
      </c>
      <c r="G26" s="44">
        <v>0</v>
      </c>
      <c r="H26" s="44">
        <v>0</v>
      </c>
      <c r="I26" s="44" t="s">
        <v>55</v>
      </c>
      <c r="J26" s="44" t="s">
        <v>55</v>
      </c>
      <c r="K26" s="45">
        <v>0</v>
      </c>
      <c r="L26" s="44">
        <v>0</v>
      </c>
      <c r="M26" s="44">
        <v>0</v>
      </c>
      <c r="N26" s="46" t="s">
        <v>55</v>
      </c>
      <c r="O26" s="44" t="s">
        <v>55</v>
      </c>
      <c r="P26" s="44" t="s">
        <v>55</v>
      </c>
      <c r="Q26" s="45">
        <v>0</v>
      </c>
    </row>
    <row r="27" spans="1:17" ht="12" customHeight="1">
      <c r="A27" s="55" t="s">
        <v>42</v>
      </c>
      <c r="B27" s="56">
        <v>0</v>
      </c>
      <c r="C27" s="56">
        <v>0</v>
      </c>
      <c r="D27" s="56">
        <v>0</v>
      </c>
      <c r="E27" s="56">
        <v>0</v>
      </c>
      <c r="F27" s="56">
        <v>0</v>
      </c>
      <c r="G27" s="56">
        <v>0</v>
      </c>
      <c r="H27" s="56">
        <v>0</v>
      </c>
      <c r="I27" s="56" t="s">
        <v>55</v>
      </c>
      <c r="J27" s="56" t="s">
        <v>55</v>
      </c>
      <c r="K27" s="57">
        <v>0</v>
      </c>
      <c r="L27" s="56">
        <v>0</v>
      </c>
      <c r="M27" s="56">
        <v>0</v>
      </c>
      <c r="N27" s="58" t="s">
        <v>55</v>
      </c>
      <c r="O27" s="56" t="s">
        <v>55</v>
      </c>
      <c r="P27" s="56" t="s">
        <v>55</v>
      </c>
      <c r="Q27" s="57">
        <v>0</v>
      </c>
    </row>
    <row r="28" spans="1:17" ht="12" customHeight="1">
      <c r="A28" s="55" t="s">
        <v>41</v>
      </c>
      <c r="B28" s="56" t="s">
        <v>55</v>
      </c>
      <c r="C28" s="56" t="s">
        <v>55</v>
      </c>
      <c r="D28" s="56" t="s">
        <v>55</v>
      </c>
      <c r="E28" s="56" t="s">
        <v>55</v>
      </c>
      <c r="F28" s="56" t="s">
        <v>55</v>
      </c>
      <c r="G28" s="56" t="s">
        <v>55</v>
      </c>
      <c r="H28" s="56" t="s">
        <v>55</v>
      </c>
      <c r="I28" s="56" t="s">
        <v>55</v>
      </c>
      <c r="J28" s="56" t="s">
        <v>55</v>
      </c>
      <c r="K28" s="57" t="s">
        <v>55</v>
      </c>
      <c r="L28" s="56" t="s">
        <v>55</v>
      </c>
      <c r="M28" s="56" t="s">
        <v>55</v>
      </c>
      <c r="N28" s="58" t="s">
        <v>55</v>
      </c>
      <c r="O28" s="56" t="s">
        <v>55</v>
      </c>
      <c r="P28" s="56" t="s">
        <v>55</v>
      </c>
      <c r="Q28" s="57" t="s">
        <v>55</v>
      </c>
    </row>
    <row r="29" spans="1:17">
      <c r="A29" s="2" t="s">
        <v>43</v>
      </c>
      <c r="B29" s="5">
        <v>0</v>
      </c>
      <c r="C29" s="5">
        <v>0</v>
      </c>
      <c r="D29" s="5">
        <v>0</v>
      </c>
      <c r="E29" s="5">
        <v>0</v>
      </c>
      <c r="F29" s="5">
        <v>0</v>
      </c>
      <c r="G29" s="5">
        <v>0</v>
      </c>
      <c r="H29" s="5">
        <v>0</v>
      </c>
      <c r="I29" s="5" t="s">
        <v>55</v>
      </c>
      <c r="J29" s="5" t="s">
        <v>55</v>
      </c>
      <c r="K29" s="34">
        <v>0</v>
      </c>
      <c r="L29" s="5">
        <v>0</v>
      </c>
      <c r="M29" s="5">
        <v>0</v>
      </c>
      <c r="N29" s="39" t="s">
        <v>55</v>
      </c>
      <c r="O29" s="5" t="s">
        <v>55</v>
      </c>
      <c r="P29" s="5" t="s">
        <v>55</v>
      </c>
      <c r="Q29" s="34">
        <v>0</v>
      </c>
    </row>
    <row r="30" spans="1:17" ht="7.5" customHeight="1">
      <c r="B30" s="7"/>
      <c r="C30" s="7"/>
      <c r="D30" s="7"/>
      <c r="E30" s="7"/>
      <c r="F30" s="7"/>
      <c r="G30" s="7"/>
      <c r="H30" s="7"/>
      <c r="I30" s="7"/>
      <c r="J30" s="23"/>
      <c r="K30" s="36"/>
      <c r="L30" s="23"/>
      <c r="M30" s="23"/>
      <c r="N30" s="41"/>
      <c r="O30" s="7"/>
      <c r="P30" s="23"/>
      <c r="Q30" s="36"/>
    </row>
    <row r="31" spans="1:17" ht="27" customHeight="1" thickBot="1">
      <c r="A31" s="24" t="s">
        <v>56</v>
      </c>
      <c r="B31" s="25">
        <v>46</v>
      </c>
      <c r="C31" s="25">
        <v>1420</v>
      </c>
      <c r="D31" s="25">
        <v>66</v>
      </c>
      <c r="E31" s="25">
        <v>45</v>
      </c>
      <c r="F31" s="25">
        <v>44</v>
      </c>
      <c r="G31" s="25">
        <v>92</v>
      </c>
      <c r="H31" s="25">
        <v>46</v>
      </c>
      <c r="I31" s="25">
        <v>281</v>
      </c>
      <c r="J31" s="25">
        <v>315</v>
      </c>
      <c r="K31" s="37">
        <v>2356</v>
      </c>
      <c r="L31" s="25">
        <v>421</v>
      </c>
      <c r="M31" s="25">
        <v>106</v>
      </c>
      <c r="N31" s="42">
        <v>1</v>
      </c>
      <c r="O31" s="25">
        <v>26</v>
      </c>
      <c r="P31" s="25">
        <v>231</v>
      </c>
      <c r="Q31" s="37">
        <v>3141</v>
      </c>
    </row>
  </sheetData>
  <mergeCells count="1">
    <mergeCell ref="A3:A4"/>
  </mergeCells>
  <pageMargins left="0.70866141732283472" right="0.70866141732283472" top="0.74803149606299213" bottom="0.74803149606299213" header="0.31496062992125984" footer="0.31496062992125984"/>
  <pageSetup paperSize="9" scale="72"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workbookViewId="0">
      <selection activeCell="A14" sqref="A14"/>
    </sheetView>
  </sheetViews>
  <sheetFormatPr defaultRowHeight="14.5"/>
  <cols>
    <col min="1" max="1" width="169" customWidth="1"/>
  </cols>
  <sheetData>
    <row r="1" spans="1:19">
      <c r="A1" s="68" t="s">
        <v>60</v>
      </c>
    </row>
    <row r="3" spans="1:19" ht="43.5">
      <c r="A3" s="69" t="s">
        <v>61</v>
      </c>
      <c r="B3" s="69"/>
      <c r="C3" s="69"/>
      <c r="D3" s="69"/>
      <c r="E3" s="69"/>
      <c r="F3" s="69"/>
      <c r="G3" s="69"/>
      <c r="H3" s="69"/>
      <c r="I3" s="69"/>
      <c r="J3" s="69"/>
      <c r="K3" s="69"/>
      <c r="L3" s="69"/>
      <c r="M3" s="69"/>
      <c r="N3" s="69"/>
      <c r="O3" s="69"/>
      <c r="P3" s="69"/>
      <c r="Q3" s="69"/>
      <c r="R3" s="69"/>
      <c r="S3" s="69"/>
    </row>
    <row r="4" spans="1:19" ht="58">
      <c r="A4" s="69" t="s">
        <v>63</v>
      </c>
      <c r="B4" s="69"/>
      <c r="C4" s="69"/>
      <c r="D4" s="69"/>
      <c r="E4" s="69"/>
      <c r="F4" s="69"/>
      <c r="G4" s="69"/>
      <c r="H4" s="69"/>
      <c r="I4" s="69"/>
      <c r="J4" s="69"/>
      <c r="K4" s="69"/>
      <c r="L4" s="69"/>
      <c r="M4" s="69"/>
      <c r="N4" s="69"/>
      <c r="O4" s="69"/>
      <c r="P4" s="69"/>
      <c r="Q4" s="69"/>
      <c r="R4" s="69"/>
      <c r="S4" s="69"/>
    </row>
    <row r="5" spans="1:19" ht="43.25" customHeight="1">
      <c r="A5" s="69" t="s">
        <v>62</v>
      </c>
      <c r="B5" s="69"/>
      <c r="C5" s="69"/>
      <c r="D5" s="69"/>
      <c r="E5" s="69"/>
      <c r="F5" s="69"/>
      <c r="G5" s="69"/>
      <c r="H5" s="69"/>
      <c r="I5" s="69"/>
      <c r="J5" s="69"/>
      <c r="K5" s="69"/>
      <c r="L5" s="69"/>
      <c r="M5" s="69"/>
      <c r="N5" s="69"/>
      <c r="O5" s="69"/>
      <c r="P5" s="69"/>
      <c r="Q5" s="69"/>
      <c r="R5" s="69"/>
      <c r="S5" s="69"/>
    </row>
    <row r="6" spans="1:19" ht="27.65" customHeight="1">
      <c r="A6" s="69" t="s">
        <v>64</v>
      </c>
      <c r="B6" s="69"/>
      <c r="C6" s="69"/>
      <c r="D6" s="69"/>
      <c r="E6" s="69"/>
      <c r="F6" s="69"/>
      <c r="G6" s="69"/>
      <c r="H6" s="69"/>
      <c r="I6" s="69"/>
      <c r="J6" s="69"/>
      <c r="K6" s="69"/>
      <c r="L6" s="69"/>
      <c r="M6" s="69"/>
      <c r="N6" s="69"/>
      <c r="O6" s="69"/>
      <c r="P6" s="69"/>
      <c r="Q6" s="69"/>
      <c r="R6" s="69"/>
      <c r="S6" s="69"/>
    </row>
    <row r="7" spans="1:19">
      <c r="A7" s="69" t="s">
        <v>65</v>
      </c>
      <c r="B7" s="69"/>
      <c r="C7" s="69"/>
      <c r="D7" s="69"/>
      <c r="E7" s="69"/>
      <c r="F7" s="69"/>
      <c r="G7" s="69"/>
      <c r="H7" s="69"/>
      <c r="I7" s="69"/>
      <c r="J7" s="69"/>
      <c r="K7" s="69"/>
      <c r="L7" s="69"/>
      <c r="M7" s="69"/>
      <c r="N7" s="69"/>
      <c r="O7" s="69"/>
      <c r="P7" s="69"/>
      <c r="Q7" s="69"/>
      <c r="R7" s="69"/>
      <c r="S7" s="69"/>
    </row>
    <row r="8" spans="1:19">
      <c r="A8" s="69" t="s">
        <v>66</v>
      </c>
      <c r="B8" s="69"/>
      <c r="C8" s="69"/>
      <c r="D8" s="69"/>
      <c r="E8" s="69"/>
      <c r="F8" s="69"/>
      <c r="G8" s="69"/>
      <c r="H8" s="69"/>
      <c r="I8" s="69"/>
      <c r="J8" s="69"/>
      <c r="K8" s="69"/>
      <c r="L8" s="69"/>
      <c r="M8" s="69"/>
      <c r="N8" s="69"/>
      <c r="O8" s="69"/>
      <c r="P8" s="69"/>
      <c r="Q8" s="69"/>
      <c r="R8" s="69"/>
      <c r="S8" s="69"/>
    </row>
    <row r="9" spans="1:19" ht="58.75" customHeight="1">
      <c r="A9" s="69" t="s">
        <v>67</v>
      </c>
      <c r="B9" s="69"/>
      <c r="C9" s="69"/>
      <c r="D9" s="69"/>
      <c r="E9" s="69"/>
      <c r="F9" s="69"/>
      <c r="G9" s="69"/>
      <c r="H9" s="69"/>
      <c r="I9" s="69"/>
      <c r="J9" s="69"/>
      <c r="K9" s="69"/>
      <c r="L9" s="69"/>
      <c r="M9" s="69"/>
      <c r="N9" s="69"/>
      <c r="O9" s="69"/>
      <c r="P9" s="69"/>
      <c r="Q9" s="69"/>
      <c r="R9" s="69"/>
      <c r="S9" s="69"/>
    </row>
    <row r="10" spans="1:19" ht="43.25" customHeight="1">
      <c r="A10" s="69" t="s">
        <v>68</v>
      </c>
      <c r="B10" s="69"/>
      <c r="C10" s="69"/>
      <c r="D10" s="69"/>
      <c r="E10" s="69"/>
      <c r="F10" s="69"/>
      <c r="G10" s="69"/>
      <c r="H10" s="69"/>
      <c r="I10" s="69"/>
      <c r="J10" s="69"/>
      <c r="K10" s="69"/>
      <c r="L10" s="69"/>
      <c r="M10" s="69"/>
      <c r="N10" s="69"/>
      <c r="O10" s="69"/>
      <c r="P10" s="69"/>
      <c r="Q10" s="69"/>
      <c r="R10" s="69"/>
      <c r="S10" s="69"/>
    </row>
    <row r="13" spans="1:19">
      <c r="A13" s="70" t="s">
        <v>69</v>
      </c>
    </row>
    <row r="14" spans="1:19">
      <c r="A14" s="70" t="s">
        <v>70</v>
      </c>
    </row>
  </sheetData>
  <hyperlinks>
    <hyperlink ref="A13" r:id="rId1" display="https://www.gov.uk/government/publications/country-and-regional-analysis-2013"/>
    <hyperlink ref="A14" r:id="rId2" display="https://www.gov.uk/government/publications/public-expenditure-statistical-analyses-2013"/>
  </hyperlinks>
  <pageMargins left="0.7" right="0.7" top="0.75" bottom="0.75" header="0.3" footer="0.3"/>
  <pageSetup paperSize="9" orientation="portrait" verticalDpi="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14D9F55C-DC71-4A0D-ADCA-1E125D7EDB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vt:lpstr>
      <vt:lpstr>Table 2</vt:lpstr>
      <vt:lpstr>Table 3</vt:lpstr>
      <vt:lpstr>Table 4</vt:lpstr>
      <vt:lpstr>Table 5</vt:lpstr>
      <vt:lpstr>Table 6</vt:lpstr>
      <vt:lpstr>Table 7</vt:lpstr>
      <vt:lpstr>Table 8</vt:lpstr>
      <vt:lpstr>Notes to Tables 6,7,8</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Huq</dc:creator>
  <cp:lastModifiedBy>Armstrong David (Communications)</cp:lastModifiedBy>
  <cp:lastPrinted>2014-03-06T16:43:56Z</cp:lastPrinted>
  <dcterms:created xsi:type="dcterms:W3CDTF">2013-11-01T15:43:49Z</dcterms:created>
  <dcterms:modified xsi:type="dcterms:W3CDTF">2014-06-25T14:50:51Z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4a304d78-6967-499d-8dc6-11c620bf6c46</vt:lpwstr>
  </property>
</Properties>
</file>