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45" windowWidth="15480" windowHeight="9750" tabRatio="896" activeTab="11"/>
  </bookViews>
  <sheets>
    <sheet name="Index" sheetId="1" r:id="rId1"/>
    <sheet name="Table 1" sheetId="2" r:id="rId2"/>
    <sheet name="Table 2a" sheetId="3" r:id="rId3"/>
    <sheet name="Table 2b" sheetId="4" r:id="rId4"/>
    <sheet name="Table 2c" sheetId="5" r:id="rId5"/>
    <sheet name="Table 3" sheetId="6" r:id="rId6"/>
    <sheet name="Table 4" sheetId="7" r:id="rId7"/>
    <sheet name="Table 5a" sheetId="8" r:id="rId8"/>
    <sheet name="Table 5b" sheetId="9" r:id="rId9"/>
    <sheet name="Table 6" sheetId="10" r:id="rId10"/>
    <sheet name="Table 7" sheetId="11" r:id="rId11"/>
    <sheet name="Table 8" sheetId="12" r:id="rId12"/>
    <sheet name="Table 3 data" sheetId="13" state="hidden" r:id="rId13"/>
    <sheet name="Table 7 data" sheetId="14" state="hidden" r:id="rId14"/>
  </sheets>
  <definedNames>
    <definedName name="KS2_Numbers_All" localSheetId="5">'Table 3 data'!$A$9:$R$26</definedName>
    <definedName name="KS2_Numbers_Boys" localSheetId="5">'Table 3 data'!$A$29:$R$46</definedName>
    <definedName name="KS2_Numbers_Girls" localSheetId="5">'Table 3 data'!$A$49:$R$66</definedName>
    <definedName name="KS2_Numbers_mathematics" localSheetId="10">'Table 7 data'!$A$35:$J$41</definedName>
    <definedName name="KS2_Numbers_Reading" localSheetId="10">'Table 7 data'!$A$13:$J$19</definedName>
    <definedName name="KS2_Numbers_Writing" localSheetId="10">'Table 7 data'!$A$24:$J$30</definedName>
    <definedName name="KS2_Percentages_All" localSheetId="5">'Table 3 data'!$A$71:$R$88</definedName>
    <definedName name="KS2_Percentages_Boys" localSheetId="5">'Table 3 data'!$A$91:$R$108</definedName>
    <definedName name="KS2_Percentages_Girls" localSheetId="5">'Table 3 data'!$A$111:$R$128</definedName>
    <definedName name="KS2_Percentages_Mathematics" localSheetId="10">'Table 7 data'!$A$69:$J$75</definedName>
    <definedName name="KS2_Percentages_Reading" localSheetId="10">'Table 7 data'!$A$47:$J$53</definedName>
    <definedName name="KS2_Percentages_Writing" localSheetId="10">'Table 7 data'!$A$58:$J$64</definedName>
    <definedName name="_xlnm.Print_Area" localSheetId="1">'Table 1'!$A$1:$P$72</definedName>
    <definedName name="_xlnm.Print_Area" localSheetId="2">'Table 2a'!$A$1:$L$45</definedName>
    <definedName name="_xlnm.Print_Area" localSheetId="3">'Table 2b'!$A$1:$L$44</definedName>
    <definedName name="_xlnm.Print_Area" localSheetId="4">'Table 2c'!$A$1:$I$46</definedName>
    <definedName name="_xlnm.Print_Area" localSheetId="5">'Table 3'!$A$1:$R$80</definedName>
    <definedName name="_xlnm.Print_Area" localSheetId="6">'Table 4'!$A$1:$N$47</definedName>
    <definedName name="_xlnm.Print_Area" localSheetId="7">'Table 5a'!$A$1:$L$32</definedName>
    <definedName name="_xlnm.Print_Area" localSheetId="8">'Table 5b'!$A$1:$E$35</definedName>
    <definedName name="_xlnm.Print_Area" localSheetId="9">'Table 6'!$A$1:$M$20</definedName>
    <definedName name="_xlnm.Print_Area" localSheetId="10">'Table 7'!$A$1:$J$47</definedName>
    <definedName name="_xlnm.Print_Area" localSheetId="11">'Table 8'!$A$1:$L$38</definedName>
  </definedNames>
  <calcPr fullCalcOnLoad="1"/>
</workbook>
</file>

<file path=xl/sharedStrings.xml><?xml version="1.0" encoding="utf-8"?>
<sst xmlns="http://schemas.openxmlformats.org/spreadsheetml/2006/main" count="1402" uniqueCount="275">
  <si>
    <t>A</t>
  </si>
  <si>
    <t>B</t>
  </si>
  <si>
    <t>N</t>
  </si>
  <si>
    <t>T</t>
  </si>
  <si>
    <t>Reading</t>
  </si>
  <si>
    <t xml:space="preserve">Mathematics </t>
  </si>
  <si>
    <t>..  Not available</t>
  </si>
  <si>
    <r>
      <t>6</t>
    </r>
    <r>
      <rPr>
        <b/>
        <vertAlign val="superscript"/>
        <sz val="8"/>
        <rFont val="Arial"/>
        <family val="2"/>
      </rPr>
      <t>3</t>
    </r>
  </si>
  <si>
    <r>
      <t>Total</t>
    </r>
    <r>
      <rPr>
        <b/>
        <vertAlign val="superscript"/>
        <sz val="8"/>
        <rFont val="Arial"/>
        <family val="2"/>
      </rPr>
      <t>4</t>
    </r>
  </si>
  <si>
    <r>
      <t xml:space="preserve">A </t>
    </r>
    <r>
      <rPr>
        <i/>
        <sz val="8"/>
        <rFont val="Arial"/>
        <family val="2"/>
      </rPr>
      <t>represents pupils who were absent.</t>
    </r>
  </si>
  <si>
    <r>
      <t xml:space="preserve">T </t>
    </r>
    <r>
      <rPr>
        <i/>
        <sz val="8"/>
        <rFont val="Arial"/>
        <family val="2"/>
      </rPr>
      <t>represents pupils working at the level of the assessment but unable to access the test.</t>
    </r>
  </si>
  <si>
    <r>
      <t xml:space="preserve">B </t>
    </r>
    <r>
      <rPr>
        <i/>
        <sz val="8"/>
        <rFont val="Arial"/>
        <family val="2"/>
      </rPr>
      <t>represents pupils who were working below the level of the test.</t>
    </r>
  </si>
  <si>
    <r>
      <t xml:space="preserve">N </t>
    </r>
    <r>
      <rPr>
        <i/>
        <sz val="8"/>
        <rFont val="Arial"/>
        <family val="2"/>
      </rPr>
      <t>represents pupils who took the tests but failed to register a Level.</t>
    </r>
  </si>
  <si>
    <t>Mathematics</t>
  </si>
  <si>
    <t>English</t>
  </si>
  <si>
    <t>Writing</t>
  </si>
  <si>
    <t>Science</t>
  </si>
  <si>
    <t>Boys</t>
  </si>
  <si>
    <t>..</t>
  </si>
  <si>
    <t>Girls</t>
  </si>
  <si>
    <t>All pupils</t>
  </si>
  <si>
    <t>Numbers</t>
  </si>
  <si>
    <t>D</t>
  </si>
  <si>
    <t>W</t>
  </si>
  <si>
    <t>English TA</t>
  </si>
  <si>
    <t>Mathematics TA</t>
  </si>
  <si>
    <t xml:space="preserve">  Using and applying mathematics TA</t>
  </si>
  <si>
    <t xml:space="preserve">  Shape, space and measures TA</t>
  </si>
  <si>
    <t xml:space="preserve">  Handling data TA</t>
  </si>
  <si>
    <t>Science TA</t>
  </si>
  <si>
    <t xml:space="preserve">  Scientific Inquiry TA</t>
  </si>
  <si>
    <t xml:space="preserve">  Life processes and living things TA</t>
  </si>
  <si>
    <t xml:space="preserve">  Materials and their properties TA</t>
  </si>
  <si>
    <t xml:space="preserve">  Physical Processes TA</t>
  </si>
  <si>
    <t>Please select criteria below:</t>
  </si>
  <si>
    <t>Percentages</t>
  </si>
  <si>
    <t>..     Not applicable</t>
  </si>
  <si>
    <r>
      <t>Total</t>
    </r>
    <r>
      <rPr>
        <b/>
        <vertAlign val="subscript"/>
        <sz val="8"/>
        <rFont val="Arial"/>
        <family val="2"/>
      </rPr>
      <t xml:space="preserve"> </t>
    </r>
  </si>
  <si>
    <r>
      <t xml:space="preserve">D, W, 1 </t>
    </r>
    <r>
      <rPr>
        <i/>
        <sz val="8"/>
        <rFont val="Arial"/>
        <family val="2"/>
      </rPr>
      <t>not applicable outcomes for tests</t>
    </r>
  </si>
  <si>
    <r>
      <t xml:space="preserve">T, B, N </t>
    </r>
    <r>
      <rPr>
        <i/>
        <sz val="8"/>
        <rFont val="Arial"/>
        <family val="2"/>
      </rPr>
      <t>not applicable outcomes for teacher assessments</t>
    </r>
  </si>
  <si>
    <t>Median will not be available until revised data is published.</t>
  </si>
  <si>
    <t>Percentage making expected progress</t>
  </si>
  <si>
    <t>Level 2 or above</t>
  </si>
  <si>
    <t>2A</t>
  </si>
  <si>
    <t>2B</t>
  </si>
  <si>
    <t>2C</t>
  </si>
  <si>
    <t>Level 3 or above</t>
  </si>
  <si>
    <t xml:space="preserve">   Of which:</t>
  </si>
  <si>
    <t>Number of schools</t>
  </si>
  <si>
    <t>Expected progress</t>
  </si>
  <si>
    <t>National tables</t>
  </si>
  <si>
    <t xml:space="preserve">Table 1 </t>
  </si>
  <si>
    <t>Table 3</t>
  </si>
  <si>
    <t>Table 4</t>
  </si>
  <si>
    <t>Table 6</t>
  </si>
  <si>
    <t xml:space="preserve">4.  Figures may not sum due to rounding. </t>
  </si>
  <si>
    <r>
      <t>School type</t>
    </r>
    <r>
      <rPr>
        <b/>
        <vertAlign val="superscript"/>
        <sz val="8"/>
        <rFont val="Arial"/>
        <family val="2"/>
      </rPr>
      <t>1</t>
    </r>
  </si>
  <si>
    <r>
      <t>ALL SCHOOLS</t>
    </r>
    <r>
      <rPr>
        <b/>
        <vertAlign val="superscript"/>
        <sz val="8"/>
        <rFont val="Arial"/>
        <family val="2"/>
      </rPr>
      <t>2</t>
    </r>
  </si>
  <si>
    <t>Grammar, punctuation and spelling</t>
  </si>
  <si>
    <t>Reading test, writing TA and mathematics test</t>
  </si>
  <si>
    <r>
      <t>State-funded schools only</t>
    </r>
    <r>
      <rPr>
        <vertAlign val="superscript"/>
        <sz val="8"/>
        <rFont val="Arial"/>
        <family val="2"/>
      </rPr>
      <t>4</t>
    </r>
  </si>
  <si>
    <r>
      <t>State-funded mainstream schools only</t>
    </r>
    <r>
      <rPr>
        <vertAlign val="superscript"/>
        <sz val="8"/>
        <rFont val="Arial"/>
        <family val="2"/>
      </rPr>
      <t>5</t>
    </r>
  </si>
  <si>
    <r>
      <t>Number of eligible pupils</t>
    </r>
    <r>
      <rPr>
        <vertAlign val="superscript"/>
        <sz val="8"/>
        <rFont val="Arial"/>
        <family val="2"/>
      </rPr>
      <t>6</t>
    </r>
  </si>
  <si>
    <t xml:space="preserve">6.  Number of pupils at the end of KS2 included in the progress measure.  In most cases, these pupils must have valid KS2 results and valid results at KS1 (excluding absent (A) and disapplied (D)).  The exception is for pupils who achieved level W, 1 or 6 at KS2 – these pupils are included even if they do not have a valid KS1 result. </t>
  </si>
  <si>
    <t>7.  The participation rate of state-funded schools in the 2010 tests was approximately 74% due to industrial action.</t>
  </si>
  <si>
    <r>
      <t>2010</t>
    </r>
    <r>
      <rPr>
        <vertAlign val="superscript"/>
        <sz val="8"/>
        <rFont val="Arial"/>
        <family val="2"/>
      </rPr>
      <t>7</t>
    </r>
  </si>
  <si>
    <r>
      <t>2011</t>
    </r>
    <r>
      <rPr>
        <vertAlign val="superscript"/>
        <sz val="8"/>
        <rFont val="Arial"/>
        <family val="2"/>
      </rPr>
      <t>8</t>
    </r>
  </si>
  <si>
    <t xml:space="preserve">Reading </t>
  </si>
  <si>
    <r>
      <t>State-funded special schools</t>
    </r>
    <r>
      <rPr>
        <vertAlign val="superscript"/>
        <sz val="8"/>
        <rFont val="Arial"/>
        <family val="2"/>
      </rPr>
      <t>5</t>
    </r>
  </si>
  <si>
    <r>
      <t>2012</t>
    </r>
    <r>
      <rPr>
        <vertAlign val="superscript"/>
        <sz val="8"/>
        <rFont val="Arial"/>
        <family val="2"/>
      </rPr>
      <t>8</t>
    </r>
  </si>
  <si>
    <r>
      <t>Other</t>
    </r>
    <r>
      <rPr>
        <b/>
        <vertAlign val="superscript"/>
        <sz val="8"/>
        <rFont val="Arial"/>
        <family val="2"/>
      </rPr>
      <t>4</t>
    </r>
  </si>
  <si>
    <t>5.  Reading tests were of a different format in 1995 and 1996 and therefore data are not available for these two years.</t>
  </si>
  <si>
    <r>
      <t>Reading</t>
    </r>
    <r>
      <rPr>
        <b/>
        <vertAlign val="superscript"/>
        <sz val="8"/>
        <rFont val="Arial"/>
        <family val="2"/>
      </rPr>
      <t>5</t>
    </r>
  </si>
  <si>
    <t>10.  State-funded school participation rate in 1995 was 91%</t>
  </si>
  <si>
    <r>
      <t>Grammar, punctuation and spelling</t>
    </r>
    <r>
      <rPr>
        <b/>
        <vertAlign val="superscript"/>
        <sz val="8"/>
        <rFont val="Arial"/>
        <family val="2"/>
      </rPr>
      <t>9</t>
    </r>
  </si>
  <si>
    <r>
      <t>1995</t>
    </r>
    <r>
      <rPr>
        <vertAlign val="superscript"/>
        <sz val="8"/>
        <rFont val="Arial"/>
        <family val="2"/>
      </rPr>
      <t>10</t>
    </r>
  </si>
  <si>
    <r>
      <t>1997</t>
    </r>
    <r>
      <rPr>
        <vertAlign val="superscript"/>
        <sz val="8"/>
        <rFont val="Arial"/>
        <family val="2"/>
      </rPr>
      <t>6</t>
    </r>
  </si>
  <si>
    <t>6.  For reading results in 1997, level B represents pupils not tested hence will include absent pupils and pupils who were working at the level of the assessment but unable to access the test.</t>
  </si>
  <si>
    <t>7.  The state-funded school participation rate in 2010 was 74% due to industrial action.</t>
  </si>
  <si>
    <r>
      <t>Reading</t>
    </r>
    <r>
      <rPr>
        <b/>
        <vertAlign val="superscript"/>
        <sz val="8"/>
        <rFont val="Arial"/>
        <family val="2"/>
      </rPr>
      <t>3</t>
    </r>
  </si>
  <si>
    <r>
      <t>Writing</t>
    </r>
    <r>
      <rPr>
        <b/>
        <vertAlign val="superscript"/>
        <sz val="8"/>
        <rFont val="Arial"/>
        <family val="2"/>
      </rPr>
      <t>3</t>
    </r>
  </si>
  <si>
    <t>3.  Data on reading and writing TA were available for the first time in 2012.</t>
  </si>
  <si>
    <t>Number of eligible pupils</t>
  </si>
  <si>
    <t>Number /Percentage</t>
  </si>
  <si>
    <t>Total number of eligible pupils</t>
  </si>
  <si>
    <t>6.  Includes state-funded special schools, local authority maintained mainstream schools, city technology colleges (CTCs), academies and free schools.</t>
  </si>
  <si>
    <r>
      <t>D</t>
    </r>
    <r>
      <rPr>
        <i/>
        <sz val="8"/>
        <rFont val="Arial"/>
        <family val="2"/>
      </rPr>
      <t xml:space="preserve"> represents pupils who have been disapplied from the national curriculum.</t>
    </r>
  </si>
  <si>
    <t xml:space="preserve">4.  State-funded schools include academies, free schools, city technology colleges and state-funded special schools but exclude Independent schools, independent special schools, non-maintained special schools, hospital schools and pupil referral units.  </t>
  </si>
  <si>
    <t xml:space="preserve">5.  State-funded mainstream schools include academies, free schools and city technology colleges but exclude state-funded special schools, independent schools, independent special schools, non-maintained special schools, hospital schools, special academies and pupil referral units.  </t>
  </si>
  <si>
    <t>Hospital schools and pupil referral units (PRUs)</t>
  </si>
  <si>
    <t xml:space="preserve">    Sponsored academies (mainstream)</t>
  </si>
  <si>
    <t xml:space="preserve">    Converter academies (mainstream)</t>
  </si>
  <si>
    <t xml:space="preserve">    Free schools (mainstream)</t>
  </si>
  <si>
    <r>
      <t>Local authority maintained mainstream schools</t>
    </r>
    <r>
      <rPr>
        <vertAlign val="superscript"/>
        <sz val="8"/>
        <rFont val="Arial"/>
        <family val="2"/>
      </rPr>
      <t>3</t>
    </r>
  </si>
  <si>
    <r>
      <t>All state-funded mainstream schools</t>
    </r>
    <r>
      <rPr>
        <b/>
        <vertAlign val="superscript"/>
        <sz val="8"/>
        <rFont val="Arial"/>
        <family val="2"/>
      </rPr>
      <t>4</t>
    </r>
  </si>
  <si>
    <t>All state-funded schools (including special schools and academies)</t>
  </si>
  <si>
    <r>
      <t>All state-funded schools, hospital schools and PRUs</t>
    </r>
    <r>
      <rPr>
        <b/>
        <vertAlign val="superscript"/>
        <sz val="8"/>
        <rFont val="Arial"/>
        <family val="2"/>
      </rPr>
      <t>6</t>
    </r>
  </si>
  <si>
    <t>Academies and free schools (mainstream)</t>
  </si>
  <si>
    <t>4.  Other includes those pupils who have a KS2 test level of '2', 'B', 'N', 'A', 'M' or 'T' combined with a KS2 teacher assessment level of 'A', 'D', 'F', 'L' or 'P'.  See 'Technical Notes' in the text for a description of these national curriculum levels.</t>
  </si>
  <si>
    <t>Source: Primary school performance tables data</t>
  </si>
  <si>
    <t>Source: National pupil database and primary school performance tables data</t>
  </si>
  <si>
    <t>9.  The grammar, punctuation and spelling test was introduced in 2013.</t>
  </si>
  <si>
    <t>2.  For reading and mathematics, where a pupil has a non-numerical KS2 test result, the teacher assessment result is taken into account in deciding the KS2 level.  For writing, the KS2 level is based entirely on teacher assessment.</t>
  </si>
  <si>
    <t>3.  The KS2 levels shown in this table for reading and mathematics are a combination of the KS2 test and teacher assessment as used in calculating the KS1-2 progress measures.  Where a pupil has a non-numerical KS2 test result, the teacher assessment result is taken into account in deciding the KS2 level.  See 'Technical Notes' in the text for more information.</t>
  </si>
  <si>
    <t>5.  The KS2 levels shown in this tables for writing is the teacher assessment.</t>
  </si>
  <si>
    <t>2.  The England all schools figures include those independent schools who chose to take part in key stage 2 assessments.</t>
  </si>
  <si>
    <t>Percentage of pupils at each level</t>
  </si>
  <si>
    <t>% at level 4
or above</t>
  </si>
  <si>
    <t>% at level 5 or above</t>
  </si>
  <si>
    <t>2.  Figures includes those independent schools who chose to take part in key stage 2 assessments.</t>
  </si>
  <si>
    <t>level 3
or below</t>
  </si>
  <si>
    <t>level 4
or above</t>
  </si>
  <si>
    <t>level 5 or above</t>
  </si>
  <si>
    <t>1.  Figures include those independent schools who chose to take part in key stage 2 assessments.</t>
  </si>
  <si>
    <t>4.  Includes local authority maintained mainstream schools, city technology colleges (CTCs), academies and free schools.</t>
  </si>
  <si>
    <r>
      <t>Key stage 1 reading results to key stage 2 reading</t>
    </r>
    <r>
      <rPr>
        <b/>
        <vertAlign val="superscript"/>
        <sz val="8"/>
        <rFont val="Arial"/>
        <family val="2"/>
      </rPr>
      <t>3</t>
    </r>
  </si>
  <si>
    <t>Key stage 1 level</t>
  </si>
  <si>
    <t>Key stage 2 level</t>
  </si>
  <si>
    <r>
      <t>Key stage 1 writing results to key stage 2 writing</t>
    </r>
    <r>
      <rPr>
        <b/>
        <vertAlign val="superscript"/>
        <sz val="8"/>
        <rFont val="Arial"/>
        <family val="2"/>
      </rPr>
      <t>5</t>
    </r>
  </si>
  <si>
    <r>
      <t>Key stage 1 mathematics results to key stage 2 mathematics</t>
    </r>
    <r>
      <rPr>
        <b/>
        <vertAlign val="superscript"/>
        <sz val="8"/>
        <rFont val="Arial"/>
        <family val="2"/>
      </rPr>
      <t>3</t>
    </r>
  </si>
  <si>
    <t>level 2
or below</t>
  </si>
  <si>
    <t>National Curriculum Assessments at Key Stage 2 in England, 2014 (provisional)</t>
  </si>
  <si>
    <t>1.  Figures for 2014 are based on provisional data.  Figures for all other years are based on final data.</t>
  </si>
  <si>
    <r>
      <t>Years: 1995-2014</t>
    </r>
    <r>
      <rPr>
        <b/>
        <vertAlign val="superscript"/>
        <sz val="10"/>
        <rFont val="Arial"/>
        <family val="2"/>
      </rPr>
      <t>1</t>
    </r>
  </si>
  <si>
    <r>
      <t>Coverage: England, all schools</t>
    </r>
    <r>
      <rPr>
        <b/>
        <vertAlign val="superscript"/>
        <sz val="10"/>
        <rFont val="Arial"/>
        <family val="2"/>
      </rPr>
      <t>2</t>
    </r>
  </si>
  <si>
    <r>
      <t>Years: 2007-2014</t>
    </r>
    <r>
      <rPr>
        <b/>
        <vertAlign val="superscript"/>
        <sz val="10"/>
        <rFont val="Arial"/>
        <family val="2"/>
      </rPr>
      <t>1</t>
    </r>
  </si>
  <si>
    <t>Mathematics test</t>
  </si>
  <si>
    <t>Reading test</t>
  </si>
  <si>
    <r>
      <t>Coverage: England, all schools</t>
    </r>
    <r>
      <rPr>
        <b/>
        <vertAlign val="superscript"/>
        <sz val="10"/>
        <rFont val="Arial"/>
        <family val="2"/>
      </rPr>
      <t>1</t>
    </r>
  </si>
  <si>
    <t>Year: 2014 (provisional)</t>
  </si>
  <si>
    <r>
      <t>Years: 2009 - 2014</t>
    </r>
    <r>
      <rPr>
        <b/>
        <vertAlign val="superscript"/>
        <sz val="10"/>
        <rFont val="Arial"/>
        <family val="2"/>
      </rPr>
      <t>3</t>
    </r>
  </si>
  <si>
    <t>3.  2014 figures are based on provisional data. Final data has been used for all other years.</t>
  </si>
  <si>
    <t>1.  Where schools have changed type during the 2013/14 academic year, they are shown under their type as on 12 September 2013.</t>
  </si>
  <si>
    <r>
      <t>Coverage: England, State-funded schools</t>
    </r>
    <r>
      <rPr>
        <b/>
        <vertAlign val="superscript"/>
        <sz val="10"/>
        <rFont val="Arial"/>
        <family val="2"/>
      </rPr>
      <t xml:space="preserve">2 </t>
    </r>
  </si>
  <si>
    <r>
      <t>Coverage: England, state-funded schools</t>
    </r>
    <r>
      <rPr>
        <b/>
        <vertAlign val="superscript"/>
        <sz val="10"/>
        <rFont val="Arial"/>
        <family val="2"/>
      </rPr>
      <t>4</t>
    </r>
  </si>
  <si>
    <t>1.  Only pupils with a valid level at both key stage 1 and key stage 2 are included, excluding pupils who were absent or disapplied from the key stage 1 assessments. Only pupils who have reached the end of key stage 2 in 2014 are included. In most cases, these pupils will have key stage 1 assessments in 2010.</t>
  </si>
  <si>
    <t>% at level 4B
or above</t>
  </si>
  <si>
    <r>
      <t>2013</t>
    </r>
    <r>
      <rPr>
        <vertAlign val="superscript"/>
        <sz val="8"/>
        <rFont val="Arial"/>
        <family val="2"/>
      </rPr>
      <t>8</t>
    </r>
  </si>
  <si>
    <t xml:space="preserve">Percentage of pupils at level 4 or above </t>
  </si>
  <si>
    <t xml:space="preserve">Percentage of pupils at level 4B or above </t>
  </si>
  <si>
    <t xml:space="preserve">  Number &amp; algebra TA</t>
  </si>
  <si>
    <t xml:space="preserve">  Speaking &amp; listening TA</t>
  </si>
  <si>
    <t xml:space="preserve">2.  State-funded mainstream schools include academies, free schools and city technology colleges but exclude state-funded special schools, independent schools, independent special schools, non-maintained special schools, hospital schools, special academies and pupil referral units.  </t>
  </si>
  <si>
    <r>
      <t>Coverage: England, state-funded mainstream schools only</t>
    </r>
    <r>
      <rPr>
        <b/>
        <vertAlign val="superscript"/>
        <sz val="10"/>
        <rFont val="Arial"/>
        <family val="2"/>
      </rPr>
      <t>2</t>
    </r>
  </si>
  <si>
    <t>Table 2b</t>
  </si>
  <si>
    <t>Table 2c</t>
  </si>
  <si>
    <t>Table 2a</t>
  </si>
  <si>
    <t>Table 5a</t>
  </si>
  <si>
    <t>Table 5b</t>
  </si>
  <si>
    <t>Table 7</t>
  </si>
  <si>
    <r>
      <t>Percentage of pupils whose prior attainment</t>
    </r>
    <r>
      <rPr>
        <vertAlign val="superscript"/>
        <sz val="8"/>
        <rFont val="Arial"/>
        <family val="2"/>
      </rPr>
      <t>1</t>
    </r>
    <r>
      <rPr>
        <sz val="8"/>
        <rFont val="Arial"/>
        <family val="2"/>
      </rPr>
      <t xml:space="preserve"> was:</t>
    </r>
  </si>
  <si>
    <t>Below level 2</t>
  </si>
  <si>
    <t>At level 2</t>
  </si>
  <si>
    <t>Above level 2</t>
  </si>
  <si>
    <t xml:space="preserve">Percentage of pupils achieving level 4+ in: </t>
  </si>
  <si>
    <t xml:space="preserve">    Reading test</t>
  </si>
  <si>
    <t xml:space="preserve">    Grammar, punctuation and spelling test</t>
  </si>
  <si>
    <t xml:space="preserve">    Mathematics test</t>
  </si>
  <si>
    <t xml:space="preserve">    Writing TA</t>
  </si>
  <si>
    <t xml:space="preserve">    Reading, writing and mathematics</t>
  </si>
  <si>
    <t xml:space="preserve">Percentage of pupils achieving level 4B+ in: </t>
  </si>
  <si>
    <r>
      <t xml:space="preserve">    Reading, writing and mathematics</t>
    </r>
    <r>
      <rPr>
        <vertAlign val="superscript"/>
        <sz val="8"/>
        <rFont val="Arial"/>
        <family val="2"/>
      </rPr>
      <t>3</t>
    </r>
  </si>
  <si>
    <t xml:space="preserve">Percentage of pupils achieving level 5+ in: </t>
  </si>
  <si>
    <r>
      <t>Percentage of pupils making expected progress</t>
    </r>
    <r>
      <rPr>
        <vertAlign val="superscript"/>
        <sz val="8"/>
        <rFont val="Arial"/>
        <family val="2"/>
      </rPr>
      <t>4</t>
    </r>
    <r>
      <rPr>
        <sz val="8"/>
        <rFont val="Arial"/>
        <family val="2"/>
      </rPr>
      <t xml:space="preserve"> in:</t>
    </r>
  </si>
  <si>
    <t xml:space="preserve">    Reading</t>
  </si>
  <si>
    <t xml:space="preserve">    Writing</t>
  </si>
  <si>
    <t xml:space="preserve">    Mathematics</t>
  </si>
  <si>
    <t>2.  Figures include those independent schools who chose to take part in key stage 2 assessments.</t>
  </si>
  <si>
    <t>3.  Level 4B or above in reading and mathematics tests and level 4 or above in writing TA.</t>
  </si>
  <si>
    <t>4.  Pupils are expected to make at least two levels of progress between KS1 and KS2.</t>
  </si>
  <si>
    <t>Table 8</t>
  </si>
  <si>
    <t>3.  Level 6 tests were re-introduced in 2012. Some schools took single level tests (available at levels 3 to 6) in mathematics in 2010. Any pupils achieving level 6 are included in the level 5 or above figures.</t>
  </si>
  <si>
    <r>
      <t>Percentage of pupils at level 5 or above</t>
    </r>
    <r>
      <rPr>
        <b/>
        <vertAlign val="superscript"/>
        <sz val="8"/>
        <rFont val="Arial"/>
        <family val="2"/>
      </rPr>
      <t>3</t>
    </r>
  </si>
  <si>
    <r>
      <t>2010</t>
    </r>
    <r>
      <rPr>
        <vertAlign val="superscript"/>
        <sz val="8"/>
        <rFont val="Arial"/>
        <family val="2"/>
      </rPr>
      <t>4</t>
    </r>
  </si>
  <si>
    <t>4.  The state-funded school participation rate in 2010 was 74% due to industrial action.</t>
  </si>
  <si>
    <t xml:space="preserve">5.  2011 to 2013 are produced from the national pupil database.  Figures for all other years are produced from the primary school performance tables data. </t>
  </si>
  <si>
    <r>
      <t>2011</t>
    </r>
    <r>
      <rPr>
        <vertAlign val="superscript"/>
        <sz val="8"/>
        <rFont val="Arial"/>
        <family val="2"/>
      </rPr>
      <t>5</t>
    </r>
  </si>
  <si>
    <r>
      <t>2012</t>
    </r>
    <r>
      <rPr>
        <vertAlign val="superscript"/>
        <sz val="8"/>
        <rFont val="Arial"/>
        <family val="2"/>
      </rPr>
      <t>5</t>
    </r>
  </si>
  <si>
    <r>
      <t>2013</t>
    </r>
    <r>
      <rPr>
        <vertAlign val="superscript"/>
        <sz val="8"/>
        <rFont val="Arial"/>
        <family val="2"/>
      </rPr>
      <t>5</t>
    </r>
  </si>
  <si>
    <r>
      <t xml:space="preserve">N </t>
    </r>
    <r>
      <rPr>
        <i/>
        <sz val="8"/>
        <rFont val="Arial"/>
        <family val="2"/>
      </rPr>
      <t>represents pupils who took the tests but failed to register a level.</t>
    </r>
  </si>
  <si>
    <r>
      <t xml:space="preserve">W </t>
    </r>
    <r>
      <rPr>
        <i/>
        <sz val="8"/>
        <rFont val="Arial"/>
        <family val="2"/>
      </rPr>
      <t>represents pupils who were working towards but have not yet achieved the standards needed for level 1.</t>
    </r>
  </si>
  <si>
    <t xml:space="preserve">8.  2011 to 2013 figures are produced from the national pupil database.  Figures for all other years are produced from the primary school performance tables data. </t>
  </si>
  <si>
    <t xml:space="preserve">  Reading TA</t>
  </si>
  <si>
    <t xml:space="preserve">  Writing TA</t>
  </si>
  <si>
    <r>
      <t>School phase</t>
    </r>
    <r>
      <rPr>
        <b/>
        <vertAlign val="superscript"/>
        <sz val="8"/>
        <rFont val="Arial"/>
        <family val="2"/>
      </rPr>
      <t>1</t>
    </r>
  </si>
  <si>
    <t xml:space="preserve">8.  2011 to 2013 are produced from the national pupil database.  Figures for all other years are produced from the primary school performance tables data. </t>
  </si>
  <si>
    <t>Sponsored academies:</t>
  </si>
  <si>
    <t>Open for one academic year</t>
  </si>
  <si>
    <t xml:space="preserve"> </t>
  </si>
  <si>
    <t>Open for two academic years</t>
  </si>
  <si>
    <t xml:space="preserve">3.  Level 6 tests were available from 1995-2002 and 2010 for mathematics only, 2012 onwards for reading and mathematics and for 2013 onwards for grammar, punctuation and spelling. </t>
  </si>
  <si>
    <t>2010</t>
  </si>
  <si>
    <r>
      <t>2011</t>
    </r>
    <r>
      <rPr>
        <vertAlign val="superscript"/>
        <sz val="8"/>
        <rFont val="Arial"/>
        <family val="2"/>
      </rPr>
      <t>4</t>
    </r>
  </si>
  <si>
    <r>
      <t>2012</t>
    </r>
    <r>
      <rPr>
        <vertAlign val="superscript"/>
        <sz val="8"/>
        <rFont val="Arial"/>
        <family val="2"/>
      </rPr>
      <t>4</t>
    </r>
  </si>
  <si>
    <r>
      <t>2013</t>
    </r>
    <r>
      <rPr>
        <vertAlign val="superscript"/>
        <sz val="8"/>
        <rFont val="Arial"/>
        <family val="2"/>
      </rPr>
      <t>4</t>
    </r>
  </si>
  <si>
    <t xml:space="preserve">4.  2011 to 2013 are produced from the national pupil database.  Figures for all other years are produced from the primary school performance tables data. </t>
  </si>
  <si>
    <t xml:space="preserve">Percentage of pupils at level 4 or above
</t>
  </si>
  <si>
    <t xml:space="preserve">Percentage of pupils at level 5 or above
</t>
  </si>
  <si>
    <t xml:space="preserve">Percentage of pupils at level 4 or above 
</t>
  </si>
  <si>
    <t xml:space="preserve">Percentage of pupils at level 4B or above 
</t>
  </si>
  <si>
    <t>Reading and writing</t>
  </si>
  <si>
    <t>1.  For years up to 2011, based on reading, writing and mathematics tests. For 2012 onwards based on reading tests, writing TA and mathematics test. Figures for 2011 and 2012 are not comparable.</t>
  </si>
  <si>
    <t>2.  Figures for 2014 are based on provisional data.  Figures for all other years are based on final data.</t>
  </si>
  <si>
    <r>
      <t>Years: 2007-2014</t>
    </r>
    <r>
      <rPr>
        <b/>
        <vertAlign val="superscript"/>
        <sz val="10"/>
        <rFont val="Arial"/>
        <family val="2"/>
      </rPr>
      <t>2</t>
    </r>
  </si>
  <si>
    <r>
      <t>Coverage: England, all schools</t>
    </r>
    <r>
      <rPr>
        <b/>
        <vertAlign val="superscript"/>
        <sz val="10"/>
        <rFont val="Arial"/>
        <family val="2"/>
      </rPr>
      <t>3</t>
    </r>
  </si>
  <si>
    <t>3.  Figures includes those independent schools who chose to take part in key stage 2 assessments.</t>
  </si>
  <si>
    <t>4.  Level 6 tests were re-introduced in 2012. Some schools took single level tests (available at levels 3 to 6) in mathematics in 2010. Any pupils achieving level 6 are included in the level 5 or above figures.</t>
  </si>
  <si>
    <t>5.  The state-funded school participation rate in 2010 was 74% due to industrial action.</t>
  </si>
  <si>
    <t xml:space="preserve">6.  2011 to 2013 are produced from the national pupil database.  Figures for all other years are produced from the primary school performance tables data. </t>
  </si>
  <si>
    <r>
      <t>2010</t>
    </r>
    <r>
      <rPr>
        <vertAlign val="superscript"/>
        <sz val="8"/>
        <rFont val="Arial"/>
        <family val="2"/>
      </rPr>
      <t>5</t>
    </r>
  </si>
  <si>
    <r>
      <t>2011</t>
    </r>
    <r>
      <rPr>
        <vertAlign val="superscript"/>
        <sz val="8"/>
        <rFont val="Arial"/>
        <family val="2"/>
      </rPr>
      <t>6</t>
    </r>
  </si>
  <si>
    <r>
      <t>2012</t>
    </r>
    <r>
      <rPr>
        <vertAlign val="superscript"/>
        <sz val="8"/>
        <rFont val="Arial"/>
        <family val="2"/>
      </rPr>
      <t>6</t>
    </r>
  </si>
  <si>
    <r>
      <t>2013</t>
    </r>
    <r>
      <rPr>
        <vertAlign val="superscript"/>
        <sz val="8"/>
        <rFont val="Arial"/>
        <family val="2"/>
      </rPr>
      <t>6</t>
    </r>
  </si>
  <si>
    <r>
      <t>Percentage of pupils at level 5 or above</t>
    </r>
    <r>
      <rPr>
        <b/>
        <vertAlign val="superscript"/>
        <sz val="8"/>
        <rFont val="Arial"/>
        <family val="2"/>
      </rPr>
      <t>4</t>
    </r>
    <r>
      <rPr>
        <b/>
        <sz val="8"/>
        <rFont val="Arial"/>
        <family val="2"/>
      </rPr>
      <t xml:space="preserve">
</t>
    </r>
  </si>
  <si>
    <t>Reading, writing and mathematics</t>
  </si>
  <si>
    <t>Grammar, punctuation and spelling test</t>
  </si>
  <si>
    <t>1.  Pupils are expected to make at least two levels of progress between KS1 and KS2.</t>
  </si>
  <si>
    <t>3.  Includes community schools, voluntary aided schools, voluntary controlled schools and foundation schools.</t>
  </si>
  <si>
    <t>5.  Includes community special schools, foundation special schools, special academies, special converter academies and special free schools.</t>
  </si>
  <si>
    <t xml:space="preserve">Percentage of pupils at level 5 or above </t>
  </si>
  <si>
    <t>Sponsored academies</t>
  </si>
  <si>
    <t>Converter academies:</t>
  </si>
  <si>
    <t>Converter academies</t>
  </si>
  <si>
    <t>Source: National pupil database and primary school performance tables</t>
  </si>
  <si>
    <r>
      <t>Number of academies with results</t>
    </r>
    <r>
      <rPr>
        <vertAlign val="superscript"/>
        <sz val="8"/>
        <rFont val="Arial"/>
        <family val="2"/>
      </rPr>
      <t>3</t>
    </r>
  </si>
  <si>
    <t>.  Not applicable</t>
  </si>
  <si>
    <t>1.  This is based on the schools statutory lowest and highest age of pupil. This is taken from Edubase and is given as at 11 September 2013. Only schools with eligible pupils are included in the figures.</t>
  </si>
  <si>
    <t>Table 1: Levels of attainment in key stage 2 tests by subject</t>
  </si>
  <si>
    <t>2.  The all schools figures include non-maintained special schools and those independent schools who chose to take part in key stage 2 assessments.</t>
  </si>
  <si>
    <t>3.  Pupils are expected to make at least two levels of progress between KS1 and KS2.</t>
  </si>
  <si>
    <t>Open for three or more academic years</t>
  </si>
  <si>
    <t>Open for three or  academic years</t>
  </si>
  <si>
    <t>All sponsored academies</t>
  </si>
  <si>
    <t>All converter academies</t>
  </si>
  <si>
    <r>
      <t>Percentage making expected progress</t>
    </r>
    <r>
      <rPr>
        <b/>
        <vertAlign val="superscript"/>
        <sz val="8"/>
        <rFont val="Arial"/>
        <family val="2"/>
      </rPr>
      <t>3</t>
    </r>
  </si>
  <si>
    <t xml:space="preserve">2.  State-funded schools only, which include academies, free schools, city technology colleges and state-funded special schools but exclude independent schools, independent special schools, non-maintained special schools, hospital schools and pupil referral units. </t>
  </si>
  <si>
    <r>
      <t>Table 7: Attainment of pupils</t>
    </r>
    <r>
      <rPr>
        <b/>
        <vertAlign val="superscript"/>
        <sz val="10"/>
        <rFont val="Arial"/>
        <family val="2"/>
      </rPr>
      <t>1</t>
    </r>
    <r>
      <rPr>
        <b/>
        <sz val="10"/>
        <rFont val="Arial"/>
        <family val="2"/>
      </rPr>
      <t xml:space="preserve"> at key stage 2</t>
    </r>
    <r>
      <rPr>
        <b/>
        <vertAlign val="superscript"/>
        <sz val="10"/>
        <rFont val="Arial"/>
        <family val="2"/>
      </rPr>
      <t xml:space="preserve"> </t>
    </r>
    <r>
      <rPr>
        <b/>
        <sz val="10"/>
        <rFont val="Arial"/>
        <family val="2"/>
      </rPr>
      <t xml:space="preserve">by prior attainment at key stage 1 </t>
    </r>
  </si>
  <si>
    <t>Attainment of pupils at key stage 2 by prior attainment at key stage 1, 2014</t>
  </si>
  <si>
    <t>Table 2a: Attainment in key stage 2 tests by gender</t>
  </si>
  <si>
    <t>Table 2b: Attainment in key stage 2 teacher assessments by gender</t>
  </si>
  <si>
    <r>
      <t>Table 2c: Attainment at key stage 2 in combinations of subjects</t>
    </r>
    <r>
      <rPr>
        <b/>
        <vertAlign val="superscript"/>
        <sz val="10"/>
        <rFont val="Arial"/>
        <family val="2"/>
      </rPr>
      <t>1</t>
    </r>
    <r>
      <rPr>
        <b/>
        <sz val="10"/>
        <rFont val="Arial"/>
        <family val="2"/>
      </rPr>
      <t xml:space="preserve"> by gender</t>
    </r>
  </si>
  <si>
    <t xml:space="preserve">Table 3: Levels of attainment at key stage 2 by subject and gender </t>
  </si>
  <si>
    <t>Levels of attainment at key stage 2 by subject and gender, 2014</t>
  </si>
  <si>
    <r>
      <t>Table 4: Expected progression</t>
    </r>
    <r>
      <rPr>
        <b/>
        <vertAlign val="superscript"/>
        <sz val="10"/>
        <rFont val="Arial"/>
        <family val="2"/>
      </rPr>
      <t>1</t>
    </r>
    <r>
      <rPr>
        <b/>
        <sz val="10"/>
        <rFont val="Arial"/>
        <family val="2"/>
      </rPr>
      <t xml:space="preserve"> between key stage 1</t>
    </r>
    <r>
      <rPr>
        <b/>
        <vertAlign val="superscript"/>
        <sz val="10"/>
        <rFont val="Arial"/>
        <family val="2"/>
      </rPr>
      <t xml:space="preserve"> </t>
    </r>
    <r>
      <rPr>
        <b/>
        <sz val="10"/>
        <rFont val="Arial"/>
        <family val="2"/>
      </rPr>
      <t>and key stage 2</t>
    </r>
    <r>
      <rPr>
        <b/>
        <vertAlign val="superscript"/>
        <sz val="10"/>
        <rFont val="Arial"/>
        <family val="2"/>
      </rPr>
      <t xml:space="preserve">2 </t>
    </r>
    <r>
      <rPr>
        <b/>
        <sz val="10"/>
        <rFont val="Arial"/>
        <family val="2"/>
      </rPr>
      <t>by gender</t>
    </r>
  </si>
  <si>
    <t>2.  Includes mainstream sponsored academies and mainstream converter academies which opened on or after 12 September 2013 only.</t>
  </si>
  <si>
    <t xml:space="preserve">Table 3: Key stage 2 levels of attainment by subject and gender </t>
  </si>
  <si>
    <t>KS2__Boys</t>
  </si>
  <si>
    <t>KS2__Girls</t>
  </si>
  <si>
    <t>KS2__All</t>
  </si>
  <si>
    <r>
      <t>Table 7: Attainment of pupils</t>
    </r>
    <r>
      <rPr>
        <b/>
        <vertAlign val="superscript"/>
        <sz val="10"/>
        <rFont val="Arial"/>
        <family val="2"/>
      </rPr>
      <t>1</t>
    </r>
    <r>
      <rPr>
        <b/>
        <sz val="10"/>
        <rFont val="Arial"/>
        <family val="2"/>
      </rPr>
      <t xml:space="preserve"> at key stage 2</t>
    </r>
    <r>
      <rPr>
        <b/>
        <vertAlign val="superscript"/>
        <sz val="10"/>
        <rFont val="Arial"/>
        <family val="2"/>
      </rPr>
      <t xml:space="preserve"> </t>
    </r>
    <r>
      <rPr>
        <b/>
        <sz val="10"/>
        <rFont val="Arial"/>
        <family val="2"/>
      </rPr>
      <t>by prior attainment at key stage 1 in reading, writing and mathematics</t>
    </r>
  </si>
  <si>
    <t xml:space="preserve">This is a working sheet which supports the published tables but is not part of the main publication.  Please contact the SFR author for advice before using these figures </t>
  </si>
  <si>
    <t>4.  Shaded cells contain information for the predecessor schools for sponsored academies and for the schools prior to conversion for converter academies.</t>
  </si>
  <si>
    <t>3.  Number of academies with results in 2014.</t>
  </si>
  <si>
    <r>
      <t>Year: 2012 - 2014</t>
    </r>
    <r>
      <rPr>
        <b/>
        <vertAlign val="superscript"/>
        <sz val="10"/>
        <rFont val="Arial"/>
        <family val="2"/>
      </rPr>
      <t>1</t>
    </r>
  </si>
  <si>
    <r>
      <t>Coverage: England, sponsored and converter academies</t>
    </r>
    <r>
      <rPr>
        <b/>
        <vertAlign val="superscript"/>
        <sz val="10"/>
        <rFont val="Arial"/>
        <family val="2"/>
      </rPr>
      <t>2</t>
    </r>
  </si>
  <si>
    <r>
      <t>Primary schools</t>
    </r>
    <r>
      <rPr>
        <vertAlign val="superscript"/>
        <sz val="8"/>
        <rFont val="Arial"/>
        <family val="2"/>
      </rPr>
      <t>4</t>
    </r>
  </si>
  <si>
    <r>
      <t>Junior schools</t>
    </r>
    <r>
      <rPr>
        <vertAlign val="superscript"/>
        <sz val="8"/>
        <rFont val="Arial"/>
        <family val="2"/>
      </rPr>
      <t>5</t>
    </r>
  </si>
  <si>
    <t>4.  Primary schools are those with lowest statutory age &lt; 7 and highest statutory age = 11</t>
  </si>
  <si>
    <t>5.  Junior schools are those with lowest statutory age &gt;= 7 and highest statutory age = 11</t>
  </si>
  <si>
    <r>
      <t>Other</t>
    </r>
    <r>
      <rPr>
        <vertAlign val="superscript"/>
        <sz val="8"/>
        <rFont val="Arial"/>
        <family val="2"/>
      </rPr>
      <t>6</t>
    </r>
    <r>
      <rPr>
        <sz val="8"/>
        <rFont val="Arial"/>
        <family val="2"/>
      </rPr>
      <t xml:space="preserve"> </t>
    </r>
  </si>
  <si>
    <t>6.  Other includes all schools where highest statutory age &gt; 11, i.e. middle and all-through schools.</t>
  </si>
  <si>
    <t>1.  An explanation of how prior attainment bands are calculated are included in the quality and methodological information which accompanies this SFR.</t>
  </si>
  <si>
    <t>Levels of attainment in key stage 2 tests by subject, 1995 - 2014</t>
  </si>
  <si>
    <t>Attainment in key stage 2 tests by gender, 2007 - 2014</t>
  </si>
  <si>
    <t>Attainment at key stage 2 in combinations of subjects by gender, 2007 - 2014</t>
  </si>
  <si>
    <t>Expected progression between key stage 1 and key stage 2 by gender, 2009 - 2014</t>
  </si>
  <si>
    <r>
      <t>Table 5a: Attainment of pupils at key stage 2 by school type</t>
    </r>
    <r>
      <rPr>
        <b/>
        <vertAlign val="superscript"/>
        <sz val="10"/>
        <rFont val="Arial"/>
        <family val="2"/>
      </rPr>
      <t>1</t>
    </r>
  </si>
  <si>
    <t>Table 5b:  Attainment  of pupils at key stage 2 in academies by length of time open</t>
  </si>
  <si>
    <r>
      <t>Table 6: Attainment of pupils at key stage 2 by school phase</t>
    </r>
    <r>
      <rPr>
        <b/>
        <vertAlign val="superscript"/>
        <sz val="10"/>
        <rFont val="Arial"/>
        <family val="2"/>
      </rPr>
      <t>1</t>
    </r>
  </si>
  <si>
    <r>
      <t>Table 8: Attainment of pupils at key stage 2 by prior attainment bands</t>
    </r>
    <r>
      <rPr>
        <b/>
        <vertAlign val="superscript"/>
        <sz val="10"/>
        <rFont val="Arial"/>
        <family val="2"/>
      </rPr>
      <t>1</t>
    </r>
    <r>
      <rPr>
        <b/>
        <sz val="10"/>
        <rFont val="Arial"/>
        <family val="2"/>
      </rPr>
      <t xml:space="preserve"> and gender</t>
    </r>
  </si>
  <si>
    <t>Attainment of pupils at key stage 2 by school type, 2014</t>
  </si>
  <si>
    <t>Attainment of pupils at key stage 2 in academies by length of time open, 2012 - 2014</t>
  </si>
  <si>
    <t>Attainment of pupils at key stage 2 by school phase, 2014</t>
  </si>
  <si>
    <t>Attainment of pupils at key stage 2 by prior attainment bands and gender, 2014</t>
  </si>
  <si>
    <t>Attainment in key stage 2 teacher assessments by gender, 2007 - 2014</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</si>
</sst>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General_)"/>
  </numFmts>
  <fonts count="40">
    <font>
      <sz val="10"/>
      <name val="Arial"/>
      <family val="0"/>
    </font>
    <font>
      <sz val="11"/>
      <color indexed="8"/>
      <name val="Calibri"/>
      <family val="2"/>
    </font>
    <font>
      <sz val="8"/>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0"/>
      <name val="Courier"/>
      <family val="3"/>
    </font>
    <font>
      <b/>
      <sz val="12"/>
      <color indexed="63"/>
      <name val="Arial"/>
      <family val="2"/>
    </font>
    <font>
      <b/>
      <sz val="18"/>
      <color indexed="56"/>
      <name val="Cambria"/>
      <family val="2"/>
    </font>
    <font>
      <b/>
      <sz val="12"/>
      <color indexed="8"/>
      <name val="Arial"/>
      <family val="2"/>
    </font>
    <font>
      <sz val="12"/>
      <color indexed="10"/>
      <name val="Arial"/>
      <family val="2"/>
    </font>
    <font>
      <b/>
      <sz val="10"/>
      <name val="Arial"/>
      <family val="2"/>
    </font>
    <font>
      <b/>
      <vertAlign val="superscript"/>
      <sz val="10"/>
      <name val="Arial"/>
      <family val="2"/>
    </font>
    <font>
      <b/>
      <sz val="8"/>
      <name val="Arial"/>
      <family val="2"/>
    </font>
    <font>
      <b/>
      <vertAlign val="superscript"/>
      <sz val="8"/>
      <name val="Arial"/>
      <family val="2"/>
    </font>
    <font>
      <vertAlign val="superscript"/>
      <sz val="8"/>
      <name val="Arial"/>
      <family val="2"/>
    </font>
    <font>
      <i/>
      <sz val="8"/>
      <name val="Arial"/>
      <family val="2"/>
    </font>
    <font>
      <b/>
      <i/>
      <sz val="8"/>
      <name val="Arial"/>
      <family val="2"/>
    </font>
    <font>
      <b/>
      <sz val="8"/>
      <color indexed="8"/>
      <name val="Arial"/>
      <family val="2"/>
    </font>
    <font>
      <b/>
      <vertAlign val="subscript"/>
      <sz val="8"/>
      <name val="Arial"/>
      <family val="2"/>
    </font>
    <font>
      <sz val="9"/>
      <name val="Arial"/>
      <family val="2"/>
    </font>
    <font>
      <sz val="8"/>
      <color indexed="8"/>
      <name val="Arial"/>
      <family val="2"/>
    </font>
    <font>
      <sz val="8"/>
      <name val="MS Sans Serif"/>
      <family val="2"/>
    </font>
    <font>
      <u val="single"/>
      <sz val="10"/>
      <color indexed="12"/>
      <name val="Arial"/>
      <family val="2"/>
    </font>
    <font>
      <b/>
      <sz val="13.5"/>
      <color indexed="8"/>
      <name val="Arial"/>
      <family val="2"/>
    </font>
    <font>
      <sz val="10"/>
      <color indexed="9"/>
      <name val="Arial"/>
      <family val="2"/>
    </font>
    <font>
      <b/>
      <sz val="9"/>
      <name val="Arial"/>
      <family val="2"/>
    </font>
    <font>
      <b/>
      <i/>
      <sz val="12"/>
      <color indexed="10"/>
      <name val="Arial"/>
      <family val="2"/>
    </font>
    <font>
      <u val="single"/>
      <sz val="10"/>
      <color indexed="20"/>
      <name val="Arial"/>
      <family val="0"/>
    </font>
    <font>
      <u val="single"/>
      <sz val="10"/>
      <color theme="11"/>
      <name val="Arial"/>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3499799966812134"/>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style="thin"/>
      <bottom style="thin"/>
    </border>
    <border>
      <left/>
      <right/>
      <top/>
      <bottom style="thin"/>
    </border>
    <border>
      <left style="medium"/>
      <right/>
      <top style="medium"/>
      <bottom style="medium"/>
    </border>
    <border>
      <left/>
      <right/>
      <top style="medium"/>
      <bottom style="medium"/>
    </border>
    <border>
      <left/>
      <right style="medium"/>
      <top style="medium"/>
      <bottom style="medium"/>
    </border>
    <border>
      <left/>
      <right/>
      <top style="thin"/>
      <bottom/>
    </border>
    <border>
      <left style="medium"/>
      <right style="medium"/>
      <top/>
      <bottom style="medium"/>
    </border>
    <border>
      <left/>
      <right/>
      <top/>
      <bottom style="hair"/>
    </border>
  </borders>
  <cellStyleXfs count="12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6" fillId="20" borderId="1" applyNumberFormat="0" applyAlignment="0" applyProtection="0"/>
    <xf numFmtId="0" fontId="7" fillId="21" borderId="2" applyNumberFormat="0" applyAlignment="0" applyProtection="0"/>
    <xf numFmtId="0" fontId="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9" fillId="0" borderId="0" applyNumberForma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10" fillId="0" borderId="3"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3" fillId="7" borderId="1" applyNumberFormat="0" applyAlignment="0" applyProtection="0"/>
    <xf numFmtId="0" fontId="13" fillId="7" borderId="1" applyNumberFormat="0" applyAlignment="0" applyProtection="0"/>
    <xf numFmtId="0" fontId="14" fillId="0" borderId="6" applyNumberFormat="0" applyFill="0" applyAlignment="0" applyProtection="0"/>
    <xf numFmtId="0" fontId="14" fillId="0" borderId="6" applyNumberFormat="0" applyFill="0" applyAlignment="0" applyProtection="0"/>
    <xf numFmtId="0" fontId="15" fillId="22" borderId="0" applyNumberFormat="0" applyBorder="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6" fontId="16" fillId="0" borderId="0">
      <alignment/>
      <protection/>
    </xf>
    <xf numFmtId="166" fontId="16" fillId="0" borderId="0">
      <alignment/>
      <protection/>
    </xf>
    <xf numFmtId="166" fontId="16" fillId="0" borderId="0">
      <alignment/>
      <protection/>
    </xf>
    <xf numFmtId="0" fontId="32" fillId="0" borderId="0" applyAlignment="0">
      <protection locked="0"/>
    </xf>
    <xf numFmtId="0" fontId="0" fillId="0" borderId="0">
      <alignment/>
      <protection/>
    </xf>
    <xf numFmtId="0" fontId="16" fillId="0" borderId="0">
      <alignment/>
      <protection/>
    </xf>
    <xf numFmtId="166" fontId="16" fillId="0" borderId="0">
      <alignment/>
      <protection/>
    </xf>
    <xf numFmtId="0" fontId="0" fillId="23" borderId="7" applyNumberFormat="0" applyFont="0" applyAlignment="0" applyProtection="0"/>
    <xf numFmtId="0" fontId="0" fillId="23" borderId="7" applyNumberFormat="0" applyFont="0" applyAlignment="0" applyProtection="0"/>
    <xf numFmtId="0" fontId="17" fillId="20" borderId="8" applyNumberFormat="0" applyAlignment="0" applyProtection="0"/>
    <xf numFmtId="0" fontId="17"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19" fillId="0" borderId="9"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cellStyleXfs>
  <cellXfs count="517">
    <xf numFmtId="0" fontId="0" fillId="0" borderId="0" xfId="0" applyAlignment="1">
      <alignment/>
    </xf>
    <xf numFmtId="165" fontId="21" fillId="0" borderId="0" xfId="103" applyNumberFormat="1" applyFont="1" applyFill="1" applyAlignment="1">
      <alignment horizontal="center"/>
      <protection/>
    </xf>
    <xf numFmtId="0" fontId="21" fillId="0" borderId="0" xfId="100" applyFont="1" applyFill="1" applyBorder="1" applyAlignment="1">
      <alignment vertical="center"/>
      <protection/>
    </xf>
    <xf numFmtId="0" fontId="21" fillId="0" borderId="0" xfId="100" applyFont="1" applyFill="1" applyBorder="1" applyAlignment="1">
      <alignment wrapText="1"/>
      <protection/>
    </xf>
    <xf numFmtId="0" fontId="21" fillId="0" borderId="0" xfId="100" applyFont="1" applyFill="1" applyBorder="1" applyAlignment="1">
      <alignment/>
      <protection/>
    </xf>
    <xf numFmtId="0" fontId="0" fillId="0" borderId="0" xfId="0" applyFill="1" applyBorder="1" applyAlignment="1">
      <alignment/>
    </xf>
    <xf numFmtId="1" fontId="23" fillId="24" borderId="10" xfId="106" applyNumberFormat="1" applyFont="1" applyFill="1" applyBorder="1" applyAlignment="1" applyProtection="1">
      <alignment horizontal="right"/>
      <protection/>
    </xf>
    <xf numFmtId="1" fontId="23" fillId="24" borderId="0" xfId="106" applyNumberFormat="1" applyFont="1" applyFill="1" applyBorder="1" applyAlignment="1" applyProtection="1">
      <alignment horizontal="center"/>
      <protection/>
    </xf>
    <xf numFmtId="0" fontId="21" fillId="24" borderId="0" xfId="0" applyFont="1" applyFill="1" applyAlignment="1">
      <alignment horizontal="left"/>
    </xf>
    <xf numFmtId="0" fontId="21" fillId="24" borderId="0" xfId="0" applyFont="1" applyFill="1" applyAlignment="1">
      <alignment horizontal="right"/>
    </xf>
    <xf numFmtId="0" fontId="0" fillId="24" borderId="0" xfId="103" applyFont="1" applyFill="1" applyAlignment="1">
      <alignment horizontal="right"/>
      <protection/>
    </xf>
    <xf numFmtId="165" fontId="0" fillId="24" borderId="0" xfId="103" applyNumberFormat="1" applyFont="1" applyFill="1" applyAlignment="1">
      <alignment horizontal="center"/>
      <protection/>
    </xf>
    <xf numFmtId="0" fontId="0" fillId="24" borderId="0" xfId="103" applyFont="1" applyFill="1">
      <alignment/>
      <protection/>
    </xf>
    <xf numFmtId="0" fontId="0" fillId="24" borderId="0" xfId="0" applyFill="1" applyAlignment="1">
      <alignment/>
    </xf>
    <xf numFmtId="0" fontId="21" fillId="24" borderId="0" xfId="103" applyFont="1" applyFill="1" applyAlignment="1">
      <alignment horizontal="left"/>
      <protection/>
    </xf>
    <xf numFmtId="1" fontId="0" fillId="24" borderId="0" xfId="103" applyNumberFormat="1" applyFont="1" applyFill="1" applyAlignment="1">
      <alignment horizontal="center"/>
      <protection/>
    </xf>
    <xf numFmtId="1" fontId="0" fillId="24" borderId="0" xfId="103" applyNumberFormat="1" applyFont="1" applyFill="1" applyAlignment="1">
      <alignment horizontal="right"/>
      <protection/>
    </xf>
    <xf numFmtId="0" fontId="21" fillId="24" borderId="0" xfId="0" applyFont="1" applyFill="1" applyBorder="1" applyAlignment="1" applyProtection="1">
      <alignment/>
      <protection locked="0"/>
    </xf>
    <xf numFmtId="0" fontId="21" fillId="24" borderId="0" xfId="0" applyFont="1" applyFill="1" applyAlignment="1">
      <alignment/>
    </xf>
    <xf numFmtId="0" fontId="23" fillId="24" borderId="0" xfId="103" applyFont="1" applyFill="1">
      <alignment/>
      <protection/>
    </xf>
    <xf numFmtId="1" fontId="2" fillId="24" borderId="0" xfId="103" applyNumberFormat="1" applyFont="1" applyFill="1" applyAlignment="1">
      <alignment horizontal="center"/>
      <protection/>
    </xf>
    <xf numFmtId="1" fontId="2" fillId="24" borderId="0" xfId="103" applyNumberFormat="1" applyFont="1" applyFill="1" applyAlignment="1">
      <alignment horizontal="right"/>
      <protection/>
    </xf>
    <xf numFmtId="0" fontId="2" fillId="24" borderId="0" xfId="103" applyFont="1" applyFill="1" applyAlignment="1">
      <alignment horizontal="right"/>
      <protection/>
    </xf>
    <xf numFmtId="165" fontId="2" fillId="24" borderId="0" xfId="103" applyNumberFormat="1" applyFont="1" applyFill="1" applyAlignment="1">
      <alignment horizontal="center"/>
      <protection/>
    </xf>
    <xf numFmtId="0" fontId="2" fillId="24" borderId="0" xfId="103" applyFont="1" applyFill="1">
      <alignment/>
      <protection/>
    </xf>
    <xf numFmtId="166" fontId="2" fillId="24" borderId="11" xfId="106" applyFont="1" applyFill="1" applyBorder="1" applyAlignment="1">
      <alignment/>
      <protection/>
    </xf>
    <xf numFmtId="1" fontId="23" fillId="24" borderId="11" xfId="106" applyNumberFormat="1" applyFont="1" applyFill="1" applyBorder="1" applyAlignment="1">
      <alignment horizontal="center"/>
      <protection/>
    </xf>
    <xf numFmtId="0" fontId="2" fillId="24" borderId="0" xfId="103" applyFont="1" applyFill="1" applyAlignment="1">
      <alignment/>
      <protection/>
    </xf>
    <xf numFmtId="0" fontId="0" fillId="24" borderId="0" xfId="0" applyFill="1" applyAlignment="1">
      <alignment/>
    </xf>
    <xf numFmtId="0" fontId="0" fillId="24" borderId="0" xfId="0" applyFill="1" applyBorder="1" applyAlignment="1">
      <alignment/>
    </xf>
    <xf numFmtId="166" fontId="23" fillId="24" borderId="11" xfId="106" applyFont="1" applyFill="1" applyBorder="1" applyAlignment="1">
      <alignment horizontal="right"/>
      <protection/>
    </xf>
    <xf numFmtId="0" fontId="23" fillId="24" borderId="10" xfId="106" applyNumberFormat="1" applyFont="1" applyFill="1" applyBorder="1" applyAlignment="1" applyProtection="1">
      <alignment horizontal="right"/>
      <protection/>
    </xf>
    <xf numFmtId="166" fontId="23" fillId="24" borderId="10" xfId="106" applyNumberFormat="1" applyFont="1" applyFill="1" applyBorder="1" applyAlignment="1" applyProtection="1">
      <alignment horizontal="right"/>
      <protection/>
    </xf>
    <xf numFmtId="165" fontId="23" fillId="24" borderId="10" xfId="106" applyNumberFormat="1" applyFont="1" applyFill="1" applyBorder="1" applyAlignment="1">
      <alignment horizontal="right" wrapText="1"/>
      <protection/>
    </xf>
    <xf numFmtId="166" fontId="23" fillId="24" borderId="0" xfId="106" applyFont="1" applyFill="1" applyBorder="1" applyAlignment="1">
      <alignment horizontal="left"/>
      <protection/>
    </xf>
    <xf numFmtId="166" fontId="23" fillId="24" borderId="0" xfId="106" applyNumberFormat="1" applyFont="1" applyFill="1" applyBorder="1" applyAlignment="1" applyProtection="1">
      <alignment horizontal="right" indent="1"/>
      <protection/>
    </xf>
    <xf numFmtId="166" fontId="2" fillId="24" borderId="0" xfId="106" applyFont="1" applyFill="1">
      <alignment/>
      <protection/>
    </xf>
    <xf numFmtId="165" fontId="2" fillId="24" borderId="0" xfId="103" applyNumberFormat="1" applyFont="1" applyFill="1" applyAlignment="1">
      <alignment horizontal="right"/>
      <protection/>
    </xf>
    <xf numFmtId="166" fontId="23" fillId="24" borderId="0" xfId="106" applyFont="1" applyFill="1" applyBorder="1" applyAlignment="1">
      <alignment horizontal="center"/>
      <protection/>
    </xf>
    <xf numFmtId="0" fontId="0" fillId="24" borderId="11" xfId="0" applyFill="1" applyBorder="1" applyAlignment="1">
      <alignment/>
    </xf>
    <xf numFmtId="165" fontId="2" fillId="24" borderId="11" xfId="103" applyNumberFormat="1" applyFont="1" applyFill="1" applyBorder="1" applyAlignment="1">
      <alignment horizontal="right"/>
      <protection/>
    </xf>
    <xf numFmtId="166" fontId="27" fillId="24" borderId="0" xfId="106" applyFont="1" applyFill="1" applyAlignment="1">
      <alignment horizontal="left"/>
      <protection/>
    </xf>
    <xf numFmtId="166" fontId="27" fillId="24" borderId="0" xfId="106" applyFont="1" applyFill="1" applyAlignment="1">
      <alignment/>
      <protection/>
    </xf>
    <xf numFmtId="0" fontId="27" fillId="24" borderId="0" xfId="103" applyFont="1" applyFill="1">
      <alignment/>
      <protection/>
    </xf>
    <xf numFmtId="165" fontId="21" fillId="20" borderId="12" xfId="0" applyNumberFormat="1" applyFont="1" applyFill="1" applyBorder="1" applyAlignment="1" applyProtection="1">
      <alignment/>
      <protection locked="0"/>
    </xf>
    <xf numFmtId="165" fontId="21" fillId="20" borderId="13" xfId="0" applyNumberFormat="1" applyFont="1" applyFill="1" applyBorder="1" applyAlignment="1" applyProtection="1">
      <alignment/>
      <protection locked="0"/>
    </xf>
    <xf numFmtId="165" fontId="21" fillId="20" borderId="14" xfId="0" applyNumberFormat="1" applyFont="1" applyFill="1" applyBorder="1" applyAlignment="1" applyProtection="1">
      <alignment/>
      <protection locked="0"/>
    </xf>
    <xf numFmtId="0" fontId="0" fillId="0" borderId="0" xfId="0" applyFont="1" applyAlignment="1">
      <alignment/>
    </xf>
    <xf numFmtId="166" fontId="21" fillId="0" borderId="0" xfId="111" applyFont="1" applyAlignment="1">
      <alignment/>
      <protection/>
    </xf>
    <xf numFmtId="166" fontId="23" fillId="0" borderId="0" xfId="111" applyFont="1" applyBorder="1" applyAlignment="1">
      <alignment/>
      <protection/>
    </xf>
    <xf numFmtId="164" fontId="23" fillId="0" borderId="0" xfId="111" applyNumberFormat="1" applyFont="1">
      <alignment/>
      <protection/>
    </xf>
    <xf numFmtId="166" fontId="2" fillId="0" borderId="0" xfId="111" applyFont="1" applyBorder="1" applyAlignment="1">
      <alignment vertical="center" wrapText="1"/>
      <protection/>
    </xf>
    <xf numFmtId="3" fontId="2" fillId="0" borderId="0" xfId="111" applyNumberFormat="1" applyFont="1" applyBorder="1" applyAlignment="1">
      <alignment horizontal="center" vertical="center" wrapText="1"/>
      <protection/>
    </xf>
    <xf numFmtId="0" fontId="31" fillId="0" borderId="0" xfId="98" applyFont="1" applyBorder="1" applyAlignment="1">
      <alignment/>
      <protection/>
    </xf>
    <xf numFmtId="0" fontId="31" fillId="0" borderId="10" xfId="98" applyFont="1" applyBorder="1" applyAlignment="1">
      <alignment/>
      <protection/>
    </xf>
    <xf numFmtId="3" fontId="2" fillId="0" borderId="0" xfId="98" applyNumberFormat="1" applyFont="1" applyBorder="1" applyAlignment="1">
      <alignment horizontal="center"/>
      <protection/>
    </xf>
    <xf numFmtId="0" fontId="31" fillId="0" borderId="0" xfId="98" applyFont="1" applyBorder="1" applyAlignment="1">
      <alignment wrapText="1"/>
      <protection/>
    </xf>
    <xf numFmtId="0" fontId="0" fillId="0" borderId="0" xfId="0" applyFont="1" applyAlignment="1">
      <alignment/>
    </xf>
    <xf numFmtId="0" fontId="0" fillId="0" borderId="0" xfId="0" applyAlignment="1">
      <alignment/>
    </xf>
    <xf numFmtId="166" fontId="23" fillId="0" borderId="0" xfId="111" applyFont="1" applyAlignment="1">
      <alignment/>
      <protection/>
    </xf>
    <xf numFmtId="0" fontId="0" fillId="0" borderId="0" xfId="0" applyFont="1" applyFill="1" applyBorder="1" applyAlignment="1" applyProtection="1">
      <alignment/>
      <protection locked="0"/>
    </xf>
    <xf numFmtId="0" fontId="31" fillId="0" borderId="0" xfId="98" applyFont="1" applyBorder="1" applyAlignment="1">
      <alignment horizontal="left"/>
      <protection/>
    </xf>
    <xf numFmtId="0" fontId="0" fillId="0" borderId="0" xfId="0" applyFont="1" applyFill="1" applyBorder="1" applyAlignment="1" applyProtection="1">
      <alignment horizontal="center"/>
      <protection locked="0"/>
    </xf>
    <xf numFmtId="0" fontId="2" fillId="0" borderId="0" xfId="0" applyFont="1" applyAlignment="1">
      <alignment/>
    </xf>
    <xf numFmtId="1" fontId="21" fillId="0" borderId="0" xfId="0" applyNumberFormat="1" applyFont="1" applyFill="1" applyAlignment="1">
      <alignment wrapText="1"/>
    </xf>
    <xf numFmtId="3" fontId="26" fillId="0" borderId="0" xfId="111" applyNumberFormat="1" applyFont="1" applyBorder="1" applyAlignment="1">
      <alignment horizontal="center" vertical="center" wrapText="1"/>
      <protection/>
    </xf>
    <xf numFmtId="3" fontId="26" fillId="0" borderId="0" xfId="111" applyNumberFormat="1" applyFont="1" applyBorder="1" applyAlignment="1">
      <alignment horizontal="center" vertical="center"/>
      <protection/>
    </xf>
    <xf numFmtId="3" fontId="23" fillId="0" borderId="11" xfId="111" applyNumberFormat="1" applyFont="1" applyBorder="1" applyAlignment="1">
      <alignment horizontal="right" wrapText="1"/>
      <protection/>
    </xf>
    <xf numFmtId="0" fontId="23" fillId="24" borderId="11" xfId="0" applyFont="1" applyFill="1" applyBorder="1" applyAlignment="1">
      <alignment horizontal="right" wrapText="1"/>
    </xf>
    <xf numFmtId="0" fontId="23" fillId="0" borderId="0" xfId="100" applyFont="1" applyFill="1" applyBorder="1" applyAlignment="1">
      <alignment vertical="center"/>
      <protection/>
    </xf>
    <xf numFmtId="0" fontId="23" fillId="0" borderId="0" xfId="100" applyFont="1" applyFill="1" applyBorder="1" applyAlignment="1">
      <alignment/>
      <protection/>
    </xf>
    <xf numFmtId="0" fontId="2" fillId="0" borderId="0" xfId="108" applyFont="1" applyAlignment="1">
      <alignment wrapText="1"/>
      <protection locked="0"/>
    </xf>
    <xf numFmtId="0" fontId="2" fillId="0" borderId="0" xfId="95" applyFont="1" applyFill="1">
      <alignment/>
      <protection/>
    </xf>
    <xf numFmtId="1" fontId="2" fillId="0" borderId="0" xfId="95" applyNumberFormat="1" applyFont="1" applyFill="1" applyAlignment="1">
      <alignment horizontal="center"/>
      <protection/>
    </xf>
    <xf numFmtId="0" fontId="2" fillId="0" borderId="0" xfId="95" applyFont="1" applyFill="1" applyAlignment="1">
      <alignment horizontal="center"/>
      <protection/>
    </xf>
    <xf numFmtId="165" fontId="2" fillId="0" borderId="0" xfId="95" applyNumberFormat="1" applyFont="1" applyFill="1" applyAlignment="1">
      <alignment horizontal="center"/>
      <protection/>
    </xf>
    <xf numFmtId="0" fontId="2" fillId="0" borderId="0" xfId="95" applyFont="1" applyFill="1" applyAlignment="1">
      <alignment wrapText="1"/>
      <protection/>
    </xf>
    <xf numFmtId="0" fontId="2" fillId="0" borderId="0" xfId="95" applyFont="1">
      <alignment/>
      <protection/>
    </xf>
    <xf numFmtId="0" fontId="2" fillId="0" borderId="0" xfId="95" applyFont="1" applyAlignment="1">
      <alignment horizontal="left" wrapText="1"/>
      <protection/>
    </xf>
    <xf numFmtId="3" fontId="2" fillId="0" borderId="0" xfId="95" applyNumberFormat="1" applyFont="1" applyBorder="1" applyAlignment="1">
      <alignment horizontal="center" vertical="center"/>
      <protection/>
    </xf>
    <xf numFmtId="0" fontId="2" fillId="0" borderId="0" xfId="95" applyFont="1" applyBorder="1" applyAlignment="1">
      <alignment horizontal="center" vertical="center"/>
      <protection/>
    </xf>
    <xf numFmtId="1" fontId="2" fillId="0" borderId="0" xfId="95" applyNumberFormat="1" applyFont="1" applyBorder="1" applyAlignment="1">
      <alignment horizontal="center" vertical="center" wrapText="1"/>
      <protection/>
    </xf>
    <xf numFmtId="3" fontId="2" fillId="0" borderId="0" xfId="95" applyNumberFormat="1" applyFont="1" applyBorder="1" applyAlignment="1">
      <alignment horizontal="center" vertical="center" wrapText="1"/>
      <protection/>
    </xf>
    <xf numFmtId="1" fontId="0" fillId="0" borderId="0" xfId="0" applyNumberFormat="1" applyAlignment="1">
      <alignment/>
    </xf>
    <xf numFmtId="0" fontId="2" fillId="24" borderId="0" xfId="103" applyFont="1" applyFill="1" applyAlignment="1">
      <alignment/>
      <protection/>
    </xf>
    <xf numFmtId="44" fontId="2" fillId="24" borderId="0" xfId="71" applyFont="1" applyFill="1" applyBorder="1" applyAlignment="1" applyProtection="1">
      <alignment/>
      <protection hidden="1"/>
    </xf>
    <xf numFmtId="0" fontId="34" fillId="0" borderId="0" xfId="95" applyFont="1" applyAlignment="1">
      <alignment vertical="center"/>
      <protection/>
    </xf>
    <xf numFmtId="0" fontId="21" fillId="24" borderId="0" xfId="95" applyFont="1" applyFill="1">
      <alignment/>
      <protection/>
    </xf>
    <xf numFmtId="0" fontId="33" fillId="24" borderId="0" xfId="87" applyFont="1" applyFill="1" applyAlignment="1" applyProtection="1">
      <alignment/>
      <protection/>
    </xf>
    <xf numFmtId="0" fontId="0" fillId="24" borderId="0" xfId="95" applyFont="1" applyFill="1">
      <alignment/>
      <protection/>
    </xf>
    <xf numFmtId="0" fontId="33" fillId="0" borderId="0" xfId="86" applyAlignment="1" applyProtection="1">
      <alignment vertical="center"/>
      <protection/>
    </xf>
    <xf numFmtId="0" fontId="33" fillId="0" borderId="0" xfId="86" applyFont="1" applyAlignment="1" applyProtection="1">
      <alignment vertical="center"/>
      <protection/>
    </xf>
    <xf numFmtId="0" fontId="33" fillId="24" borderId="0" xfId="86" applyFill="1" applyAlignment="1" applyProtection="1">
      <alignment vertical="center"/>
      <protection/>
    </xf>
    <xf numFmtId="0" fontId="33" fillId="0" borderId="0" xfId="86" applyFont="1" applyAlignment="1" applyProtection="1">
      <alignment/>
      <protection/>
    </xf>
    <xf numFmtId="0" fontId="21" fillId="0" borderId="0" xfId="95" applyFont="1" applyFill="1">
      <alignment/>
      <protection/>
    </xf>
    <xf numFmtId="0" fontId="21" fillId="0" borderId="0" xfId="95" applyFont="1" applyFill="1" applyAlignment="1">
      <alignment horizontal="right" indent="1"/>
      <protection/>
    </xf>
    <xf numFmtId="0" fontId="0" fillId="0" borderId="0" xfId="104" applyFont="1" applyFill="1" applyAlignment="1">
      <alignment horizontal="center"/>
      <protection/>
    </xf>
    <xf numFmtId="1" fontId="0" fillId="0" borderId="0" xfId="104" applyNumberFormat="1" applyFont="1" applyFill="1" applyAlignment="1">
      <alignment horizontal="center"/>
      <protection/>
    </xf>
    <xf numFmtId="0" fontId="0" fillId="0" borderId="0" xfId="104" applyFont="1" applyFill="1">
      <alignment/>
      <protection/>
    </xf>
    <xf numFmtId="165" fontId="21" fillId="0" borderId="0" xfId="104" applyNumberFormat="1" applyFont="1" applyFill="1" applyAlignment="1">
      <alignment horizontal="center"/>
      <protection/>
    </xf>
    <xf numFmtId="0" fontId="23" fillId="0" borderId="0" xfId="104" applyFont="1" applyFill="1">
      <alignment/>
      <protection/>
    </xf>
    <xf numFmtId="0" fontId="23" fillId="0" borderId="0" xfId="104" applyFont="1" applyFill="1" applyAlignment="1">
      <alignment horizontal="right" indent="1"/>
      <protection/>
    </xf>
    <xf numFmtId="1" fontId="2" fillId="0" borderId="0" xfId="104" applyNumberFormat="1" applyFont="1" applyFill="1" applyAlignment="1">
      <alignment horizontal="center"/>
      <protection/>
    </xf>
    <xf numFmtId="0" fontId="2" fillId="0" borderId="0" xfId="104" applyFont="1" applyFill="1" applyAlignment="1">
      <alignment horizontal="center"/>
      <protection/>
    </xf>
    <xf numFmtId="165" fontId="2" fillId="0" borderId="0" xfId="104" applyNumberFormat="1" applyFont="1" applyFill="1" applyAlignment="1">
      <alignment horizontal="center"/>
      <protection/>
    </xf>
    <xf numFmtId="0" fontId="2" fillId="0" borderId="0" xfId="104" applyFont="1" applyFill="1">
      <alignment/>
      <protection/>
    </xf>
    <xf numFmtId="166" fontId="2" fillId="0" borderId="11" xfId="107" applyFont="1" applyFill="1" applyBorder="1">
      <alignment/>
      <protection/>
    </xf>
    <xf numFmtId="166" fontId="2" fillId="0" borderId="11" xfId="107" applyFont="1" applyFill="1" applyBorder="1" applyAlignment="1">
      <alignment horizontal="right" indent="1"/>
      <protection/>
    </xf>
    <xf numFmtId="166" fontId="23" fillId="0" borderId="11" xfId="107" applyFont="1" applyFill="1" applyBorder="1" applyAlignment="1">
      <alignment horizontal="center"/>
      <protection/>
    </xf>
    <xf numFmtId="166" fontId="23" fillId="0" borderId="11" xfId="107" applyFont="1" applyFill="1" applyBorder="1" applyAlignment="1">
      <alignment horizontal="right" indent="1"/>
      <protection/>
    </xf>
    <xf numFmtId="0" fontId="2" fillId="0" borderId="0" xfId="104" applyFont="1" applyFill="1" applyBorder="1">
      <alignment/>
      <protection/>
    </xf>
    <xf numFmtId="1" fontId="2" fillId="0" borderId="0" xfId="104" applyNumberFormat="1" applyFont="1" applyFill="1">
      <alignment/>
      <protection/>
    </xf>
    <xf numFmtId="49" fontId="2" fillId="0" borderId="0" xfId="104" applyNumberFormat="1" applyFont="1" applyFill="1" applyAlignment="1">
      <alignment horizontal="right" indent="1"/>
      <protection/>
    </xf>
    <xf numFmtId="0" fontId="2" fillId="0" borderId="0" xfId="107" applyNumberFormat="1" applyFont="1" applyFill="1" applyAlignment="1">
      <alignment horizontal="center"/>
      <protection/>
    </xf>
    <xf numFmtId="0" fontId="2" fillId="0" borderId="0" xfId="107" applyNumberFormat="1" applyFont="1" applyFill="1" applyAlignment="1">
      <alignment horizontal="right" indent="1"/>
      <protection/>
    </xf>
    <xf numFmtId="165" fontId="2" fillId="0" borderId="0" xfId="104" applyNumberFormat="1" applyFont="1" applyFill="1" applyAlignment="1">
      <alignment horizontal="right" indent="2"/>
      <protection/>
    </xf>
    <xf numFmtId="0" fontId="2" fillId="0" borderId="0" xfId="107" applyNumberFormat="1" applyFont="1" applyFill="1" applyBorder="1" applyAlignment="1">
      <alignment horizontal="center"/>
      <protection/>
    </xf>
    <xf numFmtId="49" fontId="2" fillId="0" borderId="0" xfId="107" applyNumberFormat="1" applyFont="1" applyFill="1" applyAlignment="1">
      <alignment horizontal="right" indent="1"/>
      <protection/>
    </xf>
    <xf numFmtId="1" fontId="2" fillId="0" borderId="11" xfId="118" applyNumberFormat="1" applyFont="1" applyFill="1" applyBorder="1" applyAlignment="1">
      <alignment horizontal="center"/>
    </xf>
    <xf numFmtId="166" fontId="2" fillId="0" borderId="0" xfId="107" applyFont="1" applyFill="1">
      <alignment/>
      <protection/>
    </xf>
    <xf numFmtId="166" fontId="2" fillId="0" borderId="0" xfId="107" applyFont="1" applyFill="1" applyAlignment="1">
      <alignment horizontal="right" indent="1"/>
      <protection/>
    </xf>
    <xf numFmtId="1" fontId="2" fillId="0" borderId="0" xfId="118" applyNumberFormat="1" applyFont="1" applyFill="1" applyAlignment="1">
      <alignment horizontal="center"/>
    </xf>
    <xf numFmtId="0" fontId="26" fillId="24" borderId="0" xfId="95" applyFont="1" applyFill="1" applyBorder="1" applyAlignment="1" applyProtection="1">
      <alignment horizontal="right"/>
      <protection hidden="1"/>
    </xf>
    <xf numFmtId="166" fontId="27" fillId="0" borderId="0" xfId="107" applyFont="1" applyFill="1" applyAlignment="1">
      <alignment horizontal="left"/>
      <protection/>
    </xf>
    <xf numFmtId="0" fontId="0" fillId="0" borderId="0" xfId="95" applyFill="1" applyAlignment="1">
      <alignment/>
      <protection/>
    </xf>
    <xf numFmtId="166" fontId="27" fillId="0" borderId="0" xfId="107" applyFont="1" applyFill="1" applyAlignment="1">
      <alignment/>
      <protection/>
    </xf>
    <xf numFmtId="0" fontId="2" fillId="0" borderId="0" xfId="104" applyFont="1" applyFill="1" applyAlignment="1">
      <alignment horizontal="right" indent="1"/>
      <protection/>
    </xf>
    <xf numFmtId="0" fontId="2" fillId="0" borderId="0" xfId="104" applyFont="1" applyFill="1" applyAlignment="1">
      <alignment horizontal="left" wrapText="1"/>
      <protection/>
    </xf>
    <xf numFmtId="0" fontId="2" fillId="0" borderId="0" xfId="104" applyFont="1" applyFill="1" applyAlignment="1">
      <alignment horizontal="left"/>
      <protection/>
    </xf>
    <xf numFmtId="0" fontId="21" fillId="0" borderId="0" xfId="101" applyFont="1" applyFill="1" applyBorder="1" applyAlignment="1">
      <alignment vertical="center"/>
      <protection/>
    </xf>
    <xf numFmtId="0" fontId="0" fillId="0" borderId="0" xfId="95" applyFont="1" applyFill="1" applyAlignment="1">
      <alignment vertical="center"/>
      <protection/>
    </xf>
    <xf numFmtId="0" fontId="21" fillId="0" borderId="0" xfId="101" applyFont="1" applyFill="1" applyBorder="1" applyAlignment="1">
      <alignment wrapText="1"/>
      <protection/>
    </xf>
    <xf numFmtId="0" fontId="0" fillId="0" borderId="0" xfId="95" applyFont="1" applyFill="1">
      <alignment/>
      <protection/>
    </xf>
    <xf numFmtId="0" fontId="21" fillId="0" borderId="0" xfId="101" applyFont="1" applyFill="1" applyBorder="1" applyAlignment="1">
      <alignment/>
      <protection/>
    </xf>
    <xf numFmtId="0" fontId="21" fillId="0" borderId="0" xfId="101" applyFont="1" applyFill="1" applyBorder="1" applyAlignment="1">
      <alignment horizontal="left"/>
      <protection/>
    </xf>
    <xf numFmtId="0" fontId="0" fillId="0" borderId="0" xfId="95" applyFont="1" applyFill="1" applyAlignment="1">
      <alignment horizontal="left"/>
      <protection/>
    </xf>
    <xf numFmtId="0" fontId="0" fillId="0" borderId="10" xfId="95" applyFill="1" applyBorder="1">
      <alignment/>
      <protection/>
    </xf>
    <xf numFmtId="0" fontId="23" fillId="0" borderId="0" xfId="95" applyFont="1" applyFill="1" applyBorder="1" applyAlignment="1">
      <alignment/>
      <protection/>
    </xf>
    <xf numFmtId="0" fontId="0" fillId="0" borderId="0" xfId="95" applyFill="1">
      <alignment/>
      <protection/>
    </xf>
    <xf numFmtId="0" fontId="23" fillId="0" borderId="11" xfId="95" applyFont="1" applyFill="1" applyBorder="1" applyAlignment="1">
      <alignment horizontal="right" vertical="center" indent="1"/>
      <protection/>
    </xf>
    <xf numFmtId="1" fontId="28" fillId="0" borderId="10" xfId="105" applyNumberFormat="1" applyFont="1" applyFill="1" applyBorder="1" applyAlignment="1" applyProtection="1">
      <alignment horizontal="right" vertical="center"/>
      <protection/>
    </xf>
    <xf numFmtId="1" fontId="28" fillId="0" borderId="11" xfId="105" applyNumberFormat="1" applyFont="1" applyFill="1" applyBorder="1" applyAlignment="1" applyProtection="1">
      <alignment horizontal="right" vertical="center"/>
      <protection/>
    </xf>
    <xf numFmtId="0" fontId="23" fillId="0" borderId="11" xfId="95" applyFont="1" applyFill="1" applyBorder="1" applyAlignment="1">
      <alignment horizontal="right" vertical="center"/>
      <protection/>
    </xf>
    <xf numFmtId="0" fontId="23" fillId="0" borderId="11" xfId="101" applyFont="1" applyFill="1" applyBorder="1" applyAlignment="1">
      <alignment horizontal="right" vertical="center" wrapText="1"/>
      <protection/>
    </xf>
    <xf numFmtId="0" fontId="0" fillId="0" borderId="0" xfId="95" applyFill="1" applyAlignment="1">
      <alignment horizontal="right" vertical="center" indent="1"/>
      <protection/>
    </xf>
    <xf numFmtId="0" fontId="23" fillId="0" borderId="10" xfId="101" applyFont="1" applyFill="1" applyBorder="1" applyAlignment="1">
      <alignment horizontal="right" vertical="center" wrapText="1"/>
      <protection/>
    </xf>
    <xf numFmtId="0" fontId="23" fillId="0" borderId="0" xfId="95" applyFont="1" applyFill="1" applyBorder="1">
      <alignment/>
      <protection/>
    </xf>
    <xf numFmtId="0" fontId="2" fillId="0" borderId="0" xfId="95" applyFont="1" applyFill="1" applyBorder="1" applyAlignment="1">
      <alignment horizontal="center"/>
      <protection/>
    </xf>
    <xf numFmtId="0" fontId="0" fillId="0" borderId="0" xfId="95" applyFill="1" applyBorder="1">
      <alignment/>
      <protection/>
    </xf>
    <xf numFmtId="0" fontId="2" fillId="0" borderId="0" xfId="95" applyFont="1" applyFill="1" applyBorder="1" applyAlignment="1">
      <alignment horizontal="right" indent="1"/>
      <protection/>
    </xf>
    <xf numFmtId="0" fontId="2" fillId="0" borderId="0" xfId="95" applyFont="1" applyFill="1" applyBorder="1" applyAlignment="1" quotePrefix="1">
      <alignment horizontal="center"/>
      <protection/>
    </xf>
    <xf numFmtId="0" fontId="2" fillId="0" borderId="0" xfId="95" applyFont="1" applyFill="1" applyBorder="1">
      <alignment/>
      <protection/>
    </xf>
    <xf numFmtId="0" fontId="2" fillId="0" borderId="11" xfId="95" applyFont="1" applyFill="1" applyBorder="1">
      <alignment/>
      <protection/>
    </xf>
    <xf numFmtId="0" fontId="2" fillId="0" borderId="11" xfId="95" applyFont="1" applyFill="1" applyBorder="1" applyAlignment="1">
      <alignment horizontal="center"/>
      <protection/>
    </xf>
    <xf numFmtId="0" fontId="0" fillId="0" borderId="11" xfId="95" applyFill="1" applyBorder="1">
      <alignment/>
      <protection/>
    </xf>
    <xf numFmtId="0" fontId="0" fillId="0" borderId="0" xfId="95" applyFill="1" applyBorder="1" applyAlignment="1">
      <alignment horizontal="center"/>
      <protection/>
    </xf>
    <xf numFmtId="0" fontId="2" fillId="0" borderId="0" xfId="104" applyFont="1" applyFill="1" applyAlignment="1">
      <alignment/>
      <protection/>
    </xf>
    <xf numFmtId="0" fontId="0" fillId="0" borderId="0" xfId="95" applyFont="1">
      <alignment/>
      <protection/>
    </xf>
    <xf numFmtId="0" fontId="21" fillId="0" borderId="0" xfId="95" applyFont="1">
      <alignment/>
      <protection/>
    </xf>
    <xf numFmtId="0" fontId="30" fillId="0" borderId="0" xfId="95" applyFont="1">
      <alignment/>
      <protection/>
    </xf>
    <xf numFmtId="0" fontId="2" fillId="0" borderId="10" xfId="95" applyFont="1" applyBorder="1">
      <alignment/>
      <protection/>
    </xf>
    <xf numFmtId="0" fontId="2" fillId="0" borderId="0" xfId="95" applyFont="1" applyBorder="1" applyAlignment="1">
      <alignment wrapText="1"/>
      <protection/>
    </xf>
    <xf numFmtId="0" fontId="2" fillId="0" borderId="0" xfId="95" applyFont="1" applyBorder="1">
      <alignment/>
      <protection/>
    </xf>
    <xf numFmtId="0" fontId="2" fillId="0" borderId="10" xfId="95" applyFont="1" applyBorder="1" applyAlignment="1">
      <alignment horizontal="center" vertical="center" wrapText="1"/>
      <protection/>
    </xf>
    <xf numFmtId="1" fontId="2" fillId="0" borderId="10" xfId="95" applyNumberFormat="1" applyFont="1" applyBorder="1" applyAlignment="1">
      <alignment horizontal="center" vertical="center" wrapText="1"/>
      <protection/>
    </xf>
    <xf numFmtId="0" fontId="2" fillId="0" borderId="11" xfId="95" applyFont="1" applyBorder="1">
      <alignment/>
      <protection/>
    </xf>
    <xf numFmtId="0" fontId="2" fillId="0" borderId="15" xfId="95" applyFont="1" applyBorder="1">
      <alignment/>
      <protection/>
    </xf>
    <xf numFmtId="1" fontId="2" fillId="0" borderId="15" xfId="95" applyNumberFormat="1" applyFont="1" applyBorder="1" applyAlignment="1">
      <alignment horizontal="center" vertical="center" wrapText="1"/>
      <protection/>
    </xf>
    <xf numFmtId="0" fontId="2" fillId="0" borderId="15" xfId="95" applyFont="1" applyFill="1" applyBorder="1">
      <alignment/>
      <protection/>
    </xf>
    <xf numFmtId="0" fontId="23" fillId="0" borderId="0" xfId="95" applyFont="1" applyBorder="1">
      <alignment/>
      <protection/>
    </xf>
    <xf numFmtId="0" fontId="2" fillId="0" borderId="0" xfId="95" applyFont="1" applyBorder="1" applyAlignment="1">
      <alignment horizontal="left"/>
      <protection/>
    </xf>
    <xf numFmtId="0" fontId="2" fillId="0" borderId="0" xfId="95" applyFont="1" applyBorder="1" applyAlignment="1" quotePrefix="1">
      <alignment horizontal="left"/>
      <protection/>
    </xf>
    <xf numFmtId="165" fontId="2" fillId="0" borderId="11" xfId="95" applyNumberFormat="1" applyFont="1" applyBorder="1" applyAlignment="1">
      <alignment horizontal="center"/>
      <protection/>
    </xf>
    <xf numFmtId="0" fontId="2" fillId="0" borderId="0" xfId="95" applyFont="1" applyBorder="1" applyAlignment="1">
      <alignment horizontal="center" vertical="center" wrapText="1"/>
      <protection/>
    </xf>
    <xf numFmtId="0" fontId="2" fillId="0" borderId="0" xfId="95" applyFont="1" applyAlignment="1">
      <alignment wrapText="1"/>
      <protection/>
    </xf>
    <xf numFmtId="0" fontId="21" fillId="0" borderId="0" xfId="95" applyFont="1" applyFill="1" applyAlignment="1">
      <alignment/>
      <protection/>
    </xf>
    <xf numFmtId="0" fontId="2" fillId="0" borderId="0" xfId="95" applyFont="1" applyFill="1" applyAlignment="1">
      <alignment horizontal="left"/>
      <protection/>
    </xf>
    <xf numFmtId="0" fontId="0" fillId="0" borderId="0" xfId="95" applyFont="1" applyFill="1" applyBorder="1" applyAlignment="1">
      <alignment horizontal="left"/>
      <protection/>
    </xf>
    <xf numFmtId="0" fontId="0" fillId="0" borderId="10" xfId="95" applyFill="1" applyBorder="1" applyAlignment="1">
      <alignment/>
      <protection/>
    </xf>
    <xf numFmtId="0" fontId="0" fillId="0" borderId="0" xfId="95" applyFill="1" applyBorder="1" applyAlignment="1">
      <alignment/>
      <protection/>
    </xf>
    <xf numFmtId="0" fontId="23" fillId="0" borderId="11" xfId="95" applyFont="1" applyFill="1" applyBorder="1" applyAlignment="1">
      <alignment vertical="center"/>
      <protection/>
    </xf>
    <xf numFmtId="0" fontId="23" fillId="0" borderId="0" xfId="95" applyFont="1" applyFill="1" applyBorder="1" applyAlignment="1">
      <alignment vertical="center"/>
      <protection/>
    </xf>
    <xf numFmtId="0" fontId="2" fillId="0" borderId="0" xfId="95" applyFont="1" applyFill="1" applyBorder="1" applyAlignment="1">
      <alignment horizontal="left"/>
      <protection/>
    </xf>
    <xf numFmtId="3" fontId="2" fillId="0" borderId="0" xfId="95" applyNumberFormat="1" applyFont="1" applyFill="1" applyBorder="1" applyAlignment="1">
      <alignment horizontal="right"/>
      <protection/>
    </xf>
    <xf numFmtId="0" fontId="26" fillId="0" borderId="0" xfId="95" applyFont="1" applyAlignment="1">
      <alignment/>
      <protection/>
    </xf>
    <xf numFmtId="0" fontId="26" fillId="0" borderId="0" xfId="95" applyFont="1" applyBorder="1" applyAlignment="1">
      <alignment/>
      <protection/>
    </xf>
    <xf numFmtId="0" fontId="2" fillId="0" borderId="0" xfId="95" applyFont="1" applyAlignment="1">
      <alignment horizontal="left" indent="1"/>
      <protection/>
    </xf>
    <xf numFmtId="0" fontId="23" fillId="0" borderId="0" xfId="95" applyFont="1" applyAlignment="1">
      <alignment/>
      <protection/>
    </xf>
    <xf numFmtId="0" fontId="23" fillId="0" borderId="0" xfId="95" applyFont="1" applyBorder="1" applyAlignment="1">
      <alignment/>
      <protection/>
    </xf>
    <xf numFmtId="0" fontId="2" fillId="0" borderId="0" xfId="95" applyFont="1" applyAlignment="1">
      <alignment/>
      <protection/>
    </xf>
    <xf numFmtId="0" fontId="2" fillId="0" borderId="0" xfId="95" applyFont="1" applyBorder="1" applyAlignment="1">
      <alignment/>
      <protection/>
    </xf>
    <xf numFmtId="0" fontId="2" fillId="0" borderId="0" xfId="108" applyFont="1" applyBorder="1" applyAlignment="1">
      <alignment wrapText="1"/>
      <protection locked="0"/>
    </xf>
    <xf numFmtId="0" fontId="2" fillId="0" borderId="11" xfId="95" applyFont="1" applyFill="1" applyBorder="1" applyAlignment="1">
      <alignment horizontal="right" indent="1"/>
      <protection/>
    </xf>
    <xf numFmtId="0" fontId="2" fillId="0" borderId="11" xfId="95" applyFont="1" applyFill="1" applyBorder="1" applyAlignment="1">
      <alignment/>
      <protection/>
    </xf>
    <xf numFmtId="0" fontId="2" fillId="0" borderId="0" xfId="95" applyFont="1" applyFill="1" applyBorder="1" applyAlignment="1">
      <alignment/>
      <protection/>
    </xf>
    <xf numFmtId="0" fontId="2" fillId="0" borderId="0" xfId="95" applyFont="1" applyFill="1" applyAlignment="1">
      <alignment/>
      <protection/>
    </xf>
    <xf numFmtId="0" fontId="2" fillId="0" borderId="0" xfId="95" applyFont="1" applyBorder="1" applyAlignment="1">
      <alignment horizontal="left" wrapText="1"/>
      <protection/>
    </xf>
    <xf numFmtId="0" fontId="0" fillId="0" borderId="0" xfId="95" applyFont="1" applyFill="1" applyAlignment="1">
      <alignment/>
      <protection/>
    </xf>
    <xf numFmtId="165" fontId="0" fillId="0" borderId="0" xfId="104" applyNumberFormat="1" applyFont="1" applyFill="1" applyAlignment="1">
      <alignment horizontal="right"/>
      <protection/>
    </xf>
    <xf numFmtId="0" fontId="0" fillId="0" borderId="0" xfId="104" applyFont="1" applyFill="1" applyAlignment="1">
      <alignment horizontal="right"/>
      <protection/>
    </xf>
    <xf numFmtId="165" fontId="2" fillId="0" borderId="0" xfId="104" applyNumberFormat="1" applyFont="1" applyFill="1" applyAlignment="1">
      <alignment horizontal="right"/>
      <protection/>
    </xf>
    <xf numFmtId="0" fontId="2" fillId="0" borderId="0" xfId="104" applyFont="1" applyFill="1" applyAlignment="1">
      <alignment horizontal="right"/>
      <protection/>
    </xf>
    <xf numFmtId="1" fontId="23" fillId="0" borderId="11" xfId="107" applyNumberFormat="1" applyFont="1" applyFill="1" applyBorder="1" applyAlignment="1">
      <alignment horizontal="right"/>
      <protection/>
    </xf>
    <xf numFmtId="1" fontId="2" fillId="0" borderId="11" xfId="118" applyNumberFormat="1" applyFont="1" applyFill="1" applyBorder="1" applyAlignment="1">
      <alignment horizontal="right"/>
    </xf>
    <xf numFmtId="1" fontId="2" fillId="0" borderId="11" xfId="104" applyNumberFormat="1" applyFont="1" applyFill="1" applyBorder="1" applyAlignment="1">
      <alignment horizontal="right"/>
      <protection/>
    </xf>
    <xf numFmtId="165" fontId="26" fillId="0" borderId="0" xfId="107" applyNumberFormat="1" applyFont="1" applyFill="1" applyAlignment="1">
      <alignment horizontal="right"/>
      <protection/>
    </xf>
    <xf numFmtId="165" fontId="2" fillId="0" borderId="0" xfId="107" applyNumberFormat="1" applyFont="1" applyFill="1" applyAlignment="1">
      <alignment horizontal="right"/>
      <protection/>
    </xf>
    <xf numFmtId="0" fontId="0" fillId="0" borderId="0" xfId="95" applyFill="1" applyAlignment="1">
      <alignment horizontal="right"/>
      <protection/>
    </xf>
    <xf numFmtId="166" fontId="2" fillId="24" borderId="0" xfId="106" applyFont="1" applyFill="1">
      <alignment/>
      <protection/>
    </xf>
    <xf numFmtId="165" fontId="2" fillId="24" borderId="0" xfId="0" applyNumberFormat="1" applyFont="1" applyFill="1" applyAlignment="1">
      <alignment/>
    </xf>
    <xf numFmtId="0" fontId="0" fillId="0" borderId="0" xfId="95" applyAlignment="1">
      <alignment wrapText="1"/>
      <protection/>
    </xf>
    <xf numFmtId="0" fontId="2" fillId="0" borderId="0" xfId="103" applyFont="1" applyFill="1" applyAlignment="1">
      <alignment/>
      <protection/>
    </xf>
    <xf numFmtId="165" fontId="0" fillId="14" borderId="16" xfId="103" applyNumberFormat="1" applyFont="1" applyFill="1" applyBorder="1">
      <alignment/>
      <protection/>
    </xf>
    <xf numFmtId="0" fontId="2" fillId="0" borderId="0" xfId="98" applyFont="1" applyBorder="1" applyAlignment="1">
      <alignment wrapText="1"/>
      <protection/>
    </xf>
    <xf numFmtId="0" fontId="35" fillId="0" borderId="0" xfId="0" applyFont="1" applyAlignment="1">
      <alignment/>
    </xf>
    <xf numFmtId="0" fontId="35" fillId="24" borderId="0" xfId="0" applyFont="1" applyFill="1" applyAlignment="1">
      <alignment/>
    </xf>
    <xf numFmtId="0" fontId="31" fillId="0" borderId="0" xfId="98" applyFont="1" applyFill="1" applyBorder="1" applyAlignment="1">
      <alignment horizontal="left" wrapText="1"/>
      <protection/>
    </xf>
    <xf numFmtId="1" fontId="2" fillId="24" borderId="0" xfId="103" applyNumberFormat="1" applyFont="1" applyFill="1" applyAlignment="1" applyProtection="1">
      <alignment horizontal="right" vertical="center"/>
      <protection hidden="1"/>
    </xf>
    <xf numFmtId="0" fontId="26" fillId="0" borderId="0" xfId="0" applyFont="1" applyAlignment="1">
      <alignment horizontal="right"/>
    </xf>
    <xf numFmtId="0" fontId="2" fillId="0" borderId="0" xfId="107" applyNumberFormat="1" applyFont="1" applyFill="1" applyAlignment="1" quotePrefix="1">
      <alignment horizontal="right"/>
      <protection/>
    </xf>
    <xf numFmtId="49" fontId="2" fillId="0" borderId="0" xfId="107" applyNumberFormat="1" applyFont="1" applyFill="1" applyAlignment="1">
      <alignment horizontal="right"/>
      <protection/>
    </xf>
    <xf numFmtId="0" fontId="2" fillId="0" borderId="0" xfId="107" applyNumberFormat="1" applyFont="1" applyFill="1" applyAlignment="1">
      <alignment horizontal="right"/>
      <protection/>
    </xf>
    <xf numFmtId="0" fontId="2" fillId="0" borderId="0" xfId="98" applyFont="1" applyBorder="1" applyAlignment="1">
      <alignment horizontal="left" wrapText="1"/>
      <protection/>
    </xf>
    <xf numFmtId="0" fontId="23" fillId="0" borderId="0" xfId="95" applyFont="1" applyFill="1" applyBorder="1" applyAlignment="1">
      <alignment horizontal="center"/>
      <protection/>
    </xf>
    <xf numFmtId="0" fontId="23" fillId="0" borderId="10" xfId="100" applyFont="1" applyFill="1" applyBorder="1" applyAlignment="1">
      <alignment horizontal="center" vertical="center" wrapText="1"/>
      <protection/>
    </xf>
    <xf numFmtId="0" fontId="0" fillId="0" borderId="0" xfId="95" applyFill="1" applyAlignment="1">
      <alignment horizontal="center"/>
      <protection/>
    </xf>
    <xf numFmtId="0" fontId="23" fillId="0" borderId="11" xfId="95" applyFont="1" applyFill="1" applyBorder="1" applyAlignment="1">
      <alignment horizontal="center" vertical="center"/>
      <protection/>
    </xf>
    <xf numFmtId="0" fontId="0" fillId="0" borderId="0" xfId="101" applyFont="1" applyFill="1" applyBorder="1" applyAlignment="1">
      <alignment wrapText="1"/>
      <protection/>
    </xf>
    <xf numFmtId="0" fontId="0" fillId="0" borderId="11" xfId="95" applyFont="1" applyFill="1" applyBorder="1">
      <alignment/>
      <protection/>
    </xf>
    <xf numFmtId="0" fontId="2" fillId="0" borderId="0" xfId="98" applyFont="1" applyBorder="1" applyAlignment="1">
      <alignment horizontal="left"/>
      <protection/>
    </xf>
    <xf numFmtId="165" fontId="26" fillId="0" borderId="0" xfId="107" applyNumberFormat="1" applyFont="1" applyFill="1" applyAlignment="1">
      <alignment horizontal="left"/>
      <protection/>
    </xf>
    <xf numFmtId="0" fontId="2" fillId="0" borderId="0" xfId="107" applyNumberFormat="1" applyFont="1" applyFill="1" applyBorder="1" applyAlignment="1">
      <alignment horizontal="right"/>
      <protection/>
    </xf>
    <xf numFmtId="1" fontId="23" fillId="0" borderId="11" xfId="105" applyNumberFormat="1" applyFont="1" applyFill="1" applyBorder="1" applyAlignment="1" applyProtection="1">
      <alignment horizontal="right" vertical="center"/>
      <protection/>
    </xf>
    <xf numFmtId="1" fontId="23" fillId="0" borderId="10" xfId="105" applyNumberFormat="1" applyFont="1" applyFill="1" applyBorder="1" applyAlignment="1" applyProtection="1">
      <alignment horizontal="right" vertical="center"/>
      <protection/>
    </xf>
    <xf numFmtId="166" fontId="2" fillId="24" borderId="0" xfId="106" applyNumberFormat="1" applyFont="1" applyFill="1" applyAlignment="1" applyProtection="1">
      <alignment horizontal="left"/>
      <protection/>
    </xf>
    <xf numFmtId="1" fontId="2" fillId="0" borderId="0" xfId="95" applyNumberFormat="1" applyFont="1" applyFill="1" applyBorder="1" applyAlignment="1">
      <alignment horizontal="right"/>
      <protection/>
    </xf>
    <xf numFmtId="0" fontId="0" fillId="0" borderId="0" xfId="95" applyFill="1" applyAlignment="1">
      <alignment/>
      <protection/>
    </xf>
    <xf numFmtId="0" fontId="2" fillId="0" borderId="0" xfId="104" applyFont="1" applyFill="1" applyAlignment="1">
      <alignment horizontal="left" wrapText="1"/>
      <protection/>
    </xf>
    <xf numFmtId="0" fontId="2" fillId="0" borderId="0" xfId="104" applyFont="1" applyFill="1" applyAlignment="1">
      <alignment/>
      <protection/>
    </xf>
    <xf numFmtId="0" fontId="21" fillId="0" borderId="0" xfId="101" applyFont="1" applyFill="1" applyBorder="1" applyAlignment="1">
      <alignment horizontal="left" wrapText="1"/>
      <protection/>
    </xf>
    <xf numFmtId="0" fontId="23" fillId="0" borderId="10" xfId="95" applyFont="1" applyFill="1" applyBorder="1" applyAlignment="1">
      <alignment horizontal="center"/>
      <protection/>
    </xf>
    <xf numFmtId="0" fontId="23" fillId="0" borderId="10" xfId="95" applyFont="1" applyFill="1" applyBorder="1" applyAlignment="1">
      <alignment horizontal="center" wrapText="1"/>
      <protection/>
    </xf>
    <xf numFmtId="0" fontId="2" fillId="0" borderId="0" xfId="95" applyFont="1" applyAlignment="1">
      <alignment horizontal="left" wrapText="1"/>
      <protection/>
    </xf>
    <xf numFmtId="0" fontId="2" fillId="0" borderId="0" xfId="104" applyFont="1" applyFill="1" applyAlignment="1">
      <alignment/>
      <protection/>
    </xf>
    <xf numFmtId="0" fontId="0" fillId="0" borderId="10" xfId="95" applyFont="1" applyFill="1" applyBorder="1">
      <alignment/>
      <protection/>
    </xf>
    <xf numFmtId="0" fontId="0" fillId="0" borderId="0" xfId="95" applyFont="1" applyFill="1" applyBorder="1">
      <alignment/>
      <protection/>
    </xf>
    <xf numFmtId="0" fontId="2" fillId="0" borderId="0" xfId="95" applyFont="1" applyFill="1" applyAlignment="1">
      <alignment horizontal="right"/>
      <protection/>
    </xf>
    <xf numFmtId="0" fontId="2" fillId="0" borderId="0" xfId="95" applyFont="1" applyFill="1" applyBorder="1" applyAlignment="1">
      <alignment horizontal="right"/>
      <protection/>
    </xf>
    <xf numFmtId="1" fontId="2" fillId="0" borderId="0" xfId="101" applyNumberFormat="1" applyFont="1" applyFill="1" applyBorder="1" applyAlignment="1">
      <alignment horizontal="right"/>
      <protection/>
    </xf>
    <xf numFmtId="0" fontId="0" fillId="25" borderId="0" xfId="0" applyFill="1" applyBorder="1" applyAlignment="1">
      <alignment/>
    </xf>
    <xf numFmtId="0" fontId="21" fillId="25" borderId="0" xfId="95" applyFont="1" applyFill="1" applyAlignment="1">
      <alignment/>
      <protection/>
    </xf>
    <xf numFmtId="0" fontId="21" fillId="25" borderId="0" xfId="101" applyFont="1" applyFill="1" applyBorder="1" applyAlignment="1">
      <alignment/>
      <protection/>
    </xf>
    <xf numFmtId="0" fontId="0" fillId="25" borderId="10" xfId="95" applyFill="1" applyBorder="1" applyAlignment="1">
      <alignment/>
      <protection/>
    </xf>
    <xf numFmtId="0" fontId="23" fillId="25" borderId="11" xfId="95" applyFont="1" applyFill="1" applyBorder="1" applyAlignment="1">
      <alignment/>
      <protection/>
    </xf>
    <xf numFmtId="0" fontId="2" fillId="25" borderId="10" xfId="95" applyFont="1" applyFill="1" applyBorder="1" applyAlignment="1">
      <alignment horizontal="left"/>
      <protection/>
    </xf>
    <xf numFmtId="0" fontId="23" fillId="25" borderId="11" xfId="95" applyFont="1" applyFill="1" applyBorder="1" applyAlignment="1">
      <alignment horizontal="center" vertical="center"/>
      <protection/>
    </xf>
    <xf numFmtId="0" fontId="23" fillId="25" borderId="0" xfId="95" applyFont="1" applyFill="1" applyBorder="1" applyAlignment="1">
      <alignment horizontal="center" vertical="center"/>
      <protection/>
    </xf>
    <xf numFmtId="0" fontId="23" fillId="25" borderId="0" xfId="95" applyFont="1" applyFill="1" applyBorder="1" applyAlignment="1">
      <alignment/>
      <protection/>
    </xf>
    <xf numFmtId="0" fontId="2" fillId="25" borderId="0" xfId="95" applyFont="1" applyFill="1" applyAlignment="1">
      <alignment/>
      <protection/>
    </xf>
    <xf numFmtId="0" fontId="2" fillId="25" borderId="0" xfId="95" applyFont="1" applyFill="1" applyAlignment="1">
      <alignment horizontal="left" indent="1"/>
      <protection/>
    </xf>
    <xf numFmtId="0" fontId="2" fillId="25" borderId="0" xfId="95" applyFont="1" applyFill="1" applyAlignment="1">
      <alignment horizontal="center"/>
      <protection/>
    </xf>
    <xf numFmtId="0" fontId="2" fillId="25" borderId="0" xfId="95" applyFont="1" applyFill="1" applyBorder="1" applyAlignment="1">
      <alignment horizontal="center"/>
      <protection/>
    </xf>
    <xf numFmtId="0" fontId="0" fillId="25" borderId="0" xfId="95" applyFill="1" applyBorder="1" applyAlignment="1">
      <alignment/>
      <protection/>
    </xf>
    <xf numFmtId="0" fontId="23" fillId="25" borderId="0" xfId="95" applyFont="1" applyFill="1" applyAlignment="1">
      <alignment/>
      <protection/>
    </xf>
    <xf numFmtId="0" fontId="2" fillId="25" borderId="0" xfId="95" applyFont="1" applyFill="1">
      <alignment/>
      <protection/>
    </xf>
    <xf numFmtId="0" fontId="2" fillId="25" borderId="11" xfId="95" applyFont="1" applyFill="1" applyBorder="1" applyAlignment="1">
      <alignment/>
      <protection/>
    </xf>
    <xf numFmtId="0" fontId="2" fillId="25" borderId="0" xfId="95" applyFont="1" applyFill="1" applyBorder="1" applyAlignment="1">
      <alignment/>
      <protection/>
    </xf>
    <xf numFmtId="0" fontId="2" fillId="25" borderId="0" xfId="104" applyFont="1" applyFill="1" applyAlignment="1">
      <alignment/>
      <protection/>
    </xf>
    <xf numFmtId="0" fontId="31" fillId="25" borderId="0" xfId="99" applyFont="1" applyFill="1" applyBorder="1" applyAlignment="1">
      <alignment/>
      <protection/>
    </xf>
    <xf numFmtId="3" fontId="2" fillId="25" borderId="0" xfId="104" applyNumberFormat="1" applyFont="1" applyFill="1" applyBorder="1" applyAlignment="1">
      <alignment horizontal="right" vertical="center"/>
      <protection/>
    </xf>
    <xf numFmtId="165" fontId="26" fillId="25" borderId="0" xfId="107" applyNumberFormat="1" applyFont="1" applyFill="1" applyBorder="1" applyAlignment="1">
      <alignment horizontal="center"/>
      <protection/>
    </xf>
    <xf numFmtId="3" fontId="26" fillId="25" borderId="0" xfId="104" applyNumberFormat="1" applyFont="1" applyFill="1" applyBorder="1" applyAlignment="1">
      <alignment horizontal="right" vertical="center"/>
      <protection/>
    </xf>
    <xf numFmtId="166" fontId="27" fillId="25" borderId="0" xfId="107" applyFont="1" applyFill="1" applyBorder="1" applyAlignment="1">
      <alignment horizontal="left"/>
      <protection/>
    </xf>
    <xf numFmtId="165" fontId="2" fillId="25" borderId="0" xfId="104" applyNumberFormat="1" applyFont="1" applyFill="1" applyBorder="1" applyAlignment="1">
      <alignment horizontal="right"/>
      <protection/>
    </xf>
    <xf numFmtId="166" fontId="27" fillId="25" borderId="0" xfId="107" applyFont="1" applyFill="1" applyBorder="1" applyAlignment="1">
      <alignment/>
      <protection/>
    </xf>
    <xf numFmtId="0" fontId="27" fillId="25" borderId="0" xfId="104" applyFont="1" applyFill="1" applyBorder="1">
      <alignment/>
      <protection/>
    </xf>
    <xf numFmtId="3" fontId="2" fillId="25" borderId="0" xfId="111" applyNumberFormat="1" applyFont="1" applyFill="1" applyBorder="1" applyAlignment="1">
      <alignment horizontal="center" vertical="center" wrapText="1"/>
      <protection/>
    </xf>
    <xf numFmtId="0" fontId="33" fillId="24" borderId="0" xfId="86" applyFill="1" applyAlignment="1" applyProtection="1">
      <alignment/>
      <protection/>
    </xf>
    <xf numFmtId="1" fontId="2" fillId="0" borderId="17" xfId="95" applyNumberFormat="1" applyFont="1" applyFill="1" applyBorder="1" applyAlignment="1">
      <alignment horizontal="right"/>
      <protection/>
    </xf>
    <xf numFmtId="0" fontId="36" fillId="0" borderId="0" xfId="95" applyFont="1" applyAlignment="1">
      <alignment horizontal="left"/>
      <protection/>
    </xf>
    <xf numFmtId="165" fontId="2" fillId="0" borderId="0" xfId="95" applyNumberFormat="1" applyFont="1" applyAlignment="1">
      <alignment horizontal="right"/>
      <protection/>
    </xf>
    <xf numFmtId="165" fontId="2" fillId="0" borderId="0" xfId="95" applyNumberFormat="1" applyFont="1">
      <alignment/>
      <protection/>
    </xf>
    <xf numFmtId="165" fontId="23" fillId="0" borderId="0" xfId="95" applyNumberFormat="1" applyFont="1" applyAlignment="1">
      <alignment horizontal="right" vertical="center"/>
      <protection/>
    </xf>
    <xf numFmtId="165" fontId="23" fillId="0" borderId="0" xfId="95" applyNumberFormat="1" applyFont="1" applyAlignment="1">
      <alignment vertical="center"/>
      <protection/>
    </xf>
    <xf numFmtId="0" fontId="2" fillId="0" borderId="15" xfId="95" applyFont="1" applyBorder="1" applyAlignment="1">
      <alignment wrapText="1"/>
      <protection/>
    </xf>
    <xf numFmtId="0" fontId="2" fillId="0" borderId="0" xfId="95" applyFont="1" applyBorder="1" applyAlignment="1">
      <alignment vertical="center" wrapText="1"/>
      <protection/>
    </xf>
    <xf numFmtId="0" fontId="2" fillId="0" borderId="0" xfId="95" applyFont="1" applyAlignment="1">
      <alignment horizontal="right" indent="1"/>
      <protection/>
    </xf>
    <xf numFmtId="165" fontId="2" fillId="0" borderId="0" xfId="95" applyNumberFormat="1" applyFont="1" applyBorder="1" applyAlignment="1">
      <alignment horizontal="left" vertical="center" wrapText="1" indent="1"/>
      <protection/>
    </xf>
    <xf numFmtId="0" fontId="2" fillId="0" borderId="0" xfId="95" applyFont="1" applyAlignment="1">
      <alignment horizontal="right"/>
      <protection/>
    </xf>
    <xf numFmtId="1" fontId="2" fillId="0" borderId="0" xfId="95" applyNumberFormat="1" applyFont="1" applyFill="1" applyBorder="1" applyAlignment="1">
      <alignment horizontal="left" vertical="center" wrapText="1" indent="1"/>
      <protection/>
    </xf>
    <xf numFmtId="0" fontId="2" fillId="0" borderId="15" xfId="95" applyFont="1" applyBorder="1" applyAlignment="1">
      <alignment horizontal="right" indent="1"/>
      <protection/>
    </xf>
    <xf numFmtId="0" fontId="26" fillId="24" borderId="15" xfId="109" applyFont="1" applyFill="1" applyBorder="1" applyAlignment="1">
      <alignment horizontal="right"/>
      <protection/>
    </xf>
    <xf numFmtId="165" fontId="2" fillId="0" borderId="0" xfId="95" applyNumberFormat="1" applyFont="1" applyFill="1" applyBorder="1" applyAlignment="1">
      <alignment horizontal="center"/>
      <protection/>
    </xf>
    <xf numFmtId="0" fontId="2" fillId="0" borderId="0" xfId="95" applyFont="1" applyFill="1" applyAlignment="1">
      <alignment vertical="center" wrapText="1"/>
      <protection/>
    </xf>
    <xf numFmtId="0" fontId="2" fillId="0" borderId="0" xfId="95" applyFont="1" applyBorder="1" applyAlignment="1">
      <alignment vertical="center"/>
      <protection/>
    </xf>
    <xf numFmtId="0" fontId="0" fillId="0" borderId="0" xfId="95" applyFill="1" applyAlignment="1">
      <alignment/>
      <protection/>
    </xf>
    <xf numFmtId="0" fontId="2" fillId="0" borderId="0" xfId="104" applyFont="1" applyFill="1" applyAlignment="1">
      <alignment/>
      <protection/>
    </xf>
    <xf numFmtId="0" fontId="2" fillId="0" borderId="0" xfId="95" applyFont="1" applyAlignment="1">
      <alignment horizontal="left" wrapText="1"/>
      <protection/>
    </xf>
    <xf numFmtId="0" fontId="21" fillId="0" borderId="0" xfId="100" applyFont="1" applyFill="1" applyBorder="1" applyAlignment="1">
      <alignment horizontal="left" wrapText="1"/>
      <protection/>
    </xf>
    <xf numFmtId="1" fontId="28" fillId="0" borderId="10" xfId="105" applyNumberFormat="1" applyFont="1" applyFill="1" applyBorder="1" applyAlignment="1" applyProtection="1">
      <alignment horizontal="right" vertical="center" wrapText="1"/>
      <protection/>
    </xf>
    <xf numFmtId="0" fontId="0" fillId="0" borderId="11" xfId="95" applyFont="1" applyFill="1" applyBorder="1" applyAlignment="1">
      <alignment horizontal="right" vertical="center"/>
      <protection/>
    </xf>
    <xf numFmtId="0" fontId="2" fillId="0" borderId="11" xfId="95" applyFont="1" applyFill="1" applyBorder="1" applyAlignment="1">
      <alignment horizontal="right"/>
      <protection/>
    </xf>
    <xf numFmtId="0" fontId="0" fillId="0" borderId="11" xfId="95" applyFill="1" applyBorder="1" applyAlignment="1">
      <alignment horizontal="right"/>
      <protection/>
    </xf>
    <xf numFmtId="0" fontId="2" fillId="0" borderId="0" xfId="101" applyFont="1" applyFill="1" applyBorder="1" applyAlignment="1">
      <alignment horizontal="right"/>
      <protection/>
    </xf>
    <xf numFmtId="0" fontId="0" fillId="0" borderId="10" xfId="95" applyFill="1" applyBorder="1" applyAlignment="1">
      <alignment horizontal="right" vertical="center"/>
      <protection/>
    </xf>
    <xf numFmtId="0" fontId="23" fillId="0" borderId="0" xfId="95" applyFont="1" applyFill="1" applyBorder="1" applyAlignment="1">
      <alignment horizontal="center" wrapText="1"/>
      <protection/>
    </xf>
    <xf numFmtId="0" fontId="23" fillId="0" borderId="0" xfId="100" applyFont="1" applyFill="1" applyBorder="1" applyAlignment="1">
      <alignment horizontal="center" vertical="center" wrapText="1"/>
      <protection/>
    </xf>
    <xf numFmtId="165" fontId="26" fillId="0" borderId="0" xfId="107" applyNumberFormat="1" applyFont="1" applyFill="1" applyBorder="1" applyAlignment="1">
      <alignment horizontal="right"/>
      <protection/>
    </xf>
    <xf numFmtId="0" fontId="23" fillId="0" borderId="10" xfId="95" applyFont="1" applyFill="1" applyBorder="1" applyAlignment="1">
      <alignment horizontal="center" vertical="center" wrapText="1"/>
      <protection/>
    </xf>
    <xf numFmtId="0" fontId="2" fillId="0" borderId="0" xfId="95" applyFont="1" applyBorder="1" applyAlignment="1">
      <alignment horizontal="right" indent="1"/>
      <protection/>
    </xf>
    <xf numFmtId="0" fontId="26" fillId="24" borderId="0" xfId="109" applyFont="1" applyFill="1" applyBorder="1" applyAlignment="1">
      <alignment horizontal="right"/>
      <protection/>
    </xf>
    <xf numFmtId="165" fontId="2" fillId="0" borderId="11" xfId="95" applyNumberFormat="1" applyFont="1" applyBorder="1" applyAlignment="1">
      <alignment horizontal="left" vertical="center" wrapText="1" indent="1"/>
      <protection/>
    </xf>
    <xf numFmtId="0" fontId="2" fillId="0" borderId="11" xfId="95" applyFont="1" applyBorder="1" applyAlignment="1">
      <alignment horizontal="right"/>
      <protection/>
    </xf>
    <xf numFmtId="0" fontId="2" fillId="0" borderId="0" xfId="104" applyFont="1" applyFill="1" applyAlignment="1">
      <alignment wrapText="1"/>
      <protection/>
    </xf>
    <xf numFmtId="0" fontId="2" fillId="0" borderId="11" xfId="95" applyFont="1" applyBorder="1" applyAlignment="1">
      <alignment horizontal="right" vertical="center" wrapText="1"/>
      <protection/>
    </xf>
    <xf numFmtId="0" fontId="2" fillId="0" borderId="0" xfId="95" applyFont="1" applyBorder="1" applyAlignment="1">
      <alignment horizontal="right" vertical="center" wrapText="1"/>
      <protection/>
    </xf>
    <xf numFmtId="0" fontId="2" fillId="0" borderId="11" xfId="95" applyFont="1" applyBorder="1" applyAlignment="1">
      <alignment horizontal="right" wrapText="1"/>
      <protection/>
    </xf>
    <xf numFmtId="0" fontId="2" fillId="0" borderId="0" xfId="95" applyFont="1" applyFill="1" applyBorder="1" applyAlignment="1">
      <alignment horizontal="center" wrapText="1"/>
      <protection/>
    </xf>
    <xf numFmtId="0" fontId="0" fillId="0" borderId="11" xfId="95" applyFill="1" applyBorder="1" applyAlignment="1">
      <alignment horizontal="center"/>
      <protection/>
    </xf>
    <xf numFmtId="165" fontId="23" fillId="0" borderId="10" xfId="107" applyNumberFormat="1" applyFont="1" applyFill="1" applyBorder="1" applyAlignment="1">
      <alignment horizontal="right" wrapText="1"/>
      <protection/>
    </xf>
    <xf numFmtId="1" fontId="23" fillId="0" borderId="10" xfId="107" applyNumberFormat="1" applyFont="1" applyFill="1" applyBorder="1" applyAlignment="1" applyProtection="1">
      <alignment horizontal="right"/>
      <protection/>
    </xf>
    <xf numFmtId="0" fontId="23" fillId="0" borderId="10" xfId="107" applyNumberFormat="1" applyFont="1" applyFill="1" applyBorder="1" applyAlignment="1" applyProtection="1">
      <alignment horizontal="right"/>
      <protection/>
    </xf>
    <xf numFmtId="49" fontId="23" fillId="0" borderId="10" xfId="107" applyNumberFormat="1" applyFont="1" applyFill="1" applyBorder="1" applyAlignment="1" applyProtection="1">
      <alignment horizontal="right"/>
      <protection/>
    </xf>
    <xf numFmtId="166" fontId="23" fillId="0" borderId="10" xfId="107" applyFont="1" applyFill="1" applyBorder="1" applyAlignment="1" applyProtection="1">
      <alignment horizontal="right"/>
      <protection/>
    </xf>
    <xf numFmtId="1" fontId="2" fillId="0" borderId="0" xfId="104" applyNumberFormat="1" applyFont="1" applyFill="1" applyAlignment="1">
      <alignment horizontal="right"/>
      <protection/>
    </xf>
    <xf numFmtId="1" fontId="2" fillId="0" borderId="0" xfId="118" applyNumberFormat="1" applyFont="1" applyFill="1" applyBorder="1" applyAlignment="1">
      <alignment horizontal="right"/>
    </xf>
    <xf numFmtId="1" fontId="2" fillId="0" borderId="0" xfId="104" applyNumberFormat="1" applyFont="1" applyFill="1" applyBorder="1" applyAlignment="1">
      <alignment horizontal="right"/>
      <protection/>
    </xf>
    <xf numFmtId="0" fontId="2" fillId="0" borderId="0" xfId="104" applyFont="1" applyFill="1" applyBorder="1" applyAlignment="1">
      <alignment horizontal="right"/>
      <protection/>
    </xf>
    <xf numFmtId="3" fontId="2" fillId="0" borderId="0" xfId="104" applyNumberFormat="1" applyFont="1" applyFill="1" applyBorder="1" applyAlignment="1">
      <alignment horizontal="right"/>
      <protection/>
    </xf>
    <xf numFmtId="1" fontId="2" fillId="0" borderId="0" xfId="118" applyNumberFormat="1" applyFont="1" applyBorder="1" applyAlignment="1">
      <alignment horizontal="right"/>
    </xf>
    <xf numFmtId="1" fontId="2" fillId="0" borderId="0" xfId="110" applyNumberFormat="1" applyFont="1" applyBorder="1" applyAlignment="1" applyProtection="1">
      <alignment horizontal="right"/>
      <protection/>
    </xf>
    <xf numFmtId="1" fontId="2" fillId="0" borderId="0" xfId="97" applyNumberFormat="1" applyFont="1" applyBorder="1" applyAlignment="1">
      <alignment horizontal="right"/>
      <protection/>
    </xf>
    <xf numFmtId="1" fontId="2" fillId="0" borderId="0" xfId="95" applyNumberFormat="1" applyFont="1" applyBorder="1" applyAlignment="1">
      <alignment horizontal="right"/>
      <protection/>
    </xf>
    <xf numFmtId="3" fontId="2" fillId="0" borderId="0" xfId="102" applyNumberFormat="1" applyFont="1" applyBorder="1" applyAlignment="1">
      <alignment horizontal="right"/>
      <protection/>
    </xf>
    <xf numFmtId="1" fontId="2" fillId="0" borderId="0" xfId="107" applyNumberFormat="1" applyFont="1" applyFill="1" applyBorder="1" applyAlignment="1" applyProtection="1">
      <alignment horizontal="right"/>
      <protection/>
    </xf>
    <xf numFmtId="1" fontId="2" fillId="0" borderId="0" xfId="95" applyNumberFormat="1" applyFont="1" applyFill="1" applyAlignment="1">
      <alignment horizontal="right"/>
      <protection/>
    </xf>
    <xf numFmtId="164" fontId="2" fillId="0" borderId="0" xfId="104" applyNumberFormat="1" applyFont="1" applyFill="1" applyBorder="1" applyAlignment="1">
      <alignment horizontal="right"/>
      <protection/>
    </xf>
    <xf numFmtId="3" fontId="2" fillId="0" borderId="0" xfId="118" applyNumberFormat="1" applyFont="1" applyFill="1" applyBorder="1" applyAlignment="1">
      <alignment horizontal="right"/>
    </xf>
    <xf numFmtId="0" fontId="23" fillId="0" borderId="11" xfId="95" applyFont="1" applyFill="1" applyBorder="1" applyAlignment="1">
      <alignment horizontal="left" vertical="center" wrapText="1"/>
      <protection/>
    </xf>
    <xf numFmtId="0" fontId="0" fillId="0" borderId="15" xfId="95" applyFill="1" applyBorder="1" applyAlignment="1">
      <alignment/>
      <protection/>
    </xf>
    <xf numFmtId="0" fontId="23" fillId="0" borderId="10" xfId="95" applyFont="1" applyFill="1" applyBorder="1" applyAlignment="1">
      <alignment horizontal="center" vertical="center"/>
      <protection/>
    </xf>
    <xf numFmtId="0" fontId="2" fillId="0" borderId="0" xfId="95" applyFont="1" applyFill="1" applyBorder="1" applyAlignment="1">
      <alignment horizontal="left" wrapText="1"/>
      <protection/>
    </xf>
    <xf numFmtId="0" fontId="23" fillId="0" borderId="0" xfId="95" applyFont="1" applyFill="1" applyBorder="1" applyAlignment="1">
      <alignment horizontal="center" vertical="center"/>
      <protection/>
    </xf>
    <xf numFmtId="0" fontId="23" fillId="0" borderId="15" xfId="95" applyFont="1" applyFill="1" applyBorder="1" applyAlignment="1">
      <alignment horizontal="center" vertical="center"/>
      <protection/>
    </xf>
    <xf numFmtId="0" fontId="23" fillId="0" borderId="15" xfId="100" applyFont="1" applyFill="1" applyBorder="1" applyAlignment="1">
      <alignment horizontal="center" vertical="center" wrapText="1"/>
      <protection/>
    </xf>
    <xf numFmtId="0" fontId="23" fillId="0" borderId="15" xfId="95" applyFont="1" applyFill="1" applyBorder="1" applyAlignment="1">
      <alignment horizontal="left" vertical="center"/>
      <protection/>
    </xf>
    <xf numFmtId="0" fontId="23" fillId="0" borderId="15" xfId="95" applyFont="1" applyFill="1" applyBorder="1" applyAlignment="1">
      <alignment/>
      <protection/>
    </xf>
    <xf numFmtId="0" fontId="2" fillId="0" borderId="15" xfId="95" applyFont="1" applyBorder="1" applyAlignment="1">
      <alignment/>
      <protection/>
    </xf>
    <xf numFmtId="0" fontId="2" fillId="0" borderId="15" xfId="95" applyFont="1" applyFill="1" applyBorder="1" applyAlignment="1">
      <alignment/>
      <protection/>
    </xf>
    <xf numFmtId="0" fontId="0" fillId="0" borderId="11" xfId="95" applyFill="1" applyBorder="1" applyAlignment="1">
      <alignment/>
      <protection/>
    </xf>
    <xf numFmtId="0" fontId="0" fillId="0" borderId="0" xfId="95" applyFill="1" applyBorder="1" applyAlignment="1">
      <alignment horizontal="right" vertical="center" indent="1"/>
      <protection/>
    </xf>
    <xf numFmtId="0" fontId="21" fillId="0" borderId="0" xfId="100" applyFont="1" applyFill="1" applyBorder="1" applyAlignment="1">
      <alignment horizontal="left" vertical="center"/>
      <protection/>
    </xf>
    <xf numFmtId="3" fontId="2" fillId="0" borderId="0" xfId="95" applyNumberFormat="1" applyFont="1" applyFill="1" applyBorder="1" applyAlignment="1">
      <alignment/>
      <protection/>
    </xf>
    <xf numFmtId="3" fontId="26" fillId="0" borderId="0" xfId="95" applyNumberFormat="1" applyFont="1" applyAlignment="1">
      <alignment/>
      <protection/>
    </xf>
    <xf numFmtId="3" fontId="2" fillId="0" borderId="0" xfId="95" applyNumberFormat="1" applyFont="1" applyAlignment="1">
      <alignment/>
      <protection/>
    </xf>
    <xf numFmtId="3" fontId="23" fillId="0" borderId="0" xfId="95" applyNumberFormat="1" applyFont="1" applyAlignment="1">
      <alignment/>
      <protection/>
    </xf>
    <xf numFmtId="3" fontId="2" fillId="0" borderId="0" xfId="95" applyNumberFormat="1" applyFont="1" applyFill="1" applyAlignment="1">
      <alignment/>
      <protection/>
    </xf>
    <xf numFmtId="3" fontId="2" fillId="0" borderId="0" xfId="108" applyNumberFormat="1" applyFont="1" applyAlignment="1">
      <alignment wrapText="1"/>
      <protection locked="0"/>
    </xf>
    <xf numFmtId="3" fontId="23" fillId="0" borderId="0" xfId="95" applyNumberFormat="1" applyFont="1" applyFill="1" applyBorder="1" applyAlignment="1">
      <alignment/>
      <protection/>
    </xf>
    <xf numFmtId="0" fontId="23" fillId="0" borderId="0" xfId="95" applyFont="1" applyFill="1" applyAlignment="1">
      <alignment horizontal="center"/>
      <protection/>
    </xf>
    <xf numFmtId="0" fontId="2" fillId="26" borderId="0" xfId="95" applyFont="1" applyFill="1" applyAlignment="1">
      <alignment horizontal="right"/>
      <protection/>
    </xf>
    <xf numFmtId="1" fontId="2" fillId="0" borderId="0" xfId="95" applyNumberFormat="1" applyFont="1" applyBorder="1" applyAlignment="1">
      <alignment horizontal="right" vertical="center" wrapText="1" indent="1"/>
      <protection/>
    </xf>
    <xf numFmtId="3" fontId="23" fillId="0" borderId="15" xfId="95" applyNumberFormat="1" applyFont="1" applyFill="1" applyBorder="1" applyAlignment="1">
      <alignment vertical="center"/>
      <protection/>
    </xf>
    <xf numFmtId="0" fontId="2" fillId="0" borderId="0" xfId="95" applyFont="1" applyFill="1" applyBorder="1" applyAlignment="1">
      <alignment horizontal="center" vertical="center"/>
      <protection/>
    </xf>
    <xf numFmtId="0" fontId="2" fillId="0" borderId="0" xfId="95" applyFont="1" applyBorder="1" applyAlignment="1">
      <alignment horizontal="center"/>
      <protection/>
    </xf>
    <xf numFmtId="1" fontId="2" fillId="0" borderId="0" xfId="95" applyNumberFormat="1" applyFont="1" applyFill="1" applyBorder="1" applyAlignment="1">
      <alignment horizontal="center"/>
      <protection/>
    </xf>
    <xf numFmtId="3" fontId="2" fillId="0" borderId="0" xfId="95" applyNumberFormat="1" applyFont="1" applyFill="1" applyBorder="1" applyAlignment="1">
      <alignment horizontal="right" vertical="center"/>
      <protection/>
    </xf>
    <xf numFmtId="0" fontId="0" fillId="0" borderId="0" xfId="95" applyFont="1" applyFill="1" applyBorder="1" applyAlignment="1">
      <alignment horizontal="right"/>
      <protection/>
    </xf>
    <xf numFmtId="0" fontId="0" fillId="24" borderId="0" xfId="103" applyFont="1" applyFill="1" applyAlignment="1">
      <alignment horizontal="right"/>
      <protection/>
    </xf>
    <xf numFmtId="165" fontId="0" fillId="24" borderId="0" xfId="103" applyNumberFormat="1" applyFont="1" applyFill="1" applyAlignment="1">
      <alignment horizontal="center"/>
      <protection/>
    </xf>
    <xf numFmtId="0" fontId="0" fillId="24" borderId="0" xfId="103" applyFont="1" applyFill="1">
      <alignment/>
      <protection/>
    </xf>
    <xf numFmtId="1" fontId="0" fillId="24" borderId="0" xfId="103" applyNumberFormat="1" applyFont="1" applyFill="1" applyAlignment="1">
      <alignment horizontal="center"/>
      <protection/>
    </xf>
    <xf numFmtId="1" fontId="0" fillId="24" borderId="0" xfId="103" applyNumberFormat="1" applyFont="1" applyFill="1" applyAlignment="1">
      <alignment horizontal="right"/>
      <protection/>
    </xf>
    <xf numFmtId="1" fontId="2" fillId="24" borderId="0" xfId="103" applyNumberFormat="1" applyFont="1" applyFill="1" applyAlignment="1">
      <alignment horizontal="center"/>
      <protection/>
    </xf>
    <xf numFmtId="1" fontId="2" fillId="24" borderId="0" xfId="103" applyNumberFormat="1" applyFont="1" applyFill="1" applyAlignment="1">
      <alignment horizontal="right"/>
      <protection/>
    </xf>
    <xf numFmtId="0" fontId="2" fillId="24" borderId="0" xfId="103" applyFont="1" applyFill="1" applyAlignment="1">
      <alignment horizontal="right"/>
      <protection/>
    </xf>
    <xf numFmtId="165" fontId="2" fillId="24" borderId="0" xfId="103" applyNumberFormat="1" applyFont="1" applyFill="1" applyAlignment="1">
      <alignment horizontal="center"/>
      <protection/>
    </xf>
    <xf numFmtId="0" fontId="2" fillId="24" borderId="0" xfId="103" applyFont="1" applyFill="1">
      <alignment/>
      <protection/>
    </xf>
    <xf numFmtId="166" fontId="2" fillId="24" borderId="11" xfId="106" applyFont="1" applyFill="1" applyBorder="1" applyAlignment="1">
      <alignment/>
      <protection/>
    </xf>
    <xf numFmtId="1" fontId="2" fillId="24" borderId="0" xfId="103" applyNumberFormat="1" applyFont="1" applyFill="1" applyAlignment="1" applyProtection="1">
      <alignment horizontal="right" vertical="center"/>
      <protection hidden="1"/>
    </xf>
    <xf numFmtId="3" fontId="2" fillId="24" borderId="0" xfId="106" applyNumberFormat="1" applyFont="1" applyFill="1">
      <alignment/>
      <protection/>
    </xf>
    <xf numFmtId="3" fontId="2" fillId="24" borderId="0" xfId="103" applyNumberFormat="1" applyFont="1" applyFill="1" applyAlignment="1" applyProtection="1">
      <alignment horizontal="right" vertical="center"/>
      <protection hidden="1"/>
    </xf>
    <xf numFmtId="3" fontId="2" fillId="24" borderId="0" xfId="106" applyNumberFormat="1" applyFont="1" applyFill="1" applyBorder="1" applyAlignment="1" applyProtection="1">
      <alignment horizontal="right"/>
      <protection/>
    </xf>
    <xf numFmtId="3" fontId="23" fillId="24" borderId="0" xfId="106" applyNumberFormat="1" applyFont="1" applyFill="1" applyBorder="1" applyAlignment="1">
      <alignment horizontal="center"/>
      <protection/>
    </xf>
    <xf numFmtId="3" fontId="23" fillId="24" borderId="0" xfId="106" applyNumberFormat="1" applyFont="1" applyFill="1" applyBorder="1" applyAlignment="1">
      <alignment horizontal="left"/>
      <protection/>
    </xf>
    <xf numFmtId="3" fontId="2" fillId="24" borderId="0" xfId="103" applyNumberFormat="1" applyFont="1" applyFill="1" applyAlignment="1">
      <alignment horizontal="center"/>
      <protection/>
    </xf>
    <xf numFmtId="3" fontId="2" fillId="24" borderId="0" xfId="103" applyNumberFormat="1" applyFont="1" applyFill="1" applyAlignment="1">
      <alignment horizontal="right"/>
      <protection/>
    </xf>
    <xf numFmtId="3" fontId="23" fillId="24" borderId="0" xfId="106" applyNumberFormat="1" applyFont="1" applyFill="1" applyBorder="1" applyAlignment="1" applyProtection="1">
      <alignment horizontal="center"/>
      <protection/>
    </xf>
    <xf numFmtId="3" fontId="23" fillId="24" borderId="0" xfId="106" applyNumberFormat="1" applyFont="1" applyFill="1" applyBorder="1" applyAlignment="1" applyProtection="1">
      <alignment horizontal="right" indent="1"/>
      <protection/>
    </xf>
    <xf numFmtId="165" fontId="2" fillId="24" borderId="11" xfId="103" applyNumberFormat="1" applyFont="1" applyFill="1" applyBorder="1" applyAlignment="1">
      <alignment horizontal="right"/>
      <protection/>
    </xf>
    <xf numFmtId="165" fontId="2" fillId="24" borderId="0" xfId="103" applyNumberFormat="1" applyFont="1" applyFill="1" applyAlignment="1">
      <alignment horizontal="right"/>
      <protection/>
    </xf>
    <xf numFmtId="1" fontId="21" fillId="25" borderId="0" xfId="0" applyNumberFormat="1" applyFont="1" applyFill="1" applyAlignment="1">
      <alignment/>
    </xf>
    <xf numFmtId="1" fontId="21" fillId="25" borderId="0" xfId="0" applyNumberFormat="1" applyFont="1" applyFill="1" applyAlignment="1">
      <alignment wrapText="1"/>
    </xf>
    <xf numFmtId="166" fontId="21" fillId="25" borderId="0" xfId="111" applyFont="1" applyFill="1" applyAlignment="1">
      <alignment/>
      <protection/>
    </xf>
    <xf numFmtId="0" fontId="0" fillId="25" borderId="0" xfId="0" applyFont="1" applyFill="1" applyAlignment="1">
      <alignment/>
    </xf>
    <xf numFmtId="0" fontId="0" fillId="25" borderId="0" xfId="0" applyFont="1" applyFill="1" applyAlignment="1">
      <alignment/>
    </xf>
    <xf numFmtId="166" fontId="23" fillId="25" borderId="0" xfId="111" applyFont="1" applyFill="1" applyAlignment="1">
      <alignment/>
      <protection/>
    </xf>
    <xf numFmtId="164" fontId="23" fillId="25" borderId="0" xfId="111" applyNumberFormat="1" applyFont="1" applyFill="1">
      <alignment/>
      <protection/>
    </xf>
    <xf numFmtId="0" fontId="0" fillId="25" borderId="0" xfId="0" applyFill="1" applyAlignment="1">
      <alignment/>
    </xf>
    <xf numFmtId="0" fontId="0" fillId="25" borderId="0" xfId="0" applyFont="1" applyFill="1" applyBorder="1" applyAlignment="1" applyProtection="1">
      <alignment/>
      <protection locked="0"/>
    </xf>
    <xf numFmtId="0" fontId="0" fillId="25" borderId="0" xfId="0" applyFont="1" applyFill="1" applyBorder="1" applyAlignment="1" applyProtection="1">
      <alignment horizontal="center"/>
      <protection locked="0"/>
    </xf>
    <xf numFmtId="0" fontId="2" fillId="25" borderId="0" xfId="0" applyFont="1" applyFill="1" applyAlignment="1">
      <alignment/>
    </xf>
    <xf numFmtId="166" fontId="23" fillId="0" borderId="0" xfId="111" applyFont="1" applyFill="1" applyAlignment="1">
      <alignment/>
      <protection/>
    </xf>
    <xf numFmtId="166" fontId="2" fillId="0" borderId="0" xfId="0" applyNumberFormat="1" applyFont="1" applyFill="1" applyAlignment="1">
      <alignment/>
    </xf>
    <xf numFmtId="166" fontId="23" fillId="25" borderId="0" xfId="111" applyFont="1" applyFill="1" applyBorder="1" applyAlignment="1">
      <alignment/>
      <protection/>
    </xf>
    <xf numFmtId="3" fontId="23" fillId="25" borderId="11" xfId="111" applyNumberFormat="1" applyFont="1" applyFill="1" applyBorder="1" applyAlignment="1">
      <alignment horizontal="right" wrapText="1"/>
      <protection/>
    </xf>
    <xf numFmtId="0" fontId="23" fillId="25" borderId="11" xfId="0" applyFont="1" applyFill="1" applyBorder="1" applyAlignment="1">
      <alignment horizontal="right" wrapText="1"/>
    </xf>
    <xf numFmtId="1" fontId="2" fillId="25" borderId="0" xfId="103" applyNumberFormat="1" applyFont="1" applyFill="1" applyAlignment="1" applyProtection="1">
      <alignment horizontal="right" vertical="center"/>
      <protection hidden="1"/>
    </xf>
    <xf numFmtId="0" fontId="31" fillId="25" borderId="0" xfId="98" applyFont="1" applyFill="1" applyBorder="1" applyAlignment="1">
      <alignment/>
      <protection/>
    </xf>
    <xf numFmtId="1" fontId="2" fillId="25" borderId="10" xfId="103" applyNumberFormat="1" applyFont="1" applyFill="1" applyBorder="1" applyAlignment="1" applyProtection="1">
      <alignment horizontal="right" vertical="center"/>
      <protection hidden="1"/>
    </xf>
    <xf numFmtId="0" fontId="0" fillId="25" borderId="0" xfId="103" applyFont="1" applyFill="1">
      <alignment/>
      <protection/>
    </xf>
    <xf numFmtId="3" fontId="2" fillId="24" borderId="10" xfId="103" applyNumberFormat="1" applyFont="1" applyFill="1" applyBorder="1" applyAlignment="1" applyProtection="1">
      <alignment horizontal="right" vertical="center"/>
      <protection hidden="1"/>
    </xf>
    <xf numFmtId="1" fontId="2" fillId="25" borderId="0" xfId="111" applyNumberFormat="1" applyFont="1" applyFill="1" applyBorder="1" applyAlignment="1">
      <alignment vertical="center" wrapText="1"/>
      <protection/>
    </xf>
    <xf numFmtId="1" fontId="31" fillId="25" borderId="0" xfId="98" applyNumberFormat="1" applyFont="1" applyFill="1" applyBorder="1" applyAlignment="1">
      <alignment horizontal="left"/>
      <protection/>
    </xf>
    <xf numFmtId="1" fontId="31" fillId="25" borderId="0" xfId="98" applyNumberFormat="1" applyFont="1" applyFill="1" applyBorder="1" applyAlignment="1">
      <alignment/>
      <protection/>
    </xf>
    <xf numFmtId="1" fontId="31" fillId="25" borderId="10" xfId="98" applyNumberFormat="1" applyFont="1" applyFill="1" applyBorder="1" applyAlignment="1">
      <alignment/>
      <protection/>
    </xf>
    <xf numFmtId="1" fontId="23" fillId="25" borderId="0" xfId="111" applyNumberFormat="1" applyFont="1" applyFill="1" applyAlignment="1">
      <alignment/>
      <protection/>
    </xf>
    <xf numFmtId="1" fontId="2" fillId="25" borderId="0" xfId="0" applyNumberFormat="1" applyFont="1" applyFill="1" applyAlignment="1">
      <alignment/>
    </xf>
    <xf numFmtId="1" fontId="23" fillId="25" borderId="0" xfId="111" applyNumberFormat="1" applyFont="1" applyFill="1">
      <alignment/>
      <protection/>
    </xf>
    <xf numFmtId="1" fontId="0" fillId="25" borderId="0" xfId="0" applyNumberFormat="1" applyFill="1" applyAlignment="1">
      <alignment/>
    </xf>
    <xf numFmtId="1" fontId="23" fillId="25" borderId="0" xfId="111" applyNumberFormat="1" applyFont="1" applyFill="1" applyBorder="1" applyAlignment="1">
      <alignment/>
      <protection/>
    </xf>
    <xf numFmtId="1" fontId="23" fillId="25" borderId="11" xfId="111" applyNumberFormat="1" applyFont="1" applyFill="1" applyBorder="1" applyAlignment="1">
      <alignment horizontal="right" wrapText="1"/>
      <protection/>
    </xf>
    <xf numFmtId="1" fontId="23" fillId="25" borderId="11" xfId="0" applyNumberFormat="1" applyFont="1" applyFill="1" applyBorder="1" applyAlignment="1">
      <alignment horizontal="right" wrapText="1"/>
    </xf>
    <xf numFmtId="1" fontId="2" fillId="25" borderId="0" xfId="111" applyNumberFormat="1" applyFont="1" applyFill="1" applyBorder="1" applyAlignment="1">
      <alignment horizontal="center" vertical="center" wrapText="1"/>
      <protection/>
    </xf>
    <xf numFmtId="1" fontId="2" fillId="25" borderId="0" xfId="98" applyNumberFormat="1" applyFont="1" applyFill="1" applyBorder="1" applyAlignment="1">
      <alignment horizontal="center"/>
      <protection/>
    </xf>
    <xf numFmtId="0" fontId="0" fillId="0" borderId="0" xfId="0" applyFont="1" applyAlignment="1">
      <alignment/>
    </xf>
    <xf numFmtId="0" fontId="2" fillId="0" borderId="0" xfId="98" applyFont="1" applyFill="1" applyBorder="1" applyAlignment="1">
      <alignment horizontal="left" wrapText="1"/>
      <protection/>
    </xf>
    <xf numFmtId="0" fontId="37" fillId="0" borderId="0" xfId="0" applyFont="1" applyAlignment="1">
      <alignment/>
    </xf>
    <xf numFmtId="3" fontId="2" fillId="25" borderId="0" xfId="103" applyNumberFormat="1" applyFont="1" applyFill="1" applyAlignment="1" applyProtection="1">
      <alignment horizontal="right" vertical="center"/>
      <protection hidden="1"/>
    </xf>
    <xf numFmtId="3" fontId="2" fillId="25" borderId="10" xfId="103" applyNumberFormat="1" applyFont="1" applyFill="1" applyBorder="1" applyAlignment="1" applyProtection="1">
      <alignment horizontal="right" vertical="center"/>
      <protection hidden="1"/>
    </xf>
    <xf numFmtId="165" fontId="2" fillId="25" borderId="0" xfId="103" applyNumberFormat="1" applyFont="1" applyFill="1" applyAlignment="1" applyProtection="1">
      <alignment horizontal="right" vertical="center"/>
      <protection hidden="1"/>
    </xf>
    <xf numFmtId="165" fontId="2" fillId="25" borderId="10" xfId="103" applyNumberFormat="1" applyFont="1" applyFill="1" applyBorder="1" applyAlignment="1" applyProtection="1">
      <alignment horizontal="right" vertical="center"/>
      <protection hidden="1"/>
    </xf>
    <xf numFmtId="3" fontId="2" fillId="25" borderId="0" xfId="103" applyNumberFormat="1" applyFont="1" applyFill="1" applyAlignment="1" applyProtection="1">
      <alignment horizontal="right" vertical="center"/>
      <protection/>
    </xf>
    <xf numFmtId="0" fontId="2" fillId="25" borderId="0" xfId="103" applyNumberFormat="1" applyFont="1" applyFill="1" applyAlignment="1" applyProtection="1">
      <alignment horizontal="right" vertical="center"/>
      <protection hidden="1"/>
    </xf>
    <xf numFmtId="3" fontId="26" fillId="0" borderId="0" xfId="95" applyNumberFormat="1" applyFont="1" applyBorder="1" applyAlignment="1">
      <alignment/>
      <protection/>
    </xf>
    <xf numFmtId="3" fontId="2" fillId="0" borderId="0" xfId="95" applyNumberFormat="1" applyFont="1" applyBorder="1" applyAlignment="1">
      <alignment/>
      <protection/>
    </xf>
    <xf numFmtId="3" fontId="23" fillId="0" borderId="0" xfId="95" applyNumberFormat="1" applyFont="1" applyBorder="1" applyAlignment="1">
      <alignment/>
      <protection/>
    </xf>
    <xf numFmtId="3" fontId="2" fillId="0" borderId="0" xfId="108" applyNumberFormat="1" applyFont="1" applyBorder="1" applyAlignment="1">
      <alignment wrapText="1"/>
      <protection locked="0"/>
    </xf>
    <xf numFmtId="3" fontId="2" fillId="0" borderId="0" xfId="95" applyNumberFormat="1" applyFont="1" applyBorder="1" applyAlignment="1">
      <alignment horizontal="right" vertical="center" wrapText="1" indent="1"/>
      <protection/>
    </xf>
    <xf numFmtId="0" fontId="21" fillId="0" borderId="0" xfId="95" applyFont="1" applyAlignment="1">
      <alignment/>
      <protection/>
    </xf>
    <xf numFmtId="0" fontId="21" fillId="0" borderId="0" xfId="95" applyFont="1" applyAlignment="1">
      <alignment horizontal="left"/>
      <protection/>
    </xf>
    <xf numFmtId="165" fontId="0" fillId="0" borderId="0" xfId="95" applyNumberFormat="1" applyFont="1" applyAlignment="1">
      <alignment horizontal="right"/>
      <protection/>
    </xf>
    <xf numFmtId="165" fontId="0" fillId="0" borderId="0" xfId="95" applyNumberFormat="1" applyFont="1">
      <alignment/>
      <protection/>
    </xf>
    <xf numFmtId="0" fontId="33" fillId="25" borderId="0" xfId="86" applyFill="1" applyAlignment="1">
      <alignment horizontal="left"/>
    </xf>
    <xf numFmtId="0" fontId="33" fillId="24" borderId="0" xfId="86" applyFill="1" applyAlignment="1" applyProtection="1">
      <alignment horizontal="left" vertical="center" wrapText="1"/>
      <protection/>
    </xf>
    <xf numFmtId="0" fontId="33" fillId="0" borderId="0" xfId="86" applyAlignment="1" applyProtection="1">
      <alignment/>
      <protection/>
    </xf>
    <xf numFmtId="0" fontId="33" fillId="24" borderId="0" xfId="86" applyFill="1" applyAlignment="1" applyProtection="1">
      <alignment horizontal="left" vertical="center"/>
      <protection/>
    </xf>
    <xf numFmtId="0" fontId="33" fillId="24" borderId="0" xfId="86" applyFont="1" applyFill="1" applyAlignment="1" applyProtection="1">
      <alignment horizontal="left" vertical="center"/>
      <protection/>
    </xf>
    <xf numFmtId="0" fontId="21" fillId="0" borderId="0" xfId="101" applyFont="1" applyFill="1" applyBorder="1" applyAlignment="1">
      <alignment horizontal="left" wrapText="1"/>
      <protection/>
    </xf>
    <xf numFmtId="0" fontId="2" fillId="0" borderId="0" xfId="104" applyFont="1" applyFill="1" applyAlignment="1">
      <alignment horizontal="left"/>
      <protection/>
    </xf>
    <xf numFmtId="0" fontId="0" fillId="0" borderId="0" xfId="95" applyFill="1" applyAlignment="1">
      <alignment/>
      <protection/>
    </xf>
    <xf numFmtId="0" fontId="2" fillId="0" borderId="0" xfId="95" applyFont="1" applyFill="1" applyAlignment="1">
      <alignment horizontal="left" wrapText="1"/>
      <protection/>
    </xf>
    <xf numFmtId="0" fontId="0" fillId="0" borderId="0" xfId="95" applyFont="1" applyFill="1" applyAlignment="1">
      <alignment horizontal="left" wrapText="1"/>
      <protection/>
    </xf>
    <xf numFmtId="0" fontId="2" fillId="0" borderId="0" xfId="104" applyFont="1" applyFill="1" applyAlignment="1">
      <alignment horizontal="left" wrapText="1"/>
      <protection/>
    </xf>
    <xf numFmtId="1" fontId="23" fillId="0" borderId="11" xfId="107" applyNumberFormat="1" applyFont="1" applyFill="1" applyBorder="1" applyAlignment="1">
      <alignment horizontal="center"/>
      <protection/>
    </xf>
    <xf numFmtId="166" fontId="23" fillId="0" borderId="0" xfId="107" applyFont="1" applyFill="1" applyBorder="1" applyAlignment="1">
      <alignment/>
      <protection/>
    </xf>
    <xf numFmtId="0" fontId="0" fillId="0" borderId="0" xfId="95" applyBorder="1" applyAlignment="1">
      <alignment/>
      <protection/>
    </xf>
    <xf numFmtId="166" fontId="23" fillId="0" borderId="0" xfId="107" applyFont="1" applyFill="1" applyAlignment="1">
      <alignment/>
      <protection/>
    </xf>
    <xf numFmtId="0" fontId="0" fillId="0" borderId="0" xfId="95" applyAlignment="1">
      <alignment/>
      <protection/>
    </xf>
    <xf numFmtId="0" fontId="2" fillId="0" borderId="0" xfId="104" applyFont="1" applyFill="1" applyAlignment="1">
      <alignment/>
      <protection/>
    </xf>
    <xf numFmtId="0" fontId="23" fillId="0" borderId="10" xfId="95" applyFont="1" applyFill="1" applyBorder="1" applyAlignment="1">
      <alignment horizontal="center" vertical="center"/>
      <protection/>
    </xf>
    <xf numFmtId="0" fontId="2" fillId="0" borderId="0" xfId="95" applyFont="1" applyFill="1" applyBorder="1" applyAlignment="1">
      <alignment horizontal="left" wrapText="1"/>
      <protection/>
    </xf>
    <xf numFmtId="0" fontId="23" fillId="0" borderId="10" xfId="95" applyFont="1" applyFill="1" applyBorder="1" applyAlignment="1">
      <alignment horizontal="center" wrapText="1"/>
      <protection/>
    </xf>
    <xf numFmtId="165" fontId="0" fillId="14" borderId="12" xfId="103" applyNumberFormat="1" applyFont="1" applyFill="1" applyBorder="1" applyAlignment="1" applyProtection="1">
      <alignment horizontal="center" wrapText="1"/>
      <protection locked="0"/>
    </xf>
    <xf numFmtId="0" fontId="0" fillId="0" borderId="13" xfId="0" applyBorder="1" applyAlignment="1">
      <alignment wrapText="1"/>
    </xf>
    <xf numFmtId="0" fontId="0" fillId="0" borderId="14" xfId="0" applyBorder="1" applyAlignment="1">
      <alignment wrapText="1"/>
    </xf>
    <xf numFmtId="1" fontId="21" fillId="0" borderId="0" xfId="95" applyNumberFormat="1" applyFont="1" applyFill="1" applyAlignment="1">
      <alignment horizontal="left" wrapText="1"/>
      <protection/>
    </xf>
    <xf numFmtId="0" fontId="2" fillId="0" borderId="10" xfId="95" applyFont="1" applyBorder="1" applyAlignment="1">
      <alignment horizontal="center" wrapText="1"/>
      <protection/>
    </xf>
    <xf numFmtId="0" fontId="2" fillId="0" borderId="10" xfId="95" applyFont="1" applyBorder="1" applyAlignment="1">
      <alignment horizontal="center"/>
      <protection/>
    </xf>
    <xf numFmtId="0" fontId="2" fillId="0" borderId="0" xfId="95" applyFont="1" applyAlignment="1">
      <alignment horizontal="left" wrapText="1"/>
      <protection/>
    </xf>
    <xf numFmtId="0" fontId="21" fillId="0" borderId="0" xfId="100" applyFont="1" applyFill="1" applyBorder="1" applyAlignment="1">
      <alignment horizontal="left" wrapText="1"/>
      <protection/>
    </xf>
    <xf numFmtId="0" fontId="23" fillId="0" borderId="15" xfId="95" applyFont="1" applyFill="1" applyBorder="1" applyAlignment="1">
      <alignment horizontal="right" vertical="center" wrapText="1"/>
      <protection/>
    </xf>
    <xf numFmtId="0" fontId="23" fillId="0" borderId="11" xfId="95" applyFont="1" applyFill="1" applyBorder="1" applyAlignment="1">
      <alignment horizontal="right" vertical="center" wrapText="1"/>
      <protection/>
    </xf>
    <xf numFmtId="1" fontId="23" fillId="0" borderId="10" xfId="95" applyNumberFormat="1" applyFont="1" applyBorder="1" applyAlignment="1">
      <alignment horizontal="center" vertical="center" wrapText="1"/>
      <protection/>
    </xf>
    <xf numFmtId="0" fontId="21" fillId="0" borderId="0" xfId="95" applyFont="1" applyAlignment="1">
      <alignment wrapText="1"/>
      <protection/>
    </xf>
    <xf numFmtId="0" fontId="0" fillId="0" borderId="10" xfId="0" applyBorder="1" applyAlignment="1">
      <alignment horizontal="center"/>
    </xf>
    <xf numFmtId="0" fontId="0" fillId="0" borderId="0" xfId="0" applyAlignment="1">
      <alignment wrapText="1"/>
    </xf>
    <xf numFmtId="0" fontId="23" fillId="0" borderId="0" xfId="95" applyFont="1" applyFill="1" applyBorder="1" applyAlignment="1">
      <alignment horizontal="right" vertical="center" wrapText="1"/>
      <protection/>
    </xf>
    <xf numFmtId="166" fontId="23" fillId="0" borderId="11" xfId="111" applyFont="1" applyBorder="1" applyAlignment="1">
      <alignment/>
      <protection/>
    </xf>
    <xf numFmtId="166" fontId="23" fillId="0" borderId="0" xfId="111" applyFont="1" applyBorder="1" applyAlignment="1">
      <alignment/>
      <protection/>
    </xf>
    <xf numFmtId="166" fontId="23" fillId="0" borderId="15" xfId="111" applyFont="1" applyBorder="1" applyAlignment="1">
      <alignment wrapText="1"/>
      <protection/>
    </xf>
    <xf numFmtId="166" fontId="23" fillId="0" borderId="11" xfId="111" applyFont="1" applyBorder="1" applyAlignment="1">
      <alignment wrapText="1"/>
      <protection/>
    </xf>
    <xf numFmtId="0" fontId="2" fillId="0" borderId="0" xfId="98" applyFont="1" applyBorder="1" applyAlignment="1">
      <alignment horizontal="left" wrapText="1"/>
      <protection/>
    </xf>
    <xf numFmtId="0" fontId="31" fillId="0" borderId="0" xfId="98" applyFont="1" applyBorder="1" applyAlignment="1">
      <alignment horizontal="left" wrapText="1"/>
      <protection/>
    </xf>
    <xf numFmtId="0" fontId="2" fillId="0" borderId="0" xfId="98" applyFont="1" applyBorder="1" applyAlignment="1">
      <alignment horizontal="left" wrapText="1"/>
      <protection/>
    </xf>
    <xf numFmtId="164" fontId="23" fillId="0" borderId="10" xfId="111" applyNumberFormat="1" applyFont="1" applyBorder="1" applyAlignment="1">
      <alignment horizontal="center"/>
      <protection/>
    </xf>
    <xf numFmtId="1" fontId="21" fillId="0" borderId="0" xfId="0" applyNumberFormat="1" applyFont="1" applyFill="1" applyAlignment="1">
      <alignment horizontal="left" wrapText="1"/>
    </xf>
    <xf numFmtId="0" fontId="21" fillId="20" borderId="12" xfId="0" applyFont="1" applyFill="1" applyBorder="1" applyAlignment="1" applyProtection="1">
      <alignment horizontal="left" wrapText="1"/>
      <protection locked="0"/>
    </xf>
    <xf numFmtId="0" fontId="0" fillId="0" borderId="13" xfId="0" applyBorder="1" applyAlignment="1">
      <alignment horizontal="left" wrapText="1"/>
    </xf>
    <xf numFmtId="0" fontId="0" fillId="0" borderId="14" xfId="0" applyBorder="1" applyAlignment="1">
      <alignment horizontal="left" wrapText="1"/>
    </xf>
    <xf numFmtId="0" fontId="0" fillId="8" borderId="12" xfId="0" applyFont="1" applyFill="1" applyBorder="1" applyAlignment="1" applyProtection="1">
      <alignment horizontal="center" wrapText="1"/>
      <protection hidden="1" locked="0"/>
    </xf>
    <xf numFmtId="0" fontId="0" fillId="8" borderId="12" xfId="0" applyFont="1" applyFill="1" applyBorder="1" applyAlignment="1" applyProtection="1">
      <alignment wrapText="1"/>
      <protection locked="0"/>
    </xf>
    <xf numFmtId="0" fontId="31" fillId="0" borderId="0" xfId="98" applyFont="1" applyFill="1" applyBorder="1" applyAlignment="1">
      <alignment horizontal="left" wrapText="1"/>
      <protection/>
    </xf>
    <xf numFmtId="0" fontId="31" fillId="25" borderId="0" xfId="99" applyFont="1" applyFill="1" applyBorder="1" applyAlignment="1">
      <alignment horizontal="left" wrapText="1"/>
      <protection/>
    </xf>
    <xf numFmtId="0" fontId="2" fillId="25" borderId="0" xfId="0" applyFont="1" applyFill="1" applyBorder="1" applyAlignment="1">
      <alignment horizontal="left" wrapText="1"/>
    </xf>
    <xf numFmtId="0" fontId="21" fillId="25" borderId="0" xfId="108" applyFont="1" applyFill="1" applyAlignment="1">
      <alignment horizontal="left"/>
      <protection locked="0"/>
    </xf>
    <xf numFmtId="0" fontId="21" fillId="25" borderId="0" xfId="101" applyFont="1" applyFill="1" applyBorder="1" applyAlignment="1">
      <alignment horizontal="left" wrapText="1"/>
      <protection/>
    </xf>
    <xf numFmtId="0" fontId="23" fillId="25" borderId="10" xfId="95" applyFont="1" applyFill="1" applyBorder="1" applyAlignment="1">
      <alignment horizontal="center"/>
      <protection/>
    </xf>
    <xf numFmtId="0" fontId="2" fillId="25" borderId="0" xfId="108" applyFont="1" applyFill="1" applyBorder="1" applyAlignment="1">
      <alignment/>
      <protection locked="0"/>
    </xf>
    <xf numFmtId="165" fontId="0" fillId="14" borderId="12" xfId="103" applyNumberFormat="1" applyFont="1" applyFill="1" applyBorder="1" applyAlignment="1" applyProtection="1">
      <alignment horizontal="center" wrapText="1"/>
      <protection locked="0"/>
    </xf>
    <xf numFmtId="1" fontId="23" fillId="25" borderId="15" xfId="111" applyNumberFormat="1" applyFont="1" applyFill="1" applyBorder="1" applyAlignment="1">
      <alignment wrapText="1"/>
      <protection/>
    </xf>
    <xf numFmtId="1" fontId="23" fillId="25" borderId="11" xfId="111" applyNumberFormat="1" applyFont="1" applyFill="1" applyBorder="1" applyAlignment="1">
      <alignment wrapText="1"/>
      <protection/>
    </xf>
    <xf numFmtId="1" fontId="23" fillId="25" borderId="10" xfId="111" applyNumberFormat="1" applyFont="1" applyFill="1" applyBorder="1" applyAlignment="1">
      <alignment horizontal="center"/>
      <protection/>
    </xf>
    <xf numFmtId="166" fontId="23" fillId="25" borderId="15" xfId="111" applyFont="1" applyFill="1" applyBorder="1" applyAlignment="1">
      <alignment wrapText="1"/>
      <protection/>
    </xf>
    <xf numFmtId="166" fontId="23" fillId="25" borderId="11" xfId="111" applyFont="1" applyFill="1" applyBorder="1" applyAlignment="1">
      <alignment wrapText="1"/>
      <protection/>
    </xf>
    <xf numFmtId="164" fontId="23" fillId="25" borderId="10" xfId="111" applyNumberFormat="1" applyFont="1" applyFill="1" applyBorder="1" applyAlignment="1">
      <alignment horizontal="center"/>
      <protection/>
    </xf>
    <xf numFmtId="1" fontId="23" fillId="25" borderId="11" xfId="111" applyNumberFormat="1" applyFont="1" applyFill="1" applyBorder="1" applyAlignment="1">
      <alignment/>
      <protection/>
    </xf>
    <xf numFmtId="1" fontId="23" fillId="25" borderId="0" xfId="111" applyNumberFormat="1" applyFont="1" applyFill="1" applyBorder="1" applyAlignment="1">
      <alignment/>
      <protection/>
    </xf>
    <xf numFmtId="0" fontId="21" fillId="25" borderId="12" xfId="0" applyFont="1" applyFill="1" applyBorder="1" applyAlignment="1" applyProtection="1">
      <alignment horizontal="left" wrapText="1"/>
      <protection locked="0"/>
    </xf>
    <xf numFmtId="0" fontId="0" fillId="25" borderId="13" xfId="0" applyFill="1" applyBorder="1" applyAlignment="1">
      <alignment horizontal="left" wrapText="1"/>
    </xf>
    <xf numFmtId="0" fontId="0" fillId="25" borderId="14" xfId="0" applyFill="1" applyBorder="1" applyAlignment="1">
      <alignment horizontal="left" wrapText="1"/>
    </xf>
    <xf numFmtId="0" fontId="0" fillId="25" borderId="12" xfId="0" applyFont="1" applyFill="1" applyBorder="1" applyAlignment="1" applyProtection="1">
      <alignment wrapText="1"/>
      <protection locked="0"/>
    </xf>
    <xf numFmtId="0" fontId="0" fillId="25" borderId="13" xfId="0" applyFill="1" applyBorder="1" applyAlignment="1">
      <alignment wrapText="1"/>
    </xf>
    <xf numFmtId="0" fontId="0" fillId="25" borderId="14" xfId="0" applyFill="1" applyBorder="1" applyAlignment="1">
      <alignment wrapText="1"/>
    </xf>
    <xf numFmtId="0" fontId="0" fillId="25" borderId="12" xfId="0" applyFont="1" applyFill="1" applyBorder="1" applyAlignment="1" applyProtection="1">
      <alignment horizontal="center" wrapText="1"/>
      <protection hidden="1" locked="0"/>
    </xf>
    <xf numFmtId="166" fontId="23" fillId="25" borderId="11" xfId="111" applyFont="1" applyFill="1" applyBorder="1" applyAlignment="1">
      <alignment/>
      <protection/>
    </xf>
    <xf numFmtId="166" fontId="23" fillId="25" borderId="0" xfId="111" applyFont="1" applyFill="1" applyBorder="1" applyAlignment="1">
      <alignment/>
      <protection/>
    </xf>
  </cellXfs>
  <cellStyles count="11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Followed Hyperlink"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Hyperlink_SFR34_2009Final" xfId="87"/>
    <cellStyle name="Input" xfId="88"/>
    <cellStyle name="Input 2" xfId="89"/>
    <cellStyle name="Linked Cell" xfId="90"/>
    <cellStyle name="Linked Cell 2" xfId="91"/>
    <cellStyle name="Neutral" xfId="92"/>
    <cellStyle name="Neutral 2" xfId="93"/>
    <cellStyle name="Normal 2" xfId="94"/>
    <cellStyle name="Normal 2 2" xfId="95"/>
    <cellStyle name="Normal 3" xfId="96"/>
    <cellStyle name="Normal_Addition1 2" xfId="97"/>
    <cellStyle name="Normal_AnnexA_tablesv5" xfId="98"/>
    <cellStyle name="Normal_AnnexA_tablesv5 2" xfId="99"/>
    <cellStyle name="Normal_final2000bulletin" xfId="100"/>
    <cellStyle name="Normal_final2000bulletin 2" xfId="101"/>
    <cellStyle name="Normal_sfr32-2009v2 2" xfId="102"/>
    <cellStyle name="Normal_tab1_tab10" xfId="103"/>
    <cellStyle name="Normal_tab1_tab10 2" xfId="104"/>
    <cellStyle name="Normal_tab3 2" xfId="105"/>
    <cellStyle name="Normal_table" xfId="106"/>
    <cellStyle name="Normal_table 2" xfId="107"/>
    <cellStyle name="Normal_Table02a_jv" xfId="108"/>
    <cellStyle name="Normal_table1_MN" xfId="109"/>
    <cellStyle name="Normal_Table2a&amp;b 2" xfId="110"/>
    <cellStyle name="Normal_TABLE4F" xfId="111"/>
    <cellStyle name="Note" xfId="112"/>
    <cellStyle name="Note 2" xfId="113"/>
    <cellStyle name="Output" xfId="114"/>
    <cellStyle name="Output 2" xfId="115"/>
    <cellStyle name="Percent" xfId="116"/>
    <cellStyle name="Percent 2" xfId="117"/>
    <cellStyle name="Percent 3" xfId="118"/>
    <cellStyle name="Title" xfId="119"/>
    <cellStyle name="Title 2" xfId="120"/>
    <cellStyle name="Total" xfId="121"/>
    <cellStyle name="Total 2" xfId="122"/>
    <cellStyle name="Warning Text" xfId="123"/>
    <cellStyle name="Warning Text 2" xfId="124"/>
  </cellStyles>
  <dxfs count="194">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4"/>
    <pageSetUpPr fitToPage="1"/>
  </sheetPr>
  <dimension ref="A1:O20"/>
  <sheetViews>
    <sheetView showGridLines="0" zoomScalePageLayoutView="0" workbookViewId="0" topLeftCell="A1">
      <selection activeCell="B5" sqref="B5:O5"/>
    </sheetView>
  </sheetViews>
  <sheetFormatPr defaultColWidth="9.140625" defaultRowHeight="12.75"/>
  <cols>
    <col min="1" max="1" width="15.7109375" style="89" customWidth="1"/>
    <col min="2" max="16384" width="9.140625" style="89" customWidth="1"/>
  </cols>
  <sheetData>
    <row r="1" s="87" customFormat="1" ht="17.25">
      <c r="A1" s="86" t="s">
        <v>121</v>
      </c>
    </row>
    <row r="2" spans="1:15" ht="15" customHeight="1">
      <c r="A2" s="88"/>
      <c r="C2" s="87"/>
      <c r="D2" s="87"/>
      <c r="E2" s="87"/>
      <c r="F2" s="87"/>
      <c r="G2" s="87"/>
      <c r="H2" s="87"/>
      <c r="I2" s="87"/>
      <c r="J2" s="87"/>
      <c r="K2" s="87"/>
      <c r="L2" s="87"/>
      <c r="M2" s="87"/>
      <c r="N2" s="87"/>
      <c r="O2" s="87"/>
    </row>
    <row r="3" spans="1:15" ht="15" customHeight="1">
      <c r="A3" s="87" t="s">
        <v>50</v>
      </c>
      <c r="C3" s="87"/>
      <c r="D3" s="87"/>
      <c r="E3" s="87"/>
      <c r="F3" s="87"/>
      <c r="G3" s="87"/>
      <c r="H3" s="87"/>
      <c r="I3" s="87"/>
      <c r="J3" s="87"/>
      <c r="K3" s="87"/>
      <c r="L3" s="87"/>
      <c r="M3" s="87"/>
      <c r="N3" s="87"/>
      <c r="O3" s="87"/>
    </row>
    <row r="4" spans="1:15" ht="15" customHeight="1">
      <c r="A4" s="87"/>
      <c r="C4" s="87"/>
      <c r="D4" s="87"/>
      <c r="E4" s="87"/>
      <c r="F4" s="87"/>
      <c r="G4" s="87"/>
      <c r="H4" s="87"/>
      <c r="I4" s="87"/>
      <c r="J4" s="87"/>
      <c r="K4" s="87"/>
      <c r="L4" s="87"/>
      <c r="M4" s="87"/>
      <c r="N4" s="87"/>
      <c r="O4" s="87"/>
    </row>
    <row r="5" spans="1:15" ht="15" customHeight="1">
      <c r="A5" s="90" t="s">
        <v>51</v>
      </c>
      <c r="B5" s="445" t="s">
        <v>262</v>
      </c>
      <c r="C5" s="445"/>
      <c r="D5" s="445"/>
      <c r="E5" s="445"/>
      <c r="F5" s="445"/>
      <c r="G5" s="445"/>
      <c r="H5" s="445"/>
      <c r="I5" s="445"/>
      <c r="J5" s="445"/>
      <c r="K5" s="445"/>
      <c r="L5" s="445"/>
      <c r="M5" s="445"/>
      <c r="N5" s="445"/>
      <c r="O5" s="445"/>
    </row>
    <row r="6" spans="1:15" ht="15" customHeight="1">
      <c r="A6" s="90" t="s">
        <v>146</v>
      </c>
      <c r="B6" s="446" t="s">
        <v>263</v>
      </c>
      <c r="C6" s="446"/>
      <c r="D6" s="446"/>
      <c r="E6" s="446"/>
      <c r="F6" s="446"/>
      <c r="G6" s="446"/>
      <c r="H6" s="446"/>
      <c r="I6" s="446"/>
      <c r="J6" s="446"/>
      <c r="K6" s="446"/>
      <c r="L6" s="446"/>
      <c r="M6" s="446"/>
      <c r="N6" s="446"/>
      <c r="O6" s="446"/>
    </row>
    <row r="7" spans="1:15" ht="15" customHeight="1">
      <c r="A7" s="90" t="s">
        <v>144</v>
      </c>
      <c r="B7" s="446" t="s">
        <v>274</v>
      </c>
      <c r="C7" s="446"/>
      <c r="D7" s="446"/>
      <c r="E7" s="446"/>
      <c r="F7" s="446"/>
      <c r="G7" s="446"/>
      <c r="H7" s="446"/>
      <c r="I7" s="446"/>
      <c r="J7" s="446"/>
      <c r="K7" s="446"/>
      <c r="L7" s="446"/>
      <c r="M7" s="446"/>
      <c r="N7" s="446"/>
      <c r="O7" s="446"/>
    </row>
    <row r="8" spans="1:15" ht="15" customHeight="1">
      <c r="A8" s="90" t="s">
        <v>145</v>
      </c>
      <c r="B8" s="446" t="s">
        <v>264</v>
      </c>
      <c r="C8" s="446"/>
      <c r="D8" s="446"/>
      <c r="E8" s="446"/>
      <c r="F8" s="446"/>
      <c r="G8" s="446"/>
      <c r="H8" s="446"/>
      <c r="I8" s="446"/>
      <c r="J8" s="446"/>
      <c r="K8" s="446"/>
      <c r="L8" s="446"/>
      <c r="M8" s="446"/>
      <c r="N8" s="446"/>
      <c r="O8" s="446"/>
    </row>
    <row r="9" spans="1:15" ht="15" customHeight="1">
      <c r="A9" s="90" t="s">
        <v>52</v>
      </c>
      <c r="B9" s="447" t="s">
        <v>242</v>
      </c>
      <c r="C9" s="447"/>
      <c r="D9" s="447"/>
      <c r="E9" s="447"/>
      <c r="F9" s="447"/>
      <c r="G9" s="447"/>
      <c r="H9" s="447"/>
      <c r="I9" s="447"/>
      <c r="J9" s="447"/>
      <c r="K9" s="447"/>
      <c r="L9" s="447"/>
      <c r="M9" s="447"/>
      <c r="N9" s="447"/>
      <c r="O9" s="447"/>
    </row>
    <row r="10" spans="1:15" ht="15" customHeight="1">
      <c r="A10" s="91" t="s">
        <v>53</v>
      </c>
      <c r="B10" s="447" t="s">
        <v>265</v>
      </c>
      <c r="C10" s="447"/>
      <c r="D10" s="447"/>
      <c r="E10" s="447"/>
      <c r="F10" s="447"/>
      <c r="G10" s="447"/>
      <c r="H10" s="447"/>
      <c r="I10" s="447"/>
      <c r="J10" s="447"/>
      <c r="K10" s="447"/>
      <c r="L10" s="447"/>
      <c r="M10" s="447"/>
      <c r="N10" s="447"/>
      <c r="O10" s="447"/>
    </row>
    <row r="11" spans="1:15" ht="15" customHeight="1">
      <c r="A11" s="90" t="s">
        <v>147</v>
      </c>
      <c r="B11" s="446" t="s">
        <v>270</v>
      </c>
      <c r="C11" s="446"/>
      <c r="D11" s="446"/>
      <c r="E11" s="446"/>
      <c r="F11" s="446"/>
      <c r="G11" s="446"/>
      <c r="H11" s="446"/>
      <c r="I11" s="446"/>
      <c r="J11" s="446"/>
      <c r="K11" s="446"/>
      <c r="L11" s="446"/>
      <c r="M11" s="446"/>
      <c r="N11" s="446"/>
      <c r="O11" s="446"/>
    </row>
    <row r="12" spans="1:15" ht="15" customHeight="1">
      <c r="A12" s="90" t="s">
        <v>148</v>
      </c>
      <c r="B12" s="446" t="s">
        <v>271</v>
      </c>
      <c r="C12" s="446"/>
      <c r="D12" s="446"/>
      <c r="E12" s="446"/>
      <c r="F12" s="446"/>
      <c r="G12" s="446"/>
      <c r="H12" s="446"/>
      <c r="I12" s="446"/>
      <c r="J12" s="446"/>
      <c r="K12" s="446"/>
      <c r="L12" s="446"/>
      <c r="M12" s="446"/>
      <c r="N12" s="446"/>
      <c r="O12" s="446"/>
    </row>
    <row r="13" spans="1:15" ht="15" customHeight="1">
      <c r="A13" s="90" t="s">
        <v>54</v>
      </c>
      <c r="B13" s="446" t="s">
        <v>272</v>
      </c>
      <c r="C13" s="446"/>
      <c r="D13" s="446"/>
      <c r="E13" s="446"/>
      <c r="F13" s="446"/>
      <c r="G13" s="446"/>
      <c r="H13" s="446"/>
      <c r="I13" s="446"/>
      <c r="J13" s="446"/>
      <c r="K13" s="446"/>
      <c r="L13" s="446"/>
      <c r="M13" s="446"/>
      <c r="N13" s="446"/>
      <c r="O13" s="446"/>
    </row>
    <row r="14" spans="1:15" ht="15" customHeight="1">
      <c r="A14" s="90" t="s">
        <v>149</v>
      </c>
      <c r="B14" s="444" t="s">
        <v>237</v>
      </c>
      <c r="C14" s="444"/>
      <c r="D14" s="444"/>
      <c r="E14" s="444"/>
      <c r="F14" s="444"/>
      <c r="G14" s="444"/>
      <c r="H14" s="444"/>
      <c r="I14" s="444"/>
      <c r="J14" s="444"/>
      <c r="K14" s="444"/>
      <c r="L14" s="444"/>
      <c r="M14" s="444"/>
      <c r="N14" s="92"/>
      <c r="O14" s="92"/>
    </row>
    <row r="15" spans="1:13" ht="15" customHeight="1">
      <c r="A15" s="277" t="s">
        <v>170</v>
      </c>
      <c r="B15" s="443" t="s">
        <v>273</v>
      </c>
      <c r="C15" s="443"/>
      <c r="D15" s="443"/>
      <c r="E15" s="443"/>
      <c r="F15" s="443"/>
      <c r="G15" s="443"/>
      <c r="H15" s="443"/>
      <c r="I15" s="443"/>
      <c r="J15" s="443"/>
      <c r="K15" s="443"/>
      <c r="L15" s="443"/>
      <c r="M15" s="443"/>
    </row>
    <row r="16" spans="1:15" ht="15" customHeight="1">
      <c r="A16" s="93"/>
      <c r="M16" s="87"/>
      <c r="N16" s="87"/>
      <c r="O16" s="87"/>
    </row>
    <row r="19" spans="1:5" ht="12.75">
      <c r="A19" s="279"/>
      <c r="B19" s="279"/>
      <c r="C19" s="279"/>
      <c r="D19" s="279"/>
      <c r="E19" s="279"/>
    </row>
    <row r="20" ht="12.75">
      <c r="A20" s="129"/>
    </row>
  </sheetData>
  <sheetProtection sheet="1" objects="1" scenarios="1"/>
  <mergeCells count="11">
    <mergeCell ref="B15:M15"/>
    <mergeCell ref="B14:M14"/>
    <mergeCell ref="B5:O5"/>
    <mergeCell ref="B6:O6"/>
    <mergeCell ref="B9:O9"/>
    <mergeCell ref="B10:O10"/>
    <mergeCell ref="B7:O7"/>
    <mergeCell ref="B8:O8"/>
    <mergeCell ref="B11:O11"/>
    <mergeCell ref="B12:O12"/>
    <mergeCell ref="B13:O13"/>
  </mergeCells>
  <hyperlinks>
    <hyperlink ref="A6" location="'Table 2a'!Print_Area" display="Table 2a"/>
    <hyperlink ref="A5" location="'Table 1'!A1" display="Table 1 "/>
    <hyperlink ref="A9" location="'Table 3'!A1" display="Table 3"/>
    <hyperlink ref="A10" location="'Table 4'!A1" display="Table 4"/>
    <hyperlink ref="B5" location="'Table 1 '!A1" display="Key Stage 2 test levels of attainment by subject, 1995-2012"/>
    <hyperlink ref="B6" location="'Table 2'!A1" display="Percentage of pupils achieving Level 4 or above and Level 5 in Key Stage 2 tests and teacher assessments by gender, 2007-2012"/>
    <hyperlink ref="B9" location="'Table 3'!A1" display="Key Stage 2 test and teacher assessment levels of attainment by subject and gender, 2012"/>
    <hyperlink ref="B10" location="'Table 4'!A1" display="Expected progression in English and mathematics between Key Stage 1 and Key Stage 2 by gender, 2009-2012"/>
    <hyperlink ref="A15" location="'Table 8'!A1" display="Table 8"/>
    <hyperlink ref="A14" location="'Table 7'!A1" display="Table 7"/>
    <hyperlink ref="B14" location="'Table 7'!A1" display="Attainment of pupils at Key Stage 2 by prior attainment at Key Stage 1 in reading tests, reading teacher assessments and writing teacher assessments"/>
    <hyperlink ref="B14:M14" location="'Table 7'!A1" display="Attainment of pupils at key stage 2 by prior attainment at key stage 1 in reading, writing and mathematics, 2014"/>
    <hyperlink ref="B5:O5" location="'Table 1'!A1" display="Key Stage 2 test levels of attainment by subject, 1995-2013"/>
    <hyperlink ref="A7:A8" location="'Table 2'!A1" display="Table 2"/>
    <hyperlink ref="B7" location="'Table 2'!A1" display="Percentage of pupils achieving Level 4 or above and Level 5 in Key Stage 2 tests and teacher assessments by gender, 2007-2012"/>
    <hyperlink ref="B8" location="'Table 2'!A1" display="Percentage of pupils achieving Level 4 or above and Level 5 in Key Stage 2 tests and teacher assessments by gender, 2007-2012"/>
    <hyperlink ref="A11" location="'Table 5a'!A1" display="Table 5a"/>
    <hyperlink ref="B11" location="'Table 5'!A1" display="Percentage of pupils achieving Level 4 or above and Level 5 or above in Key Stage 2 tests and teacher assessments by school type"/>
    <hyperlink ref="B12" location="'Table 5'!A1" display="Percentage of pupils achieving Level 4 or above and Level 5 or above in Key Stage 2 tests and teacher assessments by school type"/>
    <hyperlink ref="A13" location="'Table 6'!A1" display="Table 6"/>
    <hyperlink ref="B13" location="'Table 5'!A1" display="Percentage of pupils achieving Level 4 or above and Level 5 or above in Key Stage 2 tests and teacher assessments by school type"/>
    <hyperlink ref="B6:O6" location="'Table 2a'!Print_Area" display="Percentage of pupils achieving level 4 or above and level 5 or above in key stage 2 tests by gender, 2007-2014"/>
    <hyperlink ref="B7:O7" location="'Table 2b'!Print_Area" display="Percentage of pupils achieving level 4 or above and level 5 or above in key stage 2 teacher assessments by gender, 2007-2014"/>
    <hyperlink ref="A7" location="'Table 2a'!A1" display="Table 2b"/>
    <hyperlink ref="A8" location="'Table 2c'!A1" display="Table 2c"/>
    <hyperlink ref="B8:O8" location="'Table 2c'!A1" display="Percentage of pupils achieving level 4 or above and level 5 or above in key stage 2 tests and teacher assessments by gender, 2007-2014"/>
    <hyperlink ref="B11:O11" location="'Table 5a'!A1" display="Percentage of pupils achieving level 4 or above and level 5 or above in key stage 2 tests and teacher assessments by school type, 2014"/>
    <hyperlink ref="B12:O12" location="'Table 5b'!A1" display="Percentage of pupils achieving level 4 or above in reading test, writing TA and mathematics test in academies by length of time open, 2012-2014"/>
    <hyperlink ref="B13:O13" location="'Table 6'!A1" display="Percentage of pupils achieving level 4 or above and level 5 or above in key stage 2 tests and teacher assessments by school phase, 2014"/>
    <hyperlink ref="B15:M15" location="'Table 8'!A1" display="Attainment of pupils at the end of key stage 2 by prior attainment bands and gender"/>
    <hyperlink ref="A12" location="'Table 5b'!A1" display="Table 5b"/>
  </hyperlinks>
  <printOptions/>
  <pageMargins left="0.3937007874015748" right="0.3937007874015748" top="0.7874015748031497" bottom="0.7874015748031497" header="0.5118110236220472" footer="0.5118110236220472"/>
  <pageSetup fitToHeight="1" fitToWidth="1" horizontalDpi="600" verticalDpi="600" orientation="landscape" paperSize="9" scale="97" r:id="rId1"/>
  <headerFooter alignWithMargins="0">
    <oddFooter>&amp;C&amp;7Page &amp;P of &amp;N</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M20"/>
  <sheetViews>
    <sheetView showGridLines="0" zoomScalePageLayoutView="0" workbookViewId="0" topLeftCell="A1">
      <selection activeCell="A1" sqref="A1"/>
    </sheetView>
  </sheetViews>
  <sheetFormatPr defaultColWidth="9.140625" defaultRowHeight="12.75"/>
  <cols>
    <col min="1" max="1" width="36.7109375" style="179" customWidth="1"/>
    <col min="2" max="2" width="2.421875" style="155" customWidth="1"/>
    <col min="3" max="3" width="11.140625" style="155" customWidth="1"/>
    <col min="4" max="4" width="2.421875" style="155" customWidth="1"/>
    <col min="5" max="5" width="11.140625" style="155" customWidth="1"/>
    <col min="6" max="6" width="2.421875" style="155" customWidth="1"/>
    <col min="7" max="7" width="27.140625" style="138" customWidth="1"/>
    <col min="8" max="8" width="2.421875" style="148" customWidth="1"/>
    <col min="9" max="9" width="27.140625" style="138" customWidth="1"/>
    <col min="10" max="10" width="2.421875" style="138" customWidth="1"/>
    <col min="11" max="13" width="11.140625" style="138" customWidth="1"/>
    <col min="14" max="14" width="27.140625" style="138" customWidth="1"/>
    <col min="15" max="15" width="2.421875" style="138" customWidth="1"/>
    <col min="16" max="18" width="13.140625" style="138" customWidth="1"/>
    <col min="19" max="16384" width="9.140625" style="138" customWidth="1"/>
  </cols>
  <sheetData>
    <row r="1" spans="1:10" s="132" customFormat="1" ht="14.25" customHeight="1">
      <c r="A1" s="351" t="s">
        <v>268</v>
      </c>
      <c r="B1" s="351"/>
      <c r="C1" s="351"/>
      <c r="D1" s="351"/>
      <c r="E1" s="351"/>
      <c r="F1" s="2"/>
      <c r="G1" s="130"/>
      <c r="H1" s="3"/>
      <c r="I1" s="3"/>
      <c r="J1" s="3"/>
    </row>
    <row r="2" spans="1:11" s="132" customFormat="1" ht="12.75">
      <c r="A2" s="470" t="s">
        <v>129</v>
      </c>
      <c r="B2" s="470"/>
      <c r="C2" s="470"/>
      <c r="D2" s="470"/>
      <c r="E2" s="470"/>
      <c r="F2" s="298"/>
      <c r="G2" s="3"/>
      <c r="H2" s="3"/>
      <c r="I2" s="3"/>
      <c r="J2" s="3"/>
      <c r="K2" s="1"/>
    </row>
    <row r="3" spans="1:10" s="132" customFormat="1" ht="14.25">
      <c r="A3" s="175" t="s">
        <v>143</v>
      </c>
      <c r="B3" s="4"/>
      <c r="C3" s="4"/>
      <c r="D3" s="4"/>
      <c r="E3" s="4"/>
      <c r="F3" s="4"/>
      <c r="G3" s="3"/>
      <c r="H3" s="3"/>
      <c r="I3" s="3"/>
      <c r="J3" s="3"/>
    </row>
    <row r="4" spans="1:10" s="132" customFormat="1" ht="12.75">
      <c r="A4" s="4"/>
      <c r="B4" s="177"/>
      <c r="C4" s="177"/>
      <c r="D4" s="177"/>
      <c r="E4" s="177"/>
      <c r="F4" s="135"/>
      <c r="G4" s="3"/>
      <c r="H4" s="3"/>
      <c r="I4" s="3"/>
      <c r="J4" s="3"/>
    </row>
    <row r="5" spans="1:5" ht="12.75">
      <c r="A5" s="349"/>
      <c r="B5" s="226"/>
      <c r="C5" s="226"/>
      <c r="D5" s="342"/>
      <c r="E5" s="226"/>
    </row>
    <row r="6" spans="1:13" s="148" customFormat="1" ht="35.25" customHeight="1">
      <c r="A6" s="340"/>
      <c r="B6" s="137"/>
      <c r="C6" s="471" t="s">
        <v>48</v>
      </c>
      <c r="D6" s="179"/>
      <c r="E6" s="471" t="s">
        <v>82</v>
      </c>
      <c r="F6" s="138"/>
      <c r="G6" s="308" t="s">
        <v>138</v>
      </c>
      <c r="H6" s="138"/>
      <c r="I6" s="308" t="s">
        <v>219</v>
      </c>
      <c r="J6" s="305"/>
      <c r="K6" s="473" t="s">
        <v>234</v>
      </c>
      <c r="L6" s="473"/>
      <c r="M6" s="473"/>
    </row>
    <row r="7" spans="1:13" s="148" customFormat="1" ht="33" customHeight="1">
      <c r="A7" s="343" t="s">
        <v>184</v>
      </c>
      <c r="B7" s="137"/>
      <c r="C7" s="477"/>
      <c r="D7" s="181"/>
      <c r="E7" s="477"/>
      <c r="F7" s="350"/>
      <c r="G7" s="344" t="s">
        <v>59</v>
      </c>
      <c r="H7" s="350"/>
      <c r="I7" s="344" t="s">
        <v>59</v>
      </c>
      <c r="J7" s="306"/>
      <c r="K7" s="342" t="s">
        <v>67</v>
      </c>
      <c r="L7" s="342" t="s">
        <v>15</v>
      </c>
      <c r="M7" s="342" t="s">
        <v>13</v>
      </c>
    </row>
    <row r="8" spans="1:13" s="148" customFormat="1" ht="14.25" customHeight="1">
      <c r="A8" s="345"/>
      <c r="B8" s="346"/>
      <c r="C8" s="362"/>
      <c r="D8" s="362"/>
      <c r="E8" s="362"/>
      <c r="F8" s="317"/>
      <c r="G8" s="347"/>
      <c r="H8" s="194"/>
      <c r="I8" s="339"/>
      <c r="J8" s="181"/>
      <c r="K8" s="346"/>
      <c r="L8" s="348"/>
      <c r="M8" s="348"/>
    </row>
    <row r="9" spans="1:13" s="148" customFormat="1" ht="12.75">
      <c r="A9" s="341" t="s">
        <v>255</v>
      </c>
      <c r="B9" s="137"/>
      <c r="C9" s="366">
        <v>13406</v>
      </c>
      <c r="D9" s="366"/>
      <c r="E9" s="366">
        <v>444836</v>
      </c>
      <c r="F9" s="247"/>
      <c r="G9" s="364">
        <v>79</v>
      </c>
      <c r="H9" s="147"/>
      <c r="I9" s="147">
        <v>24</v>
      </c>
      <c r="J9" s="363"/>
      <c r="K9" s="147">
        <v>92</v>
      </c>
      <c r="L9" s="147">
        <v>94</v>
      </c>
      <c r="M9" s="147">
        <v>91</v>
      </c>
    </row>
    <row r="10" spans="1:13" s="148" customFormat="1" ht="12.75">
      <c r="A10" s="341" t="s">
        <v>256</v>
      </c>
      <c r="B10" s="137"/>
      <c r="C10" s="366">
        <v>1198</v>
      </c>
      <c r="D10" s="366"/>
      <c r="E10" s="366">
        <v>82613</v>
      </c>
      <c r="F10" s="367"/>
      <c r="G10" s="365">
        <v>80</v>
      </c>
      <c r="H10" s="147"/>
      <c r="I10" s="147">
        <v>25</v>
      </c>
      <c r="J10" s="363"/>
      <c r="K10" s="147">
        <v>90</v>
      </c>
      <c r="L10" s="147">
        <v>92</v>
      </c>
      <c r="M10" s="147">
        <v>88</v>
      </c>
    </row>
    <row r="11" spans="1:13" s="148" customFormat="1" ht="12.75">
      <c r="A11" s="341" t="s">
        <v>259</v>
      </c>
      <c r="B11" s="137"/>
      <c r="C11" s="366">
        <v>234</v>
      </c>
      <c r="D11" s="366"/>
      <c r="E11" s="366">
        <v>21416</v>
      </c>
      <c r="F11" s="367"/>
      <c r="G11" s="365">
        <v>76</v>
      </c>
      <c r="H11" s="147"/>
      <c r="I11" s="147">
        <v>21</v>
      </c>
      <c r="J11" s="363"/>
      <c r="K11" s="147">
        <v>88</v>
      </c>
      <c r="L11" s="147">
        <v>90</v>
      </c>
      <c r="M11" s="147">
        <v>84</v>
      </c>
    </row>
    <row r="12" spans="1:13" ht="12.75">
      <c r="A12" s="338"/>
      <c r="B12" s="318"/>
      <c r="C12" s="318"/>
      <c r="D12" s="318"/>
      <c r="E12" s="318"/>
      <c r="F12" s="318"/>
      <c r="G12" s="154"/>
      <c r="H12" s="154"/>
      <c r="I12" s="154"/>
      <c r="J12" s="154"/>
      <c r="K12" s="154"/>
      <c r="L12" s="154"/>
      <c r="M12" s="154"/>
    </row>
    <row r="13" spans="1:13" ht="12.75">
      <c r="A13" s="177"/>
      <c r="E13" s="205"/>
      <c r="M13" s="205" t="s">
        <v>99</v>
      </c>
    </row>
    <row r="15" spans="1:5" ht="14.25" customHeight="1">
      <c r="A15" s="182" t="s">
        <v>226</v>
      </c>
      <c r="B15" s="182"/>
      <c r="C15" s="182"/>
      <c r="D15" s="182"/>
      <c r="E15" s="182"/>
    </row>
    <row r="16" spans="1:13" ht="24.75" customHeight="1">
      <c r="A16" s="451" t="s">
        <v>142</v>
      </c>
      <c r="B16" s="476"/>
      <c r="C16" s="476"/>
      <c r="D16" s="476"/>
      <c r="E16" s="476"/>
      <c r="F16" s="476"/>
      <c r="G16" s="476"/>
      <c r="H16" s="476"/>
      <c r="I16" s="476"/>
      <c r="J16" s="476"/>
      <c r="K16" s="476"/>
      <c r="L16" s="476"/>
      <c r="M16" s="476"/>
    </row>
    <row r="17" ht="12.75">
      <c r="A17" s="258" t="s">
        <v>229</v>
      </c>
    </row>
    <row r="18" ht="12.75">
      <c r="A18" s="258" t="s">
        <v>257</v>
      </c>
    </row>
    <row r="19" ht="12.75">
      <c r="A19" s="258" t="s">
        <v>258</v>
      </c>
    </row>
    <row r="20" ht="12.75">
      <c r="A20" s="194" t="s">
        <v>260</v>
      </c>
    </row>
  </sheetData>
  <sheetProtection sheet="1" objects="1" scenarios="1"/>
  <mergeCells count="5">
    <mergeCell ref="K6:M6"/>
    <mergeCell ref="A16:M16"/>
    <mergeCell ref="A2:E2"/>
    <mergeCell ref="C6:C7"/>
    <mergeCell ref="E6:E7"/>
  </mergeCells>
  <printOptions/>
  <pageMargins left="0.3937007874015748" right="0.3937007874015748" top="0.7874015748031497" bottom="0.7874015748031497" header="0.5118110236220472" footer="0.5118110236220472"/>
  <pageSetup fitToHeight="1" fitToWidth="1" horizontalDpi="600" verticalDpi="600" orientation="portrait" paperSize="9" scale="61" r:id="rId1"/>
</worksheet>
</file>

<file path=xl/worksheets/sheet11.xml><?xml version="1.0" encoding="utf-8"?>
<worksheet xmlns="http://schemas.openxmlformats.org/spreadsheetml/2006/main" xmlns:r="http://schemas.openxmlformats.org/officeDocument/2006/relationships">
  <sheetPr>
    <pageSetUpPr fitToPage="1"/>
  </sheetPr>
  <dimension ref="A1:T49"/>
  <sheetViews>
    <sheetView showGridLines="0" zoomScalePageLayoutView="0" workbookViewId="0" topLeftCell="A1">
      <selection activeCell="A1" sqref="A1:J1"/>
    </sheetView>
  </sheetViews>
  <sheetFormatPr defaultColWidth="9.140625" defaultRowHeight="12.75"/>
  <cols>
    <col min="1" max="1" width="15.00390625" style="58" customWidth="1"/>
    <col min="2" max="9" width="9.28125" style="0" customWidth="1"/>
    <col min="13" max="13" width="9.140625" style="425" hidden="1" customWidth="1"/>
    <col min="14" max="18" width="9.140625" style="0" hidden="1" customWidth="1"/>
  </cols>
  <sheetData>
    <row r="1" spans="1:13" s="47" customFormat="1" ht="12.75">
      <c r="A1" s="486" t="s">
        <v>236</v>
      </c>
      <c r="B1" s="486"/>
      <c r="C1" s="486"/>
      <c r="D1" s="486"/>
      <c r="E1" s="486"/>
      <c r="F1" s="486"/>
      <c r="G1" s="486"/>
      <c r="H1" s="486"/>
      <c r="I1" s="486"/>
      <c r="J1" s="486"/>
      <c r="M1" s="425"/>
    </row>
    <row r="2" spans="1:13" s="47" customFormat="1" ht="12.75">
      <c r="A2" s="48" t="s">
        <v>129</v>
      </c>
      <c r="B2" s="64"/>
      <c r="C2" s="64"/>
      <c r="D2" s="64"/>
      <c r="E2" s="64"/>
      <c r="F2" s="64"/>
      <c r="G2" s="64"/>
      <c r="H2" s="57"/>
      <c r="I2" s="57"/>
      <c r="M2" s="425"/>
    </row>
    <row r="3" spans="1:13" s="47" customFormat="1" ht="14.25">
      <c r="A3" s="48" t="s">
        <v>133</v>
      </c>
      <c r="H3" s="57"/>
      <c r="I3" s="57"/>
      <c r="M3" s="425"/>
    </row>
    <row r="4" spans="1:3" ht="12.75" customHeight="1">
      <c r="A4" s="59"/>
      <c r="B4" s="50"/>
      <c r="C4" s="50"/>
    </row>
    <row r="5" spans="1:9" ht="12.75" customHeight="1" thickBot="1">
      <c r="A5" s="59"/>
      <c r="B5" s="50"/>
      <c r="C5" s="50"/>
      <c r="D5" s="60"/>
      <c r="E5" s="5"/>
      <c r="F5" s="5"/>
      <c r="G5" s="62"/>
      <c r="H5" s="62"/>
      <c r="I5" s="62"/>
    </row>
    <row r="6" spans="1:10" ht="12.75" customHeight="1" thickBot="1">
      <c r="A6" s="59"/>
      <c r="B6" s="50"/>
      <c r="C6" s="50"/>
      <c r="E6" s="487" t="s">
        <v>34</v>
      </c>
      <c r="F6" s="488"/>
      <c r="G6" s="488"/>
      <c r="H6" s="488"/>
      <c r="I6" s="488"/>
      <c r="J6" s="489"/>
    </row>
    <row r="7" spans="1:17" ht="13.5" thickBot="1">
      <c r="A7" s="59"/>
      <c r="B7" s="63"/>
      <c r="C7" s="63"/>
      <c r="E7" s="491" t="s">
        <v>83</v>
      </c>
      <c r="F7" s="464"/>
      <c r="G7" s="465"/>
      <c r="H7" s="490" t="s">
        <v>35</v>
      </c>
      <c r="I7" s="464"/>
      <c r="J7" s="465"/>
      <c r="N7" s="214"/>
      <c r="O7" s="214"/>
      <c r="P7" s="214"/>
      <c r="Q7" s="214"/>
    </row>
    <row r="8" spans="1:17" ht="12.75">
      <c r="A8" s="59"/>
      <c r="B8" s="63"/>
      <c r="C8" s="63"/>
      <c r="D8" s="63"/>
      <c r="E8" s="63"/>
      <c r="F8" s="63"/>
      <c r="G8" s="63"/>
      <c r="H8" s="63"/>
      <c r="I8" s="50"/>
      <c r="M8" s="370" t="s">
        <v>21</v>
      </c>
      <c r="N8" s="214"/>
      <c r="O8" s="214"/>
      <c r="P8" s="214"/>
      <c r="Q8" s="214"/>
    </row>
    <row r="9" spans="1:17" ht="12.75" customHeight="1">
      <c r="A9" s="478" t="s">
        <v>115</v>
      </c>
      <c r="B9" s="479"/>
      <c r="C9" s="479"/>
      <c r="D9" s="479"/>
      <c r="E9" s="479"/>
      <c r="F9" s="479"/>
      <c r="G9" s="479"/>
      <c r="H9" s="49"/>
      <c r="I9" s="50"/>
      <c r="M9" s="370" t="s">
        <v>35</v>
      </c>
      <c r="N9" s="214"/>
      <c r="O9" s="214"/>
      <c r="P9" s="214"/>
      <c r="Q9" s="214"/>
    </row>
    <row r="10" spans="1:17" ht="12.75">
      <c r="A10" s="480" t="s">
        <v>116</v>
      </c>
      <c r="B10" s="485" t="s">
        <v>117</v>
      </c>
      <c r="C10" s="485"/>
      <c r="D10" s="485"/>
      <c r="E10" s="485"/>
      <c r="F10" s="485"/>
      <c r="G10" s="485"/>
      <c r="H10" s="485"/>
      <c r="I10" s="485"/>
      <c r="J10" s="485"/>
      <c r="N10" s="214"/>
      <c r="O10" s="410"/>
      <c r="P10" s="395"/>
      <c r="Q10" s="395"/>
    </row>
    <row r="11" spans="1:17" ht="22.5">
      <c r="A11" s="481"/>
      <c r="B11" s="67" t="s">
        <v>70</v>
      </c>
      <c r="C11" s="67" t="s">
        <v>23</v>
      </c>
      <c r="D11" s="67">
        <v>1</v>
      </c>
      <c r="E11" s="67">
        <v>2</v>
      </c>
      <c r="F11" s="67">
        <v>3</v>
      </c>
      <c r="G11" s="67">
        <v>4</v>
      </c>
      <c r="H11" s="67">
        <v>5</v>
      </c>
      <c r="I11" s="67">
        <v>6</v>
      </c>
      <c r="J11" s="68" t="s">
        <v>49</v>
      </c>
      <c r="N11" s="214"/>
      <c r="O11" s="410"/>
      <c r="P11" s="395"/>
      <c r="Q11" s="395"/>
    </row>
    <row r="12" spans="1:17" ht="12.75">
      <c r="A12" s="51" t="s">
        <v>23</v>
      </c>
      <c r="B12" s="381">
        <f ca="1">VLOOKUP($A12,INDIRECT($P$14),'Table 7 data'!B$9,0)</f>
        <v>1</v>
      </c>
      <c r="C12" s="381">
        <f ca="1">VLOOKUP($A12,INDIRECT($P$14),'Table 7 data'!C$9,0)</f>
        <v>19</v>
      </c>
      <c r="D12" s="381">
        <f ca="1">VLOOKUP($A12,INDIRECT($P$14),'Table 7 data'!D$9,0)</f>
        <v>14</v>
      </c>
      <c r="E12" s="381">
        <f ca="1">VLOOKUP($A12,INDIRECT($P$14),'Table 7 data'!E$9,0)</f>
        <v>34</v>
      </c>
      <c r="F12" s="381">
        <f ca="1">VLOOKUP($A12,INDIRECT($P$14),'Table 7 data'!F$9,0)</f>
        <v>12</v>
      </c>
      <c r="G12" s="381">
        <f ca="1">VLOOKUP($A12,INDIRECT($P$14),'Table 7 data'!G$9,0)</f>
        <v>17</v>
      </c>
      <c r="H12" s="381">
        <f ca="1">VLOOKUP($A12,INDIRECT($P$14),'Table 7 data'!H$9,0)</f>
        <v>3</v>
      </c>
      <c r="I12" s="381">
        <f ca="1">VLOOKUP($A12,INDIRECT($P$14),'Table 7 data'!I$9,0)</f>
        <v>0</v>
      </c>
      <c r="J12" s="381">
        <f ca="1">VLOOKUP($A12,INDIRECT($P$14),'Table 7 data'!J$9,0)</f>
        <v>66</v>
      </c>
      <c r="K12" s="83"/>
      <c r="N12" s="215"/>
      <c r="O12" s="395"/>
      <c r="P12" s="395"/>
      <c r="Q12" s="395"/>
    </row>
    <row r="13" spans="1:17" ht="12.75">
      <c r="A13" s="61">
        <v>1</v>
      </c>
      <c r="B13" s="381">
        <f ca="1">VLOOKUP($A13,INDIRECT($P$14),'Table 7 data'!B$9,0)</f>
        <v>0</v>
      </c>
      <c r="C13" s="381">
        <f ca="1">VLOOKUP($A13,INDIRECT($P$14),'Table 7 data'!C$9,0)</f>
        <v>0</v>
      </c>
      <c r="D13" s="381">
        <f ca="1">VLOOKUP($A13,INDIRECT($P$14),'Table 7 data'!D$9,0)</f>
        <v>1</v>
      </c>
      <c r="E13" s="381">
        <f ca="1">VLOOKUP($A13,INDIRECT($P$14),'Table 7 data'!E$9,0)</f>
        <v>15</v>
      </c>
      <c r="F13" s="381">
        <f ca="1">VLOOKUP($A13,INDIRECT($P$14),'Table 7 data'!F$9,0)</f>
        <v>22</v>
      </c>
      <c r="G13" s="381">
        <f ca="1">VLOOKUP($A13,INDIRECT($P$14),'Table 7 data'!G$9,0)</f>
        <v>51</v>
      </c>
      <c r="H13" s="381">
        <f ca="1">VLOOKUP($A13,INDIRECT($P$14),'Table 7 data'!H$9,0)</f>
        <v>10</v>
      </c>
      <c r="I13" s="381">
        <f ca="1">VLOOKUP($A13,INDIRECT($P$14),'Table 7 data'!I$9,0)</f>
        <v>0</v>
      </c>
      <c r="J13" s="381">
        <f ca="1">VLOOKUP($A13,INDIRECT($P$14),'Table 7 data'!J$9,0)</f>
        <v>84</v>
      </c>
      <c r="N13" s="215"/>
      <c r="O13" s="395"/>
      <c r="P13" s="395"/>
      <c r="Q13" s="395"/>
    </row>
    <row r="14" spans="1:17" ht="12.75">
      <c r="A14" s="53" t="s">
        <v>45</v>
      </c>
      <c r="B14" s="381">
        <f ca="1">VLOOKUP($A14,INDIRECT($P$14),'Table 7 data'!B$9,0)</f>
        <v>0</v>
      </c>
      <c r="C14" s="381">
        <f ca="1">VLOOKUP($A14,INDIRECT($P$14),'Table 7 data'!C$9,0)</f>
        <v>0</v>
      </c>
      <c r="D14" s="381">
        <f ca="1">VLOOKUP($A14,INDIRECT($P$14),'Table 7 data'!D$9,0)</f>
        <v>0</v>
      </c>
      <c r="E14" s="381">
        <f ca="1">VLOOKUP($A14,INDIRECT($P$14),'Table 7 data'!E$9,0)</f>
        <v>3</v>
      </c>
      <c r="F14" s="381">
        <f ca="1">VLOOKUP($A14,INDIRECT($P$14),'Table 7 data'!F$9,0)</f>
        <v>13</v>
      </c>
      <c r="G14" s="381">
        <f ca="1">VLOOKUP($A14,INDIRECT($P$14),'Table 7 data'!G$9,0)</f>
        <v>65</v>
      </c>
      <c r="H14" s="381">
        <f ca="1">VLOOKUP($A14,INDIRECT($P$14),'Table 7 data'!H$9,0)</f>
        <v>19</v>
      </c>
      <c r="I14" s="381">
        <f ca="1">VLOOKUP($A14,INDIRECT($P$14),'Table 7 data'!I$9,0)</f>
        <v>0</v>
      </c>
      <c r="J14" s="381">
        <f ca="1">VLOOKUP($A14,INDIRECT($P$14),'Table 7 data'!J$9,0)</f>
        <v>84</v>
      </c>
      <c r="N14" s="214"/>
      <c r="O14" s="395"/>
      <c r="P14" s="395" t="str">
        <f>CONCATENATE("KS2_",H7,"_Reading")</f>
        <v>KS2_Percentages_Reading</v>
      </c>
      <c r="Q14" s="395"/>
    </row>
    <row r="15" spans="1:17" ht="12.75">
      <c r="A15" s="53" t="s">
        <v>44</v>
      </c>
      <c r="B15" s="381">
        <f ca="1">VLOOKUP($A15,INDIRECT($P$14),'Table 7 data'!B$9,0)</f>
        <v>0</v>
      </c>
      <c r="C15" s="381">
        <f ca="1">VLOOKUP($A15,INDIRECT($P$14),'Table 7 data'!C$9,0)</f>
        <v>0</v>
      </c>
      <c r="D15" s="381">
        <f ca="1">VLOOKUP($A15,INDIRECT($P$14),'Table 7 data'!D$9,0)</f>
        <v>0</v>
      </c>
      <c r="E15" s="381">
        <f ca="1">VLOOKUP($A15,INDIRECT($P$14),'Table 7 data'!E$9,0)</f>
        <v>0</v>
      </c>
      <c r="F15" s="381">
        <f ca="1">VLOOKUP($A15,INDIRECT($P$14),'Table 7 data'!F$9,0)</f>
        <v>5</v>
      </c>
      <c r="G15" s="381">
        <f ca="1">VLOOKUP($A15,INDIRECT($P$14),'Table 7 data'!G$9,0)</f>
        <v>59</v>
      </c>
      <c r="H15" s="381">
        <f ca="1">VLOOKUP($A15,INDIRECT($P$14),'Table 7 data'!H$9,0)</f>
        <v>36</v>
      </c>
      <c r="I15" s="381">
        <f ca="1">VLOOKUP($A15,INDIRECT($P$14),'Table 7 data'!I$9,0)</f>
        <v>0</v>
      </c>
      <c r="J15" s="381">
        <f ca="1">VLOOKUP($A15,INDIRECT($P$14),'Table 7 data'!J$9,0)</f>
        <v>95</v>
      </c>
      <c r="N15" s="214"/>
      <c r="O15" s="395"/>
      <c r="P15" s="395" t="str">
        <f>CONCATENATE("KS2_",H7,"_Writing")</f>
        <v>KS2_Percentages_Writing</v>
      </c>
      <c r="Q15" s="395"/>
    </row>
    <row r="16" spans="1:17" ht="12.75">
      <c r="A16" s="53" t="s">
        <v>43</v>
      </c>
      <c r="B16" s="381">
        <f ca="1">VLOOKUP($A16,INDIRECT($P$14),'Table 7 data'!B$9,0)</f>
        <v>0</v>
      </c>
      <c r="C16" s="381">
        <f ca="1">VLOOKUP($A16,INDIRECT($P$14),'Table 7 data'!C$9,0)</f>
        <v>0</v>
      </c>
      <c r="D16" s="381">
        <f ca="1">VLOOKUP($A16,INDIRECT($P$14),'Table 7 data'!D$9,0)</f>
        <v>0</v>
      </c>
      <c r="E16" s="381">
        <f ca="1">VLOOKUP($A16,INDIRECT($P$14),'Table 7 data'!E$9,0)</f>
        <v>0</v>
      </c>
      <c r="F16" s="381">
        <f ca="1">VLOOKUP($A16,INDIRECT($P$14),'Table 7 data'!F$9,0)</f>
        <v>1</v>
      </c>
      <c r="G16" s="381">
        <f ca="1">VLOOKUP($A16,INDIRECT($P$14),'Table 7 data'!G$9,0)</f>
        <v>35</v>
      </c>
      <c r="H16" s="381">
        <f ca="1">VLOOKUP($A16,INDIRECT($P$14),'Table 7 data'!H$9,0)</f>
        <v>64</v>
      </c>
      <c r="I16" s="381">
        <f ca="1">VLOOKUP($A16,INDIRECT($P$14),'Table 7 data'!I$9,0)</f>
        <v>0</v>
      </c>
      <c r="J16" s="381">
        <f ca="1">VLOOKUP($A16,INDIRECT($P$14),'Table 7 data'!J$9,0)</f>
        <v>99</v>
      </c>
      <c r="O16" s="395"/>
      <c r="P16" s="395" t="str">
        <f>CONCATENATE("KS2_",H7,"_Mathematics")</f>
        <v>KS2_Percentages_Mathematics</v>
      </c>
      <c r="Q16" s="395"/>
    </row>
    <row r="17" spans="1:10" ht="12.75">
      <c r="A17" s="61" t="s">
        <v>46</v>
      </c>
      <c r="B17" s="381">
        <f ca="1">VLOOKUP($A17,INDIRECT($P$14),'Table 7 data'!B$9,0)</f>
        <v>0</v>
      </c>
      <c r="C17" s="381">
        <f ca="1">VLOOKUP($A17,INDIRECT($P$14),'Table 7 data'!C$9,0)</f>
        <v>0</v>
      </c>
      <c r="D17" s="381">
        <f ca="1">VLOOKUP($A17,INDIRECT($P$14),'Table 7 data'!D$9,0)</f>
        <v>0</v>
      </c>
      <c r="E17" s="381">
        <f ca="1">VLOOKUP($A17,INDIRECT($P$14),'Table 7 data'!E$9,0)</f>
        <v>0</v>
      </c>
      <c r="F17" s="381">
        <f ca="1">VLOOKUP($A17,INDIRECT($P$14),'Table 7 data'!F$9,0)</f>
        <v>0</v>
      </c>
      <c r="G17" s="381">
        <f ca="1">VLOOKUP($A17,INDIRECT($P$14),'Table 7 data'!G$9,0)</f>
        <v>10</v>
      </c>
      <c r="H17" s="381">
        <f ca="1">VLOOKUP($A17,INDIRECT($P$14),'Table 7 data'!H$9,0)</f>
        <v>89</v>
      </c>
      <c r="I17" s="381">
        <f ca="1">VLOOKUP($A17,INDIRECT($P$14),'Table 7 data'!I$9,0)</f>
        <v>1</v>
      </c>
      <c r="J17" s="381">
        <f ca="1">VLOOKUP($A17,INDIRECT($P$14),'Table 7 data'!J$9,0)</f>
        <v>90</v>
      </c>
    </row>
    <row r="18" spans="1:10" ht="12.75">
      <c r="A18" s="54" t="s">
        <v>42</v>
      </c>
      <c r="B18" s="411">
        <f ca="1">VLOOKUP($A18,INDIRECT($P$14),'Table 7 data'!B$9,0)</f>
        <v>0</v>
      </c>
      <c r="C18" s="411">
        <f ca="1">VLOOKUP($A18,INDIRECT($P$14),'Table 7 data'!C$9,0)</f>
        <v>0</v>
      </c>
      <c r="D18" s="411">
        <f ca="1">VLOOKUP($A18,INDIRECT($P$14),'Table 7 data'!D$9,0)</f>
        <v>0</v>
      </c>
      <c r="E18" s="411">
        <f ca="1">VLOOKUP($A18,INDIRECT($P$14),'Table 7 data'!E$9,0)</f>
        <v>1</v>
      </c>
      <c r="F18" s="411">
        <f ca="1">VLOOKUP($A18,INDIRECT($P$14),'Table 7 data'!F$9,0)</f>
        <v>3</v>
      </c>
      <c r="G18" s="411">
        <f ca="1">VLOOKUP($A18,INDIRECT($P$14),'Table 7 data'!G$9,0)</f>
        <v>38</v>
      </c>
      <c r="H18" s="411">
        <f ca="1">VLOOKUP($A18,INDIRECT($P$14),'Table 7 data'!H$9,0)</f>
        <v>57</v>
      </c>
      <c r="I18" s="411">
        <f ca="1">VLOOKUP($A18,INDIRECT($P$14),'Table 7 data'!I$9,0)</f>
        <v>0</v>
      </c>
      <c r="J18" s="411">
        <f ca="1">VLOOKUP($A18,INDIRECT($P$14),'Table 7 data'!J$9,0)</f>
        <v>93</v>
      </c>
    </row>
    <row r="19" spans="1:17" ht="12.75">
      <c r="A19" s="59"/>
      <c r="B19" s="63"/>
      <c r="C19" s="63"/>
      <c r="D19" s="63"/>
      <c r="E19" s="63"/>
      <c r="F19" s="63"/>
      <c r="G19" s="63"/>
      <c r="H19" s="63"/>
      <c r="I19" s="50"/>
      <c r="M19" s="370"/>
      <c r="N19" s="214"/>
      <c r="O19" s="214"/>
      <c r="P19" s="214"/>
      <c r="Q19" s="214"/>
    </row>
    <row r="20" spans="1:17" ht="12.75" customHeight="1">
      <c r="A20" s="478" t="s">
        <v>118</v>
      </c>
      <c r="B20" s="479"/>
      <c r="C20" s="479"/>
      <c r="D20" s="479"/>
      <c r="E20" s="479"/>
      <c r="F20" s="479"/>
      <c r="G20" s="479"/>
      <c r="H20" s="49"/>
      <c r="I20" s="50"/>
      <c r="N20" s="214"/>
      <c r="O20" s="214"/>
      <c r="P20" s="214"/>
      <c r="Q20" s="214"/>
    </row>
    <row r="21" spans="1:17" ht="12.75">
      <c r="A21" s="480" t="s">
        <v>116</v>
      </c>
      <c r="B21" s="485" t="s">
        <v>117</v>
      </c>
      <c r="C21" s="485"/>
      <c r="D21" s="485"/>
      <c r="E21" s="485"/>
      <c r="F21" s="485"/>
      <c r="G21" s="485"/>
      <c r="H21" s="485"/>
      <c r="I21" s="485"/>
      <c r="J21" s="485"/>
      <c r="N21" s="214"/>
      <c r="O21" s="214"/>
      <c r="P21" s="214"/>
      <c r="Q21" s="214"/>
    </row>
    <row r="22" spans="1:17" ht="22.5">
      <c r="A22" s="481"/>
      <c r="B22" s="67" t="s">
        <v>70</v>
      </c>
      <c r="C22" s="67" t="s">
        <v>23</v>
      </c>
      <c r="D22" s="67">
        <v>1</v>
      </c>
      <c r="E22" s="67">
        <v>2</v>
      </c>
      <c r="F22" s="67">
        <v>3</v>
      </c>
      <c r="G22" s="67">
        <v>4</v>
      </c>
      <c r="H22" s="67">
        <v>5</v>
      </c>
      <c r="I22" s="67">
        <v>6</v>
      </c>
      <c r="J22" s="68" t="s">
        <v>49</v>
      </c>
      <c r="N22" s="214"/>
      <c r="O22" s="214"/>
      <c r="P22" s="214"/>
      <c r="Q22" s="214"/>
    </row>
    <row r="23" spans="1:17" ht="12.75">
      <c r="A23" s="51" t="s">
        <v>23</v>
      </c>
      <c r="B23" s="381">
        <f ca="1">VLOOKUP($A23,INDIRECT($P$15),'Table 7 data'!B$9,0)</f>
        <v>0</v>
      </c>
      <c r="C23" s="381">
        <f ca="1">VLOOKUP($A23,INDIRECT($P$15),'Table 7 data'!C$9,0)</f>
        <v>15</v>
      </c>
      <c r="D23" s="381">
        <f ca="1">VLOOKUP($A23,INDIRECT($P$15),'Table 7 data'!D$9,0)</f>
        <v>13</v>
      </c>
      <c r="E23" s="381">
        <f ca="1">VLOOKUP($A23,INDIRECT($P$15),'Table 7 data'!E$9,0)</f>
        <v>28</v>
      </c>
      <c r="F23" s="381">
        <f ca="1">VLOOKUP($A23,INDIRECT($P$15),'Table 7 data'!F$9,0)</f>
        <v>31</v>
      </c>
      <c r="G23" s="381">
        <f ca="1">VLOOKUP($A23,INDIRECT($P$15),'Table 7 data'!G$9,0)</f>
        <v>12</v>
      </c>
      <c r="H23" s="381">
        <f ca="1">VLOOKUP($A23,INDIRECT($P$15),'Table 7 data'!H$9,0)</f>
        <v>0</v>
      </c>
      <c r="I23" s="381">
        <f ca="1">VLOOKUP($A23,INDIRECT($P$15),'Table 7 data'!I$9,0)</f>
        <v>0</v>
      </c>
      <c r="J23" s="381">
        <f ca="1">VLOOKUP($A23,INDIRECT($P$15),'Table 7 data'!J$9,0)</f>
        <v>72</v>
      </c>
      <c r="K23" s="83"/>
      <c r="N23" s="215"/>
      <c r="O23" s="214"/>
      <c r="P23" s="214"/>
      <c r="Q23" s="214"/>
    </row>
    <row r="24" spans="1:17" ht="12.75">
      <c r="A24" s="61">
        <v>1</v>
      </c>
      <c r="B24" s="381">
        <f ca="1">VLOOKUP($A24,INDIRECT($P$15),'Table 7 data'!B$9,0)</f>
        <v>0</v>
      </c>
      <c r="C24" s="381">
        <f ca="1">VLOOKUP($A24,INDIRECT($P$15),'Table 7 data'!C$9,0)</f>
        <v>0</v>
      </c>
      <c r="D24" s="381">
        <f ca="1">VLOOKUP($A24,INDIRECT($P$15),'Table 7 data'!D$9,0)</f>
        <v>1</v>
      </c>
      <c r="E24" s="381">
        <f ca="1">VLOOKUP($A24,INDIRECT($P$15),'Table 7 data'!E$9,0)</f>
        <v>6</v>
      </c>
      <c r="F24" s="381">
        <f ca="1">VLOOKUP($A24,INDIRECT($P$15),'Table 7 data'!F$9,0)</f>
        <v>40</v>
      </c>
      <c r="G24" s="381">
        <f ca="1">VLOOKUP($A24,INDIRECT($P$15),'Table 7 data'!G$9,0)</f>
        <v>51</v>
      </c>
      <c r="H24" s="381">
        <f ca="1">VLOOKUP($A24,INDIRECT($P$15),'Table 7 data'!H$9,0)</f>
        <v>2</v>
      </c>
      <c r="I24" s="381">
        <f ca="1">VLOOKUP($A24,INDIRECT($P$15),'Table 7 data'!I$9,0)</f>
        <v>0</v>
      </c>
      <c r="J24" s="381">
        <f ca="1">VLOOKUP($A24,INDIRECT($P$15),'Table 7 data'!J$9,0)</f>
        <v>93</v>
      </c>
      <c r="N24" s="215"/>
      <c r="O24" s="214"/>
      <c r="P24" s="214"/>
      <c r="Q24" s="214"/>
    </row>
    <row r="25" spans="1:17" ht="12.75">
      <c r="A25" s="53" t="s">
        <v>45</v>
      </c>
      <c r="B25" s="381">
        <f ca="1">VLOOKUP($A25,INDIRECT($P$15),'Table 7 data'!B$9,0)</f>
        <v>0</v>
      </c>
      <c r="C25" s="381">
        <f ca="1">VLOOKUP($A25,INDIRECT($P$15),'Table 7 data'!C$9,0)</f>
        <v>0</v>
      </c>
      <c r="D25" s="381">
        <f ca="1">VLOOKUP($A25,INDIRECT($P$15),'Table 7 data'!D$9,0)</f>
        <v>0</v>
      </c>
      <c r="E25" s="381">
        <f ca="1">VLOOKUP($A25,INDIRECT($P$15),'Table 7 data'!E$9,0)</f>
        <v>0</v>
      </c>
      <c r="F25" s="381">
        <f ca="1">VLOOKUP($A25,INDIRECT($P$15),'Table 7 data'!F$9,0)</f>
        <v>12</v>
      </c>
      <c r="G25" s="381">
        <f ca="1">VLOOKUP($A25,INDIRECT($P$15),'Table 7 data'!G$9,0)</f>
        <v>79</v>
      </c>
      <c r="H25" s="381">
        <f ca="1">VLOOKUP($A25,INDIRECT($P$15),'Table 7 data'!H$9,0)</f>
        <v>8</v>
      </c>
      <c r="I25" s="381">
        <f ca="1">VLOOKUP($A25,INDIRECT($P$15),'Table 7 data'!I$9,0)</f>
        <v>0</v>
      </c>
      <c r="J25" s="381">
        <f ca="1">VLOOKUP($A25,INDIRECT($P$15),'Table 7 data'!J$9,0)</f>
        <v>87</v>
      </c>
      <c r="N25" s="214"/>
      <c r="O25" s="214"/>
      <c r="P25" s="214"/>
      <c r="Q25" s="214"/>
    </row>
    <row r="26" spans="1:17" ht="12.75">
      <c r="A26" s="53" t="s">
        <v>44</v>
      </c>
      <c r="B26" s="381">
        <f ca="1">VLOOKUP($A26,INDIRECT($P$15),'Table 7 data'!B$9,0)</f>
        <v>0</v>
      </c>
      <c r="C26" s="381">
        <f ca="1">VLOOKUP($A26,INDIRECT($P$15),'Table 7 data'!C$9,0)</f>
        <v>0</v>
      </c>
      <c r="D26" s="381">
        <f ca="1">VLOOKUP($A26,INDIRECT($P$15),'Table 7 data'!D$9,0)</f>
        <v>0</v>
      </c>
      <c r="E26" s="381">
        <f ca="1">VLOOKUP($A26,INDIRECT($P$15),'Table 7 data'!E$9,0)</f>
        <v>0</v>
      </c>
      <c r="F26" s="381">
        <f ca="1">VLOOKUP($A26,INDIRECT($P$15),'Table 7 data'!F$9,0)</f>
        <v>2</v>
      </c>
      <c r="G26" s="381">
        <f ca="1">VLOOKUP($A26,INDIRECT($P$15),'Table 7 data'!G$9,0)</f>
        <v>69</v>
      </c>
      <c r="H26" s="381">
        <f ca="1">VLOOKUP($A26,INDIRECT($P$15),'Table 7 data'!H$9,0)</f>
        <v>28</v>
      </c>
      <c r="I26" s="381">
        <f ca="1">VLOOKUP($A26,INDIRECT($P$15),'Table 7 data'!I$9,0)</f>
        <v>0</v>
      </c>
      <c r="J26" s="381">
        <f ca="1">VLOOKUP($A26,INDIRECT($P$15),'Table 7 data'!J$9,0)</f>
        <v>97</v>
      </c>
      <c r="N26" s="214"/>
      <c r="O26" s="214"/>
      <c r="P26" s="214"/>
      <c r="Q26" s="214"/>
    </row>
    <row r="27" spans="1:10" ht="12.75">
      <c r="A27" s="53" t="s">
        <v>43</v>
      </c>
      <c r="B27" s="381">
        <f ca="1">VLOOKUP($A27,INDIRECT($P$15),'Table 7 data'!B$9,0)</f>
        <v>0</v>
      </c>
      <c r="C27" s="381">
        <f ca="1">VLOOKUP($A27,INDIRECT($P$15),'Table 7 data'!C$9,0)</f>
        <v>0</v>
      </c>
      <c r="D27" s="381">
        <f ca="1">VLOOKUP($A27,INDIRECT($P$15),'Table 7 data'!D$9,0)</f>
        <v>0</v>
      </c>
      <c r="E27" s="381">
        <f ca="1">VLOOKUP($A27,INDIRECT($P$15),'Table 7 data'!E$9,0)</f>
        <v>0</v>
      </c>
      <c r="F27" s="381">
        <f ca="1">VLOOKUP($A27,INDIRECT($P$15),'Table 7 data'!F$9,0)</f>
        <v>0</v>
      </c>
      <c r="G27" s="381">
        <f ca="1">VLOOKUP($A27,INDIRECT($P$15),'Table 7 data'!G$9,0)</f>
        <v>36</v>
      </c>
      <c r="H27" s="381">
        <f ca="1">VLOOKUP($A27,INDIRECT($P$15),'Table 7 data'!H$9,0)</f>
        <v>61</v>
      </c>
      <c r="I27" s="381">
        <f ca="1">VLOOKUP($A27,INDIRECT($P$15),'Table 7 data'!I$9,0)</f>
        <v>2</v>
      </c>
      <c r="J27" s="381">
        <f ca="1">VLOOKUP($A27,INDIRECT($P$15),'Table 7 data'!J$9,0)</f>
        <v>100</v>
      </c>
    </row>
    <row r="28" spans="1:10" ht="12.75">
      <c r="A28" s="61" t="s">
        <v>46</v>
      </c>
      <c r="B28" s="381">
        <f ca="1">VLOOKUP($A28,INDIRECT($P$15),'Table 7 data'!B$9,0)</f>
        <v>0</v>
      </c>
      <c r="C28" s="381">
        <f ca="1">VLOOKUP($A28,INDIRECT($P$15),'Table 7 data'!C$9,0)</f>
        <v>0</v>
      </c>
      <c r="D28" s="381">
        <f ca="1">VLOOKUP($A28,INDIRECT($P$15),'Table 7 data'!D$9,0)</f>
        <v>0</v>
      </c>
      <c r="E28" s="381">
        <f ca="1">VLOOKUP($A28,INDIRECT($P$15),'Table 7 data'!E$9,0)</f>
        <v>0</v>
      </c>
      <c r="F28" s="381">
        <f ca="1">VLOOKUP($A28,INDIRECT($P$15),'Table 7 data'!F$9,0)</f>
        <v>0</v>
      </c>
      <c r="G28" s="381">
        <f ca="1">VLOOKUP($A28,INDIRECT($P$15),'Table 7 data'!G$9,0)</f>
        <v>9</v>
      </c>
      <c r="H28" s="381">
        <f ca="1">VLOOKUP($A28,INDIRECT($P$15),'Table 7 data'!H$9,0)</f>
        <v>79</v>
      </c>
      <c r="I28" s="381">
        <f ca="1">VLOOKUP($A28,INDIRECT($P$15),'Table 7 data'!I$9,0)</f>
        <v>12</v>
      </c>
      <c r="J28" s="381">
        <f ca="1">VLOOKUP($A28,INDIRECT($P$15),'Table 7 data'!J$9,0)</f>
        <v>91</v>
      </c>
    </row>
    <row r="29" spans="1:10" ht="12.75">
      <c r="A29" s="54" t="s">
        <v>42</v>
      </c>
      <c r="B29" s="411">
        <f ca="1">VLOOKUP($A29,INDIRECT($P$15),'Table 7 data'!B$9,0)</f>
        <v>0</v>
      </c>
      <c r="C29" s="411">
        <f ca="1">VLOOKUP($A29,INDIRECT($P$15),'Table 7 data'!C$9,0)</f>
        <v>0</v>
      </c>
      <c r="D29" s="411">
        <f ca="1">VLOOKUP($A29,INDIRECT($P$15),'Table 7 data'!D$9,0)</f>
        <v>0</v>
      </c>
      <c r="E29" s="411">
        <f ca="1">VLOOKUP($A29,INDIRECT($P$15),'Table 7 data'!E$9,0)</f>
        <v>0</v>
      </c>
      <c r="F29" s="411">
        <f ca="1">VLOOKUP($A29,INDIRECT($P$15),'Table 7 data'!F$9,0)</f>
        <v>4</v>
      </c>
      <c r="G29" s="411">
        <f ca="1">VLOOKUP($A29,INDIRECT($P$15),'Table 7 data'!G$9,0)</f>
        <v>55</v>
      </c>
      <c r="H29" s="411">
        <f ca="1">VLOOKUP($A29,INDIRECT($P$15),'Table 7 data'!H$9,0)</f>
        <v>39</v>
      </c>
      <c r="I29" s="411">
        <f ca="1">VLOOKUP($A29,INDIRECT($P$15),'Table 7 data'!I$9,0)</f>
        <v>2</v>
      </c>
      <c r="J29" s="411">
        <f ca="1">VLOOKUP($A29,INDIRECT($P$15),'Table 7 data'!J$9,0)</f>
        <v>94</v>
      </c>
    </row>
    <row r="30" spans="1:9" ht="12.75">
      <c r="A30" s="53"/>
      <c r="B30" s="52"/>
      <c r="C30" s="52"/>
      <c r="D30" s="52"/>
      <c r="E30" s="52"/>
      <c r="F30" s="52"/>
      <c r="G30" s="52"/>
      <c r="H30" s="52"/>
      <c r="I30" s="55"/>
    </row>
    <row r="31" spans="1:9" ht="12.75">
      <c r="A31" s="478" t="s">
        <v>119</v>
      </c>
      <c r="B31" s="479"/>
      <c r="C31" s="479"/>
      <c r="D31" s="479"/>
      <c r="E31" s="479"/>
      <c r="F31" s="479"/>
      <c r="G31" s="479"/>
      <c r="H31" s="49"/>
      <c r="I31" s="50"/>
    </row>
    <row r="32" spans="1:10" ht="12.75">
      <c r="A32" s="480" t="s">
        <v>116</v>
      </c>
      <c r="B32" s="485" t="s">
        <v>117</v>
      </c>
      <c r="C32" s="485"/>
      <c r="D32" s="485"/>
      <c r="E32" s="485"/>
      <c r="F32" s="485"/>
      <c r="G32" s="485"/>
      <c r="H32" s="485"/>
      <c r="I32" s="485"/>
      <c r="J32" s="485"/>
    </row>
    <row r="33" spans="1:10" ht="22.5">
      <c r="A33" s="481"/>
      <c r="B33" s="67" t="s">
        <v>70</v>
      </c>
      <c r="C33" s="67" t="s">
        <v>23</v>
      </c>
      <c r="D33" s="67">
        <v>1</v>
      </c>
      <c r="E33" s="67">
        <v>2</v>
      </c>
      <c r="F33" s="67">
        <v>3</v>
      </c>
      <c r="G33" s="67">
        <v>4</v>
      </c>
      <c r="H33" s="67">
        <v>5</v>
      </c>
      <c r="I33" s="67">
        <v>6</v>
      </c>
      <c r="J33" s="68" t="s">
        <v>49</v>
      </c>
    </row>
    <row r="34" spans="1:10" ht="12.75">
      <c r="A34" s="51" t="s">
        <v>23</v>
      </c>
      <c r="B34" s="381">
        <f ca="1">VLOOKUP($A34,INDIRECT($P$16),'Table 7 data'!B$9,0)</f>
        <v>2</v>
      </c>
      <c r="C34" s="381">
        <f ca="1">VLOOKUP($A34,INDIRECT($P$16),'Table 7 data'!C$9,0)</f>
        <v>25</v>
      </c>
      <c r="D34" s="381">
        <f ca="1">VLOOKUP($A34,INDIRECT($P$16),'Table 7 data'!D$9,0)</f>
        <v>16</v>
      </c>
      <c r="E34" s="381">
        <f ca="1">VLOOKUP($A34,INDIRECT($P$16),'Table 7 data'!E$9,0)</f>
        <v>33</v>
      </c>
      <c r="F34" s="381">
        <f ca="1">VLOOKUP($A34,INDIRECT($P$16),'Table 7 data'!F$9,0)</f>
        <v>16</v>
      </c>
      <c r="G34" s="381">
        <f ca="1">VLOOKUP($A34,INDIRECT($P$16),'Table 7 data'!G$9,0)</f>
        <v>8</v>
      </c>
      <c r="H34" s="381">
        <f ca="1">VLOOKUP($A34,INDIRECT($P$16),'Table 7 data'!H$9,0)</f>
        <v>1</v>
      </c>
      <c r="I34" s="381">
        <f ca="1">VLOOKUP($A34,INDIRECT($P$16),'Table 7 data'!I$9,0)</f>
        <v>0</v>
      </c>
      <c r="J34" s="381">
        <f ca="1">VLOOKUP($A34,INDIRECT($P$16),'Table 7 data'!J$9,0)</f>
        <v>57</v>
      </c>
    </row>
    <row r="35" spans="1:10" ht="12.75">
      <c r="A35" s="61">
        <v>1</v>
      </c>
      <c r="B35" s="381">
        <f ca="1">VLOOKUP($A35,INDIRECT($P$16),'Table 7 data'!B$9,0)</f>
        <v>0</v>
      </c>
      <c r="C35" s="381">
        <f ca="1">VLOOKUP($A35,INDIRECT($P$16),'Table 7 data'!C$9,0)</f>
        <v>0</v>
      </c>
      <c r="D35" s="381">
        <f ca="1">VLOOKUP($A35,INDIRECT($P$16),'Table 7 data'!D$9,0)</f>
        <v>1</v>
      </c>
      <c r="E35" s="381">
        <f ca="1">VLOOKUP($A35,INDIRECT($P$16),'Table 7 data'!E$9,0)</f>
        <v>16</v>
      </c>
      <c r="F35" s="381">
        <f ca="1">VLOOKUP($A35,INDIRECT($P$16),'Table 7 data'!F$9,0)</f>
        <v>42</v>
      </c>
      <c r="G35" s="381">
        <f ca="1">VLOOKUP($A35,INDIRECT($P$16),'Table 7 data'!G$9,0)</f>
        <v>39</v>
      </c>
      <c r="H35" s="381">
        <f ca="1">VLOOKUP($A35,INDIRECT($P$16),'Table 7 data'!H$9,0)</f>
        <v>2</v>
      </c>
      <c r="I35" s="381">
        <f ca="1">VLOOKUP($A35,INDIRECT($P$16),'Table 7 data'!I$9,0)</f>
        <v>0</v>
      </c>
      <c r="J35" s="381">
        <f ca="1">VLOOKUP($A35,INDIRECT($P$16),'Table 7 data'!J$9,0)</f>
        <v>83</v>
      </c>
    </row>
    <row r="36" spans="1:10" ht="12.75">
      <c r="A36" s="53" t="s">
        <v>45</v>
      </c>
      <c r="B36" s="381">
        <f ca="1">VLOOKUP($A36,INDIRECT($P$16),'Table 7 data'!B$9,0)</f>
        <v>0</v>
      </c>
      <c r="C36" s="381">
        <f ca="1">VLOOKUP($A36,INDIRECT($P$16),'Table 7 data'!C$9,0)</f>
        <v>0</v>
      </c>
      <c r="D36" s="381">
        <f ca="1">VLOOKUP($A36,INDIRECT($P$16),'Table 7 data'!D$9,0)</f>
        <v>0</v>
      </c>
      <c r="E36" s="381">
        <f ca="1">VLOOKUP($A36,INDIRECT($P$16),'Table 7 data'!E$9,0)</f>
        <v>2</v>
      </c>
      <c r="F36" s="381">
        <f ca="1">VLOOKUP($A36,INDIRECT($P$16),'Table 7 data'!F$9,0)</f>
        <v>24</v>
      </c>
      <c r="G36" s="381">
        <f ca="1">VLOOKUP($A36,INDIRECT($P$16),'Table 7 data'!G$9,0)</f>
        <v>66</v>
      </c>
      <c r="H36" s="381">
        <f ca="1">VLOOKUP($A36,INDIRECT($P$16),'Table 7 data'!H$9,0)</f>
        <v>8</v>
      </c>
      <c r="I36" s="381">
        <f ca="1">VLOOKUP($A36,INDIRECT($P$16),'Table 7 data'!I$9,0)</f>
        <v>0</v>
      </c>
      <c r="J36" s="381">
        <f ca="1">VLOOKUP($A36,INDIRECT($P$16),'Table 7 data'!J$9,0)</f>
        <v>74</v>
      </c>
    </row>
    <row r="37" spans="1:10" ht="12.75">
      <c r="A37" s="53" t="s">
        <v>44</v>
      </c>
      <c r="B37" s="381">
        <f ca="1">VLOOKUP($A37,INDIRECT($P$16),'Table 7 data'!B$9,0)</f>
        <v>0</v>
      </c>
      <c r="C37" s="381">
        <f ca="1">VLOOKUP($A37,INDIRECT($P$16),'Table 7 data'!C$9,0)</f>
        <v>0</v>
      </c>
      <c r="D37" s="381">
        <f ca="1">VLOOKUP($A37,INDIRECT($P$16),'Table 7 data'!D$9,0)</f>
        <v>0</v>
      </c>
      <c r="E37" s="381">
        <f ca="1">VLOOKUP($A37,INDIRECT($P$16),'Table 7 data'!E$9,0)</f>
        <v>0</v>
      </c>
      <c r="F37" s="381">
        <f ca="1">VLOOKUP($A37,INDIRECT($P$16),'Table 7 data'!F$9,0)</f>
        <v>7</v>
      </c>
      <c r="G37" s="381">
        <f ca="1">VLOOKUP($A37,INDIRECT($P$16),'Table 7 data'!G$9,0)</f>
        <v>67</v>
      </c>
      <c r="H37" s="381">
        <f ca="1">VLOOKUP($A37,INDIRECT($P$16),'Table 7 data'!H$9,0)</f>
        <v>25</v>
      </c>
      <c r="I37" s="381">
        <f ca="1">VLOOKUP($A37,INDIRECT($P$16),'Table 7 data'!I$9,0)</f>
        <v>1</v>
      </c>
      <c r="J37" s="381">
        <f ca="1">VLOOKUP($A37,INDIRECT($P$16),'Table 7 data'!J$9,0)</f>
        <v>93</v>
      </c>
    </row>
    <row r="38" spans="1:10" ht="12.75">
      <c r="A38" s="53" t="s">
        <v>43</v>
      </c>
      <c r="B38" s="381">
        <f ca="1">VLOOKUP($A38,INDIRECT($P$16),'Table 7 data'!B$9,0)</f>
        <v>0</v>
      </c>
      <c r="C38" s="381">
        <f ca="1">VLOOKUP($A38,INDIRECT($P$16),'Table 7 data'!C$9,0)</f>
        <v>0</v>
      </c>
      <c r="D38" s="381">
        <f ca="1">VLOOKUP($A38,INDIRECT($P$16),'Table 7 data'!D$9,0)</f>
        <v>0</v>
      </c>
      <c r="E38" s="381">
        <f ca="1">VLOOKUP($A38,INDIRECT($P$16),'Table 7 data'!E$9,0)</f>
        <v>0</v>
      </c>
      <c r="F38" s="381">
        <f ca="1">VLOOKUP($A38,INDIRECT($P$16),'Table 7 data'!F$9,0)</f>
        <v>1</v>
      </c>
      <c r="G38" s="381">
        <f ca="1">VLOOKUP($A38,INDIRECT($P$16),'Table 7 data'!G$9,0)</f>
        <v>40</v>
      </c>
      <c r="H38" s="381">
        <f ca="1">VLOOKUP($A38,INDIRECT($P$16),'Table 7 data'!H$9,0)</f>
        <v>53</v>
      </c>
      <c r="I38" s="381">
        <f ca="1">VLOOKUP($A38,INDIRECT($P$16),'Table 7 data'!I$9,0)</f>
        <v>6</v>
      </c>
      <c r="J38" s="381">
        <f ca="1">VLOOKUP($A38,INDIRECT($P$16),'Table 7 data'!J$9,0)</f>
        <v>99</v>
      </c>
    </row>
    <row r="39" spans="1:10" ht="12.75">
      <c r="A39" s="61" t="s">
        <v>46</v>
      </c>
      <c r="B39" s="381">
        <f ca="1">VLOOKUP($A39,INDIRECT($P$16),'Table 7 data'!B$9,0)</f>
        <v>0</v>
      </c>
      <c r="C39" s="381">
        <f ca="1">VLOOKUP($A39,INDIRECT($P$16),'Table 7 data'!C$9,0)</f>
        <v>0</v>
      </c>
      <c r="D39" s="381">
        <f ca="1">VLOOKUP($A39,INDIRECT($P$16),'Table 7 data'!D$9,0)</f>
        <v>0</v>
      </c>
      <c r="E39" s="381">
        <f ca="1">VLOOKUP($A39,INDIRECT($P$16),'Table 7 data'!E$9,0)</f>
        <v>0</v>
      </c>
      <c r="F39" s="381">
        <f ca="1">VLOOKUP($A39,INDIRECT($P$16),'Table 7 data'!F$9,0)</f>
        <v>0</v>
      </c>
      <c r="G39" s="381">
        <f ca="1">VLOOKUP($A39,INDIRECT($P$16),'Table 7 data'!G$9,0)</f>
        <v>9</v>
      </c>
      <c r="H39" s="381">
        <f ca="1">VLOOKUP($A39,INDIRECT($P$16),'Table 7 data'!H$9,0)</f>
        <v>56</v>
      </c>
      <c r="I39" s="381">
        <f ca="1">VLOOKUP($A39,INDIRECT($P$16),'Table 7 data'!I$9,0)</f>
        <v>35</v>
      </c>
      <c r="J39" s="381">
        <f ca="1">VLOOKUP($A39,INDIRECT($P$16),'Table 7 data'!J$9,0)</f>
        <v>91</v>
      </c>
    </row>
    <row r="40" spans="1:10" ht="12.75">
      <c r="A40" s="54" t="s">
        <v>42</v>
      </c>
      <c r="B40" s="411">
        <f ca="1">VLOOKUP($A40,INDIRECT($P$16),'Table 7 data'!B$9,0)</f>
        <v>0</v>
      </c>
      <c r="C40" s="411">
        <f ca="1">VLOOKUP($A40,INDIRECT($P$16),'Table 7 data'!C$9,0)</f>
        <v>0</v>
      </c>
      <c r="D40" s="411">
        <f ca="1">VLOOKUP($A40,INDIRECT($P$16),'Table 7 data'!D$9,0)</f>
        <v>0</v>
      </c>
      <c r="E40" s="411">
        <f ca="1">VLOOKUP($A40,INDIRECT($P$16),'Table 7 data'!E$9,0)</f>
        <v>0</v>
      </c>
      <c r="F40" s="411">
        <f ca="1">VLOOKUP($A40,INDIRECT($P$16),'Table 7 data'!F$9,0)</f>
        <v>7</v>
      </c>
      <c r="G40" s="411">
        <f ca="1">VLOOKUP($A40,INDIRECT($P$16),'Table 7 data'!G$9,0)</f>
        <v>46</v>
      </c>
      <c r="H40" s="411">
        <f ca="1">VLOOKUP($A40,INDIRECT($P$16),'Table 7 data'!H$9,0)</f>
        <v>37</v>
      </c>
      <c r="I40" s="411">
        <f ca="1">VLOOKUP($A40,INDIRECT($P$16),'Table 7 data'!I$9,0)</f>
        <v>10</v>
      </c>
      <c r="J40" s="411">
        <f ca="1">VLOOKUP($A40,INDIRECT($P$16),'Table 7 data'!J$9,0)</f>
        <v>91</v>
      </c>
    </row>
    <row r="41" spans="1:10" ht="12.75">
      <c r="A41" s="53"/>
      <c r="B41" s="52"/>
      <c r="C41" s="52"/>
      <c r="D41" s="52"/>
      <c r="E41" s="52"/>
      <c r="F41" s="65"/>
      <c r="G41" s="66"/>
      <c r="J41" s="205" t="s">
        <v>99</v>
      </c>
    </row>
    <row r="42" spans="1:9" ht="12.75">
      <c r="A42" s="53"/>
      <c r="B42" s="52"/>
      <c r="C42" s="52"/>
      <c r="D42" s="52"/>
      <c r="E42" s="52"/>
      <c r="F42" s="52"/>
      <c r="G42" s="52"/>
      <c r="H42" s="52"/>
      <c r="I42" s="52"/>
    </row>
    <row r="43" spans="1:20" ht="33.75" customHeight="1">
      <c r="A43" s="483" t="s">
        <v>135</v>
      </c>
      <c r="B43" s="483"/>
      <c r="C43" s="483"/>
      <c r="D43" s="483"/>
      <c r="E43" s="483"/>
      <c r="F43" s="483"/>
      <c r="G43" s="483"/>
      <c r="H43" s="483"/>
      <c r="I43" s="483"/>
      <c r="J43" s="483"/>
      <c r="K43" s="56"/>
      <c r="L43" s="56"/>
      <c r="M43" s="483"/>
      <c r="N43" s="483"/>
      <c r="O43" s="483"/>
      <c r="P43" s="483"/>
      <c r="Q43" s="483"/>
      <c r="R43" s="483"/>
      <c r="S43" s="483"/>
      <c r="T43" s="483"/>
    </row>
    <row r="44" spans="1:20" ht="23.25" customHeight="1">
      <c r="A44" s="482" t="s">
        <v>235</v>
      </c>
      <c r="B44" s="482"/>
      <c r="C44" s="482"/>
      <c r="D44" s="482"/>
      <c r="E44" s="482"/>
      <c r="F44" s="482"/>
      <c r="G44" s="482"/>
      <c r="H44" s="482"/>
      <c r="I44" s="482"/>
      <c r="J44" s="482"/>
      <c r="M44" s="426"/>
      <c r="N44" s="216"/>
      <c r="O44" s="216"/>
      <c r="P44" s="216"/>
      <c r="Q44" s="216"/>
      <c r="R44" s="216"/>
      <c r="S44" s="216"/>
      <c r="T44" s="216"/>
    </row>
    <row r="45" spans="1:20" ht="36" customHeight="1">
      <c r="A45" s="482" t="s">
        <v>103</v>
      </c>
      <c r="B45" s="484"/>
      <c r="C45" s="484"/>
      <c r="D45" s="484"/>
      <c r="E45" s="484"/>
      <c r="F45" s="484"/>
      <c r="G45" s="484"/>
      <c r="H45" s="484"/>
      <c r="I45" s="484"/>
      <c r="J45" s="484"/>
      <c r="M45" s="492"/>
      <c r="N45" s="492"/>
      <c r="O45" s="492"/>
      <c r="P45" s="492"/>
      <c r="Q45" s="492"/>
      <c r="R45" s="492"/>
      <c r="S45" s="492"/>
      <c r="T45" s="492"/>
    </row>
    <row r="46" spans="1:12" ht="22.5" customHeight="1">
      <c r="A46" s="482" t="s">
        <v>98</v>
      </c>
      <c r="B46" s="482"/>
      <c r="C46" s="482"/>
      <c r="D46" s="482"/>
      <c r="E46" s="482"/>
      <c r="F46" s="482"/>
      <c r="G46" s="482"/>
      <c r="H46" s="482"/>
      <c r="I46" s="482"/>
      <c r="J46" s="482"/>
      <c r="K46" s="213"/>
      <c r="L46" s="213"/>
    </row>
    <row r="47" spans="1:20" ht="14.25" customHeight="1">
      <c r="A47" s="229" t="s">
        <v>104</v>
      </c>
      <c r="B47" s="222"/>
      <c r="C47" s="222"/>
      <c r="D47" s="222"/>
      <c r="E47" s="222"/>
      <c r="F47" s="222"/>
      <c r="G47" s="222"/>
      <c r="H47" s="222"/>
      <c r="I47" s="222"/>
      <c r="J47" s="222"/>
      <c r="M47" s="426"/>
      <c r="N47" s="216"/>
      <c r="O47" s="216"/>
      <c r="P47" s="216"/>
      <c r="Q47" s="216"/>
      <c r="R47" s="216"/>
      <c r="S47" s="216"/>
      <c r="T47" s="216"/>
    </row>
    <row r="49" spans="1:20" ht="33.75" customHeight="1">
      <c r="A49" s="483"/>
      <c r="B49" s="483"/>
      <c r="C49" s="483"/>
      <c r="D49" s="483"/>
      <c r="E49" s="483"/>
      <c r="F49" s="483"/>
      <c r="G49" s="483"/>
      <c r="H49" s="483"/>
      <c r="I49" s="483"/>
      <c r="J49" s="483"/>
      <c r="K49" s="56"/>
      <c r="L49" s="56"/>
      <c r="M49" s="483"/>
      <c r="N49" s="483"/>
      <c r="O49" s="483"/>
      <c r="P49" s="483"/>
      <c r="Q49" s="483"/>
      <c r="R49" s="483"/>
      <c r="S49" s="483"/>
      <c r="T49" s="483"/>
    </row>
  </sheetData>
  <sheetProtection sheet="1" objects="1" scenarios="1"/>
  <mergeCells count="21">
    <mergeCell ref="A49:J49"/>
    <mergeCell ref="M49:T49"/>
    <mergeCell ref="A10:A11"/>
    <mergeCell ref="B10:J10"/>
    <mergeCell ref="A1:J1"/>
    <mergeCell ref="A9:G9"/>
    <mergeCell ref="E6:J6"/>
    <mergeCell ref="H7:J7"/>
    <mergeCell ref="E7:G7"/>
    <mergeCell ref="A20:G20"/>
    <mergeCell ref="A44:J44"/>
    <mergeCell ref="B21:J21"/>
    <mergeCell ref="B32:J32"/>
    <mergeCell ref="A21:A22"/>
    <mergeCell ref="M43:T43"/>
    <mergeCell ref="M45:T45"/>
    <mergeCell ref="A31:G31"/>
    <mergeCell ref="A32:A33"/>
    <mergeCell ref="A46:J46"/>
    <mergeCell ref="A43:J43"/>
    <mergeCell ref="A45:J45"/>
  </mergeCells>
  <dataValidations count="2">
    <dataValidation type="list" allowBlank="1" showInputMessage="1" showErrorMessage="1" sqref="G5:I5">
      <formula1>$M$8:$M$19</formula1>
    </dataValidation>
    <dataValidation type="list" allowBlank="1" showInputMessage="1" showErrorMessage="1" sqref="H7:J7">
      <formula1>$M$8:$M$9</formula1>
    </dataValidation>
  </dataValidations>
  <printOptions/>
  <pageMargins left="0.3937007874015748" right="0.3937007874015748" top="0.7874015748031497" bottom="0.7874015748031497" header="0.5118110236220472" footer="0.5118110236220472"/>
  <pageSetup fitToHeight="1" fitToWidth="1" horizontalDpi="600" verticalDpi="600" orientation="portrait" paperSize="9" scale="97" r:id="rId1"/>
</worksheet>
</file>

<file path=xl/worksheets/sheet12.xml><?xml version="1.0" encoding="utf-8"?>
<worksheet xmlns="http://schemas.openxmlformats.org/spreadsheetml/2006/main" xmlns:r="http://schemas.openxmlformats.org/officeDocument/2006/relationships">
  <sheetPr>
    <pageSetUpPr fitToPage="1"/>
  </sheetPr>
  <dimension ref="A1:L51"/>
  <sheetViews>
    <sheetView tabSelected="1" zoomScalePageLayoutView="0" workbookViewId="0" topLeftCell="A1">
      <selection activeCell="A1" sqref="A1:L1"/>
    </sheetView>
  </sheetViews>
  <sheetFormatPr defaultColWidth="9.140625" defaultRowHeight="12.75"/>
  <cols>
    <col min="1" max="1" width="35.7109375" style="249" customWidth="1"/>
    <col min="2" max="4" width="10.7109375" style="249" customWidth="1"/>
    <col min="5" max="5" width="0.9921875" style="249" customWidth="1"/>
    <col min="6" max="8" width="10.7109375" style="249" customWidth="1"/>
    <col min="9" max="9" width="0.9921875" style="249" customWidth="1"/>
    <col min="10" max="12" width="10.7109375" style="249" customWidth="1"/>
    <col min="13" max="16384" width="9.140625" style="249" customWidth="1"/>
  </cols>
  <sheetData>
    <row r="1" spans="1:12" ht="14.25" customHeight="1">
      <c r="A1" s="495" t="s">
        <v>269</v>
      </c>
      <c r="B1" s="495"/>
      <c r="C1" s="495"/>
      <c r="D1" s="495"/>
      <c r="E1" s="495"/>
      <c r="F1" s="495"/>
      <c r="G1" s="495"/>
      <c r="H1" s="495"/>
      <c r="I1" s="495"/>
      <c r="J1" s="495"/>
      <c r="K1" s="495"/>
      <c r="L1" s="495"/>
    </row>
    <row r="2" spans="1:12" ht="14.25" customHeight="1">
      <c r="A2" s="496" t="s">
        <v>129</v>
      </c>
      <c r="B2" s="496"/>
      <c r="C2" s="496"/>
      <c r="D2" s="496"/>
      <c r="E2" s="496"/>
      <c r="F2" s="496"/>
      <c r="G2" s="496"/>
      <c r="H2" s="496"/>
      <c r="I2" s="496"/>
      <c r="J2" s="496"/>
      <c r="K2" s="496"/>
      <c r="L2" s="496"/>
    </row>
    <row r="3" spans="1:12" ht="14.25" customHeight="1">
      <c r="A3" s="250" t="s">
        <v>124</v>
      </c>
      <c r="B3" s="250"/>
      <c r="C3" s="250"/>
      <c r="D3" s="250"/>
      <c r="E3" s="250"/>
      <c r="F3" s="250"/>
      <c r="G3" s="250"/>
      <c r="H3" s="250"/>
      <c r="I3" s="250"/>
      <c r="J3" s="250"/>
      <c r="K3" s="250"/>
      <c r="L3" s="250"/>
    </row>
    <row r="4" spans="1:12" ht="12.75">
      <c r="A4" s="251"/>
      <c r="B4" s="251"/>
      <c r="C4" s="251"/>
      <c r="D4" s="251"/>
      <c r="E4" s="251"/>
      <c r="F4" s="251"/>
      <c r="G4" s="251"/>
      <c r="H4" s="251"/>
      <c r="I4" s="251"/>
      <c r="J4" s="251"/>
      <c r="K4" s="251"/>
      <c r="L4" s="251"/>
    </row>
    <row r="5" spans="1:12" ht="12.75" customHeight="1">
      <c r="A5" s="252"/>
      <c r="B5" s="497" t="s">
        <v>20</v>
      </c>
      <c r="C5" s="497"/>
      <c r="D5" s="497"/>
      <c r="E5" s="253"/>
      <c r="F5" s="497" t="s">
        <v>17</v>
      </c>
      <c r="G5" s="497"/>
      <c r="H5" s="497"/>
      <c r="I5" s="253"/>
      <c r="J5" s="497" t="s">
        <v>19</v>
      </c>
      <c r="K5" s="497"/>
      <c r="L5" s="497"/>
    </row>
    <row r="6" spans="1:12" ht="12.75" customHeight="1">
      <c r="A6" s="254" t="s">
        <v>150</v>
      </c>
      <c r="B6" s="255" t="s">
        <v>151</v>
      </c>
      <c r="C6" s="255" t="s">
        <v>152</v>
      </c>
      <c r="D6" s="255" t="s">
        <v>153</v>
      </c>
      <c r="E6" s="256"/>
      <c r="F6" s="255" t="s">
        <v>151</v>
      </c>
      <c r="G6" s="255" t="s">
        <v>152</v>
      </c>
      <c r="H6" s="255" t="s">
        <v>153</v>
      </c>
      <c r="I6" s="256"/>
      <c r="J6" s="255" t="s">
        <v>151</v>
      </c>
      <c r="K6" s="255" t="s">
        <v>152</v>
      </c>
      <c r="L6" s="255" t="s">
        <v>153</v>
      </c>
    </row>
    <row r="7" spans="1:12" ht="12.75" customHeight="1">
      <c r="A7" s="257"/>
      <c r="B7" s="257"/>
      <c r="C7" s="257"/>
      <c r="D7" s="257"/>
      <c r="E7" s="257"/>
      <c r="F7" s="257"/>
      <c r="G7" s="257"/>
      <c r="H7" s="257"/>
      <c r="I7" s="257"/>
      <c r="J7" s="257"/>
      <c r="K7" s="257"/>
      <c r="L7" s="257"/>
    </row>
    <row r="8" spans="1:12" ht="12.75" customHeight="1">
      <c r="A8" s="258" t="s">
        <v>154</v>
      </c>
      <c r="B8" s="259"/>
      <c r="C8" s="259"/>
      <c r="D8" s="259"/>
      <c r="E8" s="259"/>
      <c r="F8" s="259"/>
      <c r="G8" s="259"/>
      <c r="H8" s="259"/>
      <c r="I8" s="259"/>
      <c r="J8" s="259"/>
      <c r="K8" s="259"/>
      <c r="L8" s="259"/>
    </row>
    <row r="9" spans="1:12" ht="12.75" customHeight="1">
      <c r="A9" s="259" t="s">
        <v>159</v>
      </c>
      <c r="B9" s="260">
        <v>30</v>
      </c>
      <c r="C9" s="260">
        <v>86</v>
      </c>
      <c r="D9" s="260">
        <v>99</v>
      </c>
      <c r="E9" s="260"/>
      <c r="F9" s="260">
        <v>29</v>
      </c>
      <c r="G9" s="260">
        <v>86</v>
      </c>
      <c r="H9" s="260">
        <v>99</v>
      </c>
      <c r="I9" s="260"/>
      <c r="J9" s="260">
        <v>31</v>
      </c>
      <c r="K9" s="260">
        <v>87</v>
      </c>
      <c r="L9" s="260">
        <v>99</v>
      </c>
    </row>
    <row r="10" spans="1:12" ht="12.75" customHeight="1">
      <c r="A10" s="259" t="s">
        <v>155</v>
      </c>
      <c r="B10" s="260">
        <v>57</v>
      </c>
      <c r="C10" s="260">
        <v>95</v>
      </c>
      <c r="D10" s="260">
        <v>100</v>
      </c>
      <c r="E10" s="260"/>
      <c r="F10" s="260">
        <v>57</v>
      </c>
      <c r="G10" s="260">
        <v>95</v>
      </c>
      <c r="H10" s="260">
        <v>100</v>
      </c>
      <c r="I10" s="260"/>
      <c r="J10" s="260">
        <v>57</v>
      </c>
      <c r="K10" s="260">
        <v>95</v>
      </c>
      <c r="L10" s="260">
        <v>100</v>
      </c>
    </row>
    <row r="11" spans="1:12" ht="12.75" customHeight="1">
      <c r="A11" s="259" t="s">
        <v>156</v>
      </c>
      <c r="B11" s="261">
        <v>28</v>
      </c>
      <c r="C11" s="261">
        <v>83</v>
      </c>
      <c r="D11" s="261">
        <v>99</v>
      </c>
      <c r="E11" s="261"/>
      <c r="F11" s="261">
        <v>26</v>
      </c>
      <c r="G11" s="261">
        <v>80</v>
      </c>
      <c r="H11" s="261">
        <v>99</v>
      </c>
      <c r="I11" s="261"/>
      <c r="J11" s="261">
        <v>31</v>
      </c>
      <c r="K11" s="261">
        <v>86</v>
      </c>
      <c r="L11" s="261">
        <v>100</v>
      </c>
    </row>
    <row r="12" spans="1:12" ht="12.75" customHeight="1">
      <c r="A12" s="259" t="s">
        <v>157</v>
      </c>
      <c r="B12" s="260">
        <v>51</v>
      </c>
      <c r="C12" s="260">
        <v>92</v>
      </c>
      <c r="D12" s="260">
        <v>100</v>
      </c>
      <c r="E12" s="260"/>
      <c r="F12" s="260">
        <v>54</v>
      </c>
      <c r="G12" s="260">
        <v>94</v>
      </c>
      <c r="H12" s="260">
        <v>100</v>
      </c>
      <c r="I12" s="260"/>
      <c r="J12" s="260">
        <v>45</v>
      </c>
      <c r="K12" s="260">
        <v>91</v>
      </c>
      <c r="L12" s="260">
        <v>100</v>
      </c>
    </row>
    <row r="13" spans="1:12" ht="12.75" customHeight="1">
      <c r="A13" s="259" t="s">
        <v>158</v>
      </c>
      <c r="B13" s="260">
        <v>43</v>
      </c>
      <c r="C13" s="260">
        <v>94</v>
      </c>
      <c r="D13" s="260">
        <v>100</v>
      </c>
      <c r="E13" s="260"/>
      <c r="F13" s="260">
        <v>39</v>
      </c>
      <c r="G13" s="260">
        <v>92</v>
      </c>
      <c r="H13" s="260">
        <v>100</v>
      </c>
      <c r="I13" s="260"/>
      <c r="J13" s="260">
        <v>49</v>
      </c>
      <c r="K13" s="260">
        <v>96</v>
      </c>
      <c r="L13" s="260">
        <v>100</v>
      </c>
    </row>
    <row r="14" spans="1:12" ht="12.75" customHeight="1">
      <c r="A14" s="262"/>
      <c r="B14" s="260"/>
      <c r="C14" s="260"/>
      <c r="D14" s="260"/>
      <c r="E14" s="260"/>
      <c r="F14" s="260"/>
      <c r="G14" s="260"/>
      <c r="H14" s="260"/>
      <c r="I14" s="260"/>
      <c r="J14" s="260"/>
      <c r="K14" s="260"/>
      <c r="L14" s="260"/>
    </row>
    <row r="15" spans="1:12" ht="12.75" customHeight="1">
      <c r="A15" s="258" t="s">
        <v>160</v>
      </c>
      <c r="B15" s="259"/>
      <c r="C15" s="259"/>
      <c r="D15" s="259"/>
      <c r="E15" s="259"/>
      <c r="F15" s="259"/>
      <c r="G15" s="259"/>
      <c r="H15" s="259"/>
      <c r="I15" s="259"/>
      <c r="J15" s="259"/>
      <c r="K15" s="259"/>
      <c r="L15" s="259"/>
    </row>
    <row r="16" spans="1:12" ht="12.75" customHeight="1">
      <c r="A16" s="259" t="s">
        <v>161</v>
      </c>
      <c r="B16" s="260">
        <v>18</v>
      </c>
      <c r="C16" s="260">
        <v>71</v>
      </c>
      <c r="D16" s="260">
        <v>98</v>
      </c>
      <c r="E16" s="260"/>
      <c r="F16" s="260">
        <v>18</v>
      </c>
      <c r="G16" s="260">
        <v>73</v>
      </c>
      <c r="H16" s="260">
        <v>98</v>
      </c>
      <c r="I16" s="260"/>
      <c r="J16" s="260">
        <v>17</v>
      </c>
      <c r="K16" s="260">
        <v>69</v>
      </c>
      <c r="L16" s="260">
        <v>98</v>
      </c>
    </row>
    <row r="17" spans="1:12" ht="12.75" customHeight="1">
      <c r="A17" s="259" t="s">
        <v>155</v>
      </c>
      <c r="B17" s="260">
        <v>36</v>
      </c>
      <c r="C17" s="260">
        <v>84</v>
      </c>
      <c r="D17" s="260">
        <v>99</v>
      </c>
      <c r="E17" s="260"/>
      <c r="F17" s="260">
        <v>37</v>
      </c>
      <c r="G17" s="260">
        <v>84</v>
      </c>
      <c r="H17" s="260">
        <v>99</v>
      </c>
      <c r="I17" s="260"/>
      <c r="J17" s="260">
        <v>36</v>
      </c>
      <c r="K17" s="260">
        <v>84</v>
      </c>
      <c r="L17" s="260">
        <v>99</v>
      </c>
    </row>
    <row r="18" spans="1:12" ht="12.75" customHeight="1">
      <c r="A18" s="259" t="s">
        <v>156</v>
      </c>
      <c r="B18" s="261">
        <v>18</v>
      </c>
      <c r="C18" s="261">
        <v>72</v>
      </c>
      <c r="D18" s="261">
        <v>99</v>
      </c>
      <c r="E18" s="261"/>
      <c r="F18" s="261">
        <v>16</v>
      </c>
      <c r="G18" s="261">
        <v>69</v>
      </c>
      <c r="H18" s="261">
        <v>98</v>
      </c>
      <c r="I18" s="261"/>
      <c r="J18" s="261">
        <v>21</v>
      </c>
      <c r="K18" s="261">
        <v>76</v>
      </c>
      <c r="L18" s="261">
        <v>99</v>
      </c>
    </row>
    <row r="19" spans="1:12" ht="12.75" customHeight="1">
      <c r="A19" s="259" t="s">
        <v>157</v>
      </c>
      <c r="B19" s="260">
        <v>33</v>
      </c>
      <c r="C19" s="260">
        <v>81</v>
      </c>
      <c r="D19" s="260">
        <v>99</v>
      </c>
      <c r="E19" s="260"/>
      <c r="F19" s="260">
        <v>36</v>
      </c>
      <c r="G19" s="260">
        <v>84</v>
      </c>
      <c r="H19" s="260">
        <v>99</v>
      </c>
      <c r="I19" s="260"/>
      <c r="J19" s="260">
        <v>27</v>
      </c>
      <c r="K19" s="260">
        <v>77</v>
      </c>
      <c r="L19" s="260">
        <v>98</v>
      </c>
    </row>
    <row r="20" spans="1:12" ht="12.75" customHeight="1">
      <c r="A20" s="262"/>
      <c r="B20" s="260"/>
      <c r="C20" s="260"/>
      <c r="D20" s="260"/>
      <c r="E20" s="260"/>
      <c r="F20" s="260"/>
      <c r="G20" s="260"/>
      <c r="H20" s="260"/>
      <c r="I20" s="260"/>
      <c r="J20" s="260"/>
      <c r="K20" s="260"/>
      <c r="L20" s="260"/>
    </row>
    <row r="21" spans="1:12" ht="12.75" customHeight="1">
      <c r="A21" s="258" t="s">
        <v>162</v>
      </c>
      <c r="B21" s="261"/>
      <c r="C21" s="261"/>
      <c r="D21" s="261"/>
      <c r="E21" s="261"/>
      <c r="F21" s="261"/>
      <c r="G21" s="261"/>
      <c r="H21" s="261"/>
      <c r="I21" s="261"/>
      <c r="J21" s="261"/>
      <c r="K21" s="261"/>
      <c r="L21" s="261"/>
    </row>
    <row r="22" spans="1:12" ht="12.75" customHeight="1">
      <c r="A22" s="259" t="s">
        <v>159</v>
      </c>
      <c r="B22" s="261">
        <v>0</v>
      </c>
      <c r="C22" s="261">
        <v>13</v>
      </c>
      <c r="D22" s="261">
        <v>67</v>
      </c>
      <c r="E22" s="261"/>
      <c r="F22" s="261">
        <v>0</v>
      </c>
      <c r="G22" s="261">
        <v>12</v>
      </c>
      <c r="H22" s="261">
        <v>65</v>
      </c>
      <c r="I22" s="261"/>
      <c r="J22" s="261">
        <v>0</v>
      </c>
      <c r="K22" s="261">
        <v>14</v>
      </c>
      <c r="L22" s="261">
        <v>69</v>
      </c>
    </row>
    <row r="23" spans="1:12" ht="12.75" customHeight="1">
      <c r="A23" s="259" t="s">
        <v>155</v>
      </c>
      <c r="B23" s="261">
        <v>10</v>
      </c>
      <c r="C23" s="261">
        <v>46</v>
      </c>
      <c r="D23" s="261">
        <v>90</v>
      </c>
      <c r="E23" s="261"/>
      <c r="F23" s="261">
        <v>10</v>
      </c>
      <c r="G23" s="261">
        <v>46</v>
      </c>
      <c r="H23" s="261">
        <v>89</v>
      </c>
      <c r="I23" s="261"/>
      <c r="J23" s="261">
        <v>9</v>
      </c>
      <c r="K23" s="261">
        <v>46</v>
      </c>
      <c r="L23" s="261">
        <v>90</v>
      </c>
    </row>
    <row r="24" spans="1:12" ht="12.75" customHeight="1">
      <c r="A24" s="259" t="s">
        <v>156</v>
      </c>
      <c r="B24" s="261">
        <v>7</v>
      </c>
      <c r="C24" s="261">
        <v>50</v>
      </c>
      <c r="D24" s="261">
        <v>93</v>
      </c>
      <c r="E24" s="261"/>
      <c r="F24" s="261">
        <v>7</v>
      </c>
      <c r="G24" s="261">
        <v>46</v>
      </c>
      <c r="H24" s="261">
        <v>92</v>
      </c>
      <c r="I24" s="261"/>
      <c r="J24" s="261">
        <v>8</v>
      </c>
      <c r="K24" s="261">
        <v>54</v>
      </c>
      <c r="L24" s="261">
        <v>95</v>
      </c>
    </row>
    <row r="25" spans="1:12" ht="12.75" customHeight="1">
      <c r="A25" s="259" t="s">
        <v>157</v>
      </c>
      <c r="B25" s="261">
        <v>6</v>
      </c>
      <c r="C25" s="261">
        <v>36</v>
      </c>
      <c r="D25" s="261">
        <v>84</v>
      </c>
      <c r="E25" s="261"/>
      <c r="F25" s="261">
        <v>7</v>
      </c>
      <c r="G25" s="261">
        <v>42</v>
      </c>
      <c r="H25" s="261">
        <v>90</v>
      </c>
      <c r="I25" s="261"/>
      <c r="J25" s="261">
        <v>3</v>
      </c>
      <c r="K25" s="261">
        <v>30</v>
      </c>
      <c r="L25" s="261">
        <v>80</v>
      </c>
    </row>
    <row r="26" spans="1:12" ht="12.75" customHeight="1">
      <c r="A26" s="259" t="s">
        <v>158</v>
      </c>
      <c r="B26" s="261">
        <v>1</v>
      </c>
      <c r="C26" s="261">
        <v>24</v>
      </c>
      <c r="D26" s="261">
        <v>80</v>
      </c>
      <c r="E26" s="261"/>
      <c r="F26" s="261">
        <v>1</v>
      </c>
      <c r="G26" s="261">
        <v>19</v>
      </c>
      <c r="H26" s="261">
        <v>73</v>
      </c>
      <c r="I26" s="261"/>
      <c r="J26" s="261">
        <v>2</v>
      </c>
      <c r="K26" s="261">
        <v>30</v>
      </c>
      <c r="L26" s="261">
        <v>85</v>
      </c>
    </row>
    <row r="27" spans="1:12" ht="12.75" customHeight="1">
      <c r="A27" s="263"/>
      <c r="B27" s="261"/>
      <c r="C27" s="261"/>
      <c r="D27" s="261"/>
      <c r="E27" s="261"/>
      <c r="F27" s="261"/>
      <c r="G27" s="261"/>
      <c r="H27" s="261"/>
      <c r="I27" s="261"/>
      <c r="J27" s="261"/>
      <c r="K27" s="261"/>
      <c r="L27" s="261"/>
    </row>
    <row r="28" spans="1:12" ht="12.75" customHeight="1">
      <c r="A28" s="264" t="s">
        <v>163</v>
      </c>
      <c r="B28" s="261"/>
      <c r="C28" s="261"/>
      <c r="D28" s="261"/>
      <c r="E28" s="261"/>
      <c r="F28" s="261"/>
      <c r="G28" s="261"/>
      <c r="H28" s="261"/>
      <c r="I28" s="261"/>
      <c r="J28" s="261"/>
      <c r="K28" s="261"/>
      <c r="L28" s="261"/>
    </row>
    <row r="29" spans="1:12" ht="12.75" customHeight="1">
      <c r="A29" s="259" t="s">
        <v>164</v>
      </c>
      <c r="B29" s="261">
        <v>79</v>
      </c>
      <c r="C29" s="261">
        <v>94</v>
      </c>
      <c r="D29" s="261">
        <v>92</v>
      </c>
      <c r="E29" s="261"/>
      <c r="F29" s="261">
        <v>79</v>
      </c>
      <c r="G29" s="261">
        <v>95</v>
      </c>
      <c r="H29" s="261">
        <v>92</v>
      </c>
      <c r="I29" s="261"/>
      <c r="J29" s="261">
        <v>79</v>
      </c>
      <c r="K29" s="261">
        <v>94</v>
      </c>
      <c r="L29" s="261">
        <v>92</v>
      </c>
    </row>
    <row r="30" spans="1:12" ht="12.75" customHeight="1">
      <c r="A30" s="259" t="s">
        <v>165</v>
      </c>
      <c r="B30" s="261">
        <v>86</v>
      </c>
      <c r="C30" s="261">
        <v>95</v>
      </c>
      <c r="D30" s="261">
        <v>95</v>
      </c>
      <c r="E30" s="261"/>
      <c r="F30" s="261">
        <v>85</v>
      </c>
      <c r="G30" s="261">
        <v>93</v>
      </c>
      <c r="H30" s="261">
        <v>95</v>
      </c>
      <c r="I30" s="261"/>
      <c r="J30" s="261">
        <v>87</v>
      </c>
      <c r="K30" s="261">
        <v>96</v>
      </c>
      <c r="L30" s="261">
        <v>95</v>
      </c>
    </row>
    <row r="31" spans="1:12" ht="12.75" customHeight="1">
      <c r="A31" s="259" t="s">
        <v>166</v>
      </c>
      <c r="B31" s="261">
        <v>76</v>
      </c>
      <c r="C31" s="261">
        <v>92</v>
      </c>
      <c r="D31" s="261">
        <v>94</v>
      </c>
      <c r="E31" s="261"/>
      <c r="F31" s="261">
        <v>77</v>
      </c>
      <c r="G31" s="261">
        <v>93</v>
      </c>
      <c r="H31" s="261">
        <v>94</v>
      </c>
      <c r="I31" s="261"/>
      <c r="J31" s="261">
        <v>74</v>
      </c>
      <c r="K31" s="261">
        <v>91</v>
      </c>
      <c r="L31" s="261">
        <v>94</v>
      </c>
    </row>
    <row r="32" spans="1:12" ht="12.75" customHeight="1">
      <c r="A32" s="265"/>
      <c r="B32" s="265"/>
      <c r="C32" s="265"/>
      <c r="D32" s="265"/>
      <c r="E32" s="265"/>
      <c r="F32" s="265"/>
      <c r="G32" s="265"/>
      <c r="H32" s="265"/>
      <c r="I32" s="265"/>
      <c r="J32" s="265"/>
      <c r="K32" s="265"/>
      <c r="L32" s="265"/>
    </row>
    <row r="33" spans="1:12" ht="12.75" customHeight="1">
      <c r="A33" s="266"/>
      <c r="B33" s="266"/>
      <c r="C33" s="266"/>
      <c r="D33" s="266"/>
      <c r="E33" s="266"/>
      <c r="F33" s="266"/>
      <c r="G33" s="266"/>
      <c r="H33" s="266"/>
      <c r="I33" s="266"/>
      <c r="J33" s="266"/>
      <c r="K33" s="266"/>
      <c r="L33" s="205" t="s">
        <v>99</v>
      </c>
    </row>
    <row r="34" spans="1:12" ht="12.75" customHeight="1">
      <c r="A34" s="266"/>
      <c r="B34" s="266"/>
      <c r="C34" s="266"/>
      <c r="D34" s="266"/>
      <c r="E34" s="266"/>
      <c r="F34" s="266"/>
      <c r="G34" s="266"/>
      <c r="H34" s="266"/>
      <c r="I34" s="266"/>
      <c r="J34" s="266"/>
      <c r="K34" s="266"/>
      <c r="L34" s="266"/>
    </row>
    <row r="35" spans="1:12" ht="12.75" customHeight="1">
      <c r="A35" s="498" t="s">
        <v>261</v>
      </c>
      <c r="B35" s="498"/>
      <c r="C35" s="498"/>
      <c r="D35" s="498"/>
      <c r="E35" s="498"/>
      <c r="F35" s="498"/>
      <c r="G35" s="498"/>
      <c r="H35" s="498"/>
      <c r="I35" s="498"/>
      <c r="J35" s="498"/>
      <c r="K35" s="498"/>
      <c r="L35" s="498"/>
    </row>
    <row r="36" spans="1:12" ht="12.75" customHeight="1">
      <c r="A36" s="267" t="s">
        <v>167</v>
      </c>
      <c r="B36" s="267"/>
      <c r="C36" s="267"/>
      <c r="D36" s="267"/>
      <c r="E36" s="267"/>
      <c r="F36" s="267"/>
      <c r="G36" s="267"/>
      <c r="H36" s="267"/>
      <c r="I36" s="267"/>
      <c r="J36" s="267"/>
      <c r="K36" s="267"/>
      <c r="L36" s="267"/>
    </row>
    <row r="37" spans="1:12" ht="12.75" customHeight="1">
      <c r="A37" s="267" t="s">
        <v>168</v>
      </c>
      <c r="B37" s="267"/>
      <c r="C37" s="267"/>
      <c r="D37" s="267"/>
      <c r="E37" s="267"/>
      <c r="F37" s="267"/>
      <c r="G37" s="267"/>
      <c r="H37" s="267"/>
      <c r="I37" s="267"/>
      <c r="J37" s="267"/>
      <c r="K37" s="267"/>
      <c r="L37" s="267"/>
    </row>
    <row r="38" spans="1:12" ht="12.75" customHeight="1">
      <c r="A38" s="258" t="s">
        <v>169</v>
      </c>
      <c r="B38" s="258"/>
      <c r="C38" s="258"/>
      <c r="D38" s="258"/>
      <c r="E38" s="258"/>
      <c r="F38" s="258"/>
      <c r="G38" s="258"/>
      <c r="H38" s="258"/>
      <c r="I38" s="258"/>
      <c r="J38" s="258"/>
      <c r="K38" s="258"/>
      <c r="L38" s="258"/>
    </row>
    <row r="39" spans="1:12" ht="12.75">
      <c r="A39" s="268"/>
      <c r="B39" s="269"/>
      <c r="C39" s="269"/>
      <c r="D39" s="269"/>
      <c r="E39" s="269"/>
      <c r="F39" s="269"/>
      <c r="G39" s="269"/>
      <c r="H39" s="269"/>
      <c r="I39" s="270"/>
      <c r="L39" s="271"/>
    </row>
    <row r="40" spans="1:12" ht="12.75">
      <c r="A40" s="272"/>
      <c r="B40" s="273"/>
      <c r="C40" s="273"/>
      <c r="D40" s="273"/>
      <c r="E40" s="273"/>
      <c r="F40" s="273"/>
      <c r="G40" s="273"/>
      <c r="H40" s="273"/>
      <c r="I40" s="273"/>
      <c r="J40" s="273"/>
      <c r="K40" s="273"/>
      <c r="L40" s="273"/>
    </row>
    <row r="41" ht="12.75">
      <c r="A41" s="274"/>
    </row>
    <row r="42" ht="12.75">
      <c r="A42" s="274"/>
    </row>
    <row r="43" ht="12.75">
      <c r="A43" s="274"/>
    </row>
    <row r="44" ht="12.75">
      <c r="A44" s="274"/>
    </row>
    <row r="45" ht="12.75">
      <c r="A45" s="272"/>
    </row>
    <row r="46" ht="12.75">
      <c r="A46" s="275"/>
    </row>
    <row r="47" ht="12.75">
      <c r="A47" s="272"/>
    </row>
    <row r="48" ht="12.75">
      <c r="A48" s="272"/>
    </row>
    <row r="49" spans="1:12" ht="12.75">
      <c r="A49" s="268"/>
      <c r="B49" s="276"/>
      <c r="C49" s="276"/>
      <c r="D49" s="276"/>
      <c r="E49" s="276"/>
      <c r="F49" s="276"/>
      <c r="G49" s="276"/>
      <c r="H49" s="276"/>
      <c r="I49" s="276"/>
      <c r="J49" s="276"/>
      <c r="K49" s="276"/>
      <c r="L49" s="276"/>
    </row>
    <row r="50" spans="1:12" ht="39" customHeight="1">
      <c r="A50" s="493"/>
      <c r="B50" s="493"/>
      <c r="C50" s="493"/>
      <c r="D50" s="493"/>
      <c r="E50" s="493"/>
      <c r="F50" s="493"/>
      <c r="G50" s="493"/>
      <c r="H50" s="493"/>
      <c r="I50" s="493"/>
      <c r="J50" s="493"/>
      <c r="K50" s="493"/>
      <c r="L50" s="493"/>
    </row>
    <row r="51" spans="1:12" ht="21.75" customHeight="1">
      <c r="A51" s="494"/>
      <c r="B51" s="494"/>
      <c r="C51" s="494"/>
      <c r="D51" s="494"/>
      <c r="E51" s="494"/>
      <c r="F51" s="494"/>
      <c r="G51" s="494"/>
      <c r="H51" s="494"/>
      <c r="I51" s="494"/>
      <c r="J51" s="494"/>
      <c r="K51" s="494"/>
      <c r="L51" s="494"/>
    </row>
  </sheetData>
  <sheetProtection sheet="1" objects="1" scenarios="1"/>
  <mergeCells count="8">
    <mergeCell ref="A50:L50"/>
    <mergeCell ref="A51:L51"/>
    <mergeCell ref="A1:L1"/>
    <mergeCell ref="A2:L2"/>
    <mergeCell ref="B5:D5"/>
    <mergeCell ref="F5:H5"/>
    <mergeCell ref="J5:L5"/>
    <mergeCell ref="A35:L35"/>
  </mergeCells>
  <conditionalFormatting sqref="B29:L32 B34:L37 B33:K33 B13:L13 B24:L26">
    <cfRule type="expression" priority="3" dxfId="0">
      <formula>$H$7="Numbers"</formula>
    </cfRule>
  </conditionalFormatting>
  <conditionalFormatting sqref="B11:L11">
    <cfRule type="expression" priority="2" dxfId="0">
      <formula>$H$7="Numbers"</formula>
    </cfRule>
  </conditionalFormatting>
  <conditionalFormatting sqref="B18:L18">
    <cfRule type="expression" priority="1" dxfId="0">
      <formula>$H$7="Numbers"</formula>
    </cfRule>
  </conditionalFormatting>
  <dataValidations count="1">
    <dataValidation type="list" allowBlank="1" showInputMessage="1" showErrorMessage="1" sqref="I7:K7 I65535:K65535">
      <formula1>'Table 8'!#REF!</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65" r:id="rId1"/>
</worksheet>
</file>

<file path=xl/worksheets/sheet13.xml><?xml version="1.0" encoding="utf-8"?>
<worksheet xmlns="http://schemas.openxmlformats.org/spreadsheetml/2006/main" xmlns:r="http://schemas.openxmlformats.org/officeDocument/2006/relationships">
  <dimension ref="A1:V128"/>
  <sheetViews>
    <sheetView zoomScalePageLayoutView="0" workbookViewId="0" topLeftCell="A1">
      <selection activeCell="A1" sqref="A1"/>
    </sheetView>
  </sheetViews>
  <sheetFormatPr defaultColWidth="9.140625" defaultRowHeight="12.75"/>
  <cols>
    <col min="1" max="1" width="30.421875" style="13" customWidth="1"/>
    <col min="2" max="20" width="9.140625" style="13" customWidth="1"/>
    <col min="21" max="22" width="0" style="13" hidden="1" customWidth="1"/>
    <col min="23" max="16384" width="9.140625" style="13" customWidth="1"/>
  </cols>
  <sheetData>
    <row r="1" ht="15">
      <c r="A1" s="427" t="s">
        <v>250</v>
      </c>
    </row>
    <row r="2" spans="1:18" ht="14.25" customHeight="1" thickBot="1">
      <c r="A2" s="8" t="s">
        <v>245</v>
      </c>
      <c r="B2" s="8"/>
      <c r="C2" s="8"/>
      <c r="D2" s="8"/>
      <c r="F2" s="8"/>
      <c r="G2" s="8"/>
      <c r="H2" s="8"/>
      <c r="I2" s="8"/>
      <c r="J2" s="9"/>
      <c r="K2" s="8"/>
      <c r="L2" s="8"/>
      <c r="M2" s="8"/>
      <c r="N2" s="368"/>
      <c r="O2" s="369"/>
      <c r="P2" s="369"/>
      <c r="Q2" s="369"/>
      <c r="R2" s="370"/>
    </row>
    <row r="3" spans="1:20" ht="13.5" thickBot="1">
      <c r="A3" s="14" t="s">
        <v>129</v>
      </c>
      <c r="B3" s="14"/>
      <c r="C3" s="14"/>
      <c r="D3" s="14"/>
      <c r="E3" s="14"/>
      <c r="F3" s="14"/>
      <c r="G3" s="14"/>
      <c r="H3" s="371"/>
      <c r="I3" s="371"/>
      <c r="J3" s="372"/>
      <c r="K3" s="371"/>
      <c r="L3" s="371"/>
      <c r="M3" s="371"/>
      <c r="N3" s="44"/>
      <c r="O3" s="45"/>
      <c r="P3" s="45"/>
      <c r="Q3" s="45"/>
      <c r="R3" s="46"/>
      <c r="S3" s="17"/>
      <c r="T3" s="17"/>
    </row>
    <row r="4" spans="1:22" ht="15" thickBot="1">
      <c r="A4" s="18" t="s">
        <v>128</v>
      </c>
      <c r="B4" s="18"/>
      <c r="C4" s="18"/>
      <c r="D4" s="18"/>
      <c r="E4" s="18"/>
      <c r="F4" s="14"/>
      <c r="G4" s="14"/>
      <c r="H4" s="14"/>
      <c r="I4" s="371"/>
      <c r="J4" s="372"/>
      <c r="K4" s="371"/>
      <c r="L4" s="371"/>
      <c r="M4" s="371"/>
      <c r="N4" s="212"/>
      <c r="O4" s="212"/>
      <c r="P4" s="499"/>
      <c r="Q4" s="464"/>
      <c r="R4" s="465"/>
      <c r="V4" s="370" t="s">
        <v>21</v>
      </c>
    </row>
    <row r="5" spans="1:22" ht="12.75">
      <c r="A5" s="19"/>
      <c r="B5" s="19"/>
      <c r="C5" s="19"/>
      <c r="D5" s="19"/>
      <c r="E5" s="19"/>
      <c r="F5" s="373"/>
      <c r="G5" s="373"/>
      <c r="H5" s="373"/>
      <c r="I5" s="373"/>
      <c r="J5" s="374"/>
      <c r="K5" s="373"/>
      <c r="L5" s="373"/>
      <c r="M5" s="373"/>
      <c r="N5" s="375"/>
      <c r="O5" s="376"/>
      <c r="P5" s="376"/>
      <c r="Q5" s="376"/>
      <c r="R5" s="377"/>
      <c r="V5" s="370" t="s">
        <v>35</v>
      </c>
    </row>
    <row r="6" spans="1:20" s="28" customFormat="1" ht="12.75">
      <c r="A6" s="378">
        <v>1</v>
      </c>
      <c r="B6" s="378">
        <v>2</v>
      </c>
      <c r="C6" s="378">
        <v>3</v>
      </c>
      <c r="D6" s="378">
        <v>4</v>
      </c>
      <c r="E6" s="378">
        <v>5</v>
      </c>
      <c r="F6" s="378">
        <v>6</v>
      </c>
      <c r="G6" s="378">
        <v>7</v>
      </c>
      <c r="H6" s="378">
        <v>8</v>
      </c>
      <c r="I6" s="378">
        <v>9</v>
      </c>
      <c r="J6" s="378">
        <v>10</v>
      </c>
      <c r="K6" s="378">
        <v>11</v>
      </c>
      <c r="L6" s="378">
        <v>12</v>
      </c>
      <c r="M6" s="378">
        <v>13</v>
      </c>
      <c r="N6" s="378">
        <v>14</v>
      </c>
      <c r="O6" s="378">
        <v>15</v>
      </c>
      <c r="P6" s="378">
        <v>16</v>
      </c>
      <c r="Q6" s="378">
        <v>17</v>
      </c>
      <c r="R6" s="378">
        <v>18</v>
      </c>
      <c r="T6" s="29"/>
    </row>
    <row r="7" spans="1:18" ht="22.5">
      <c r="A7" s="30"/>
      <c r="B7" s="33" t="s">
        <v>120</v>
      </c>
      <c r="C7" s="33" t="s">
        <v>110</v>
      </c>
      <c r="D7" s="33" t="s">
        <v>111</v>
      </c>
      <c r="E7" s="33" t="s">
        <v>112</v>
      </c>
      <c r="F7" s="6" t="s">
        <v>1</v>
      </c>
      <c r="G7" s="6" t="s">
        <v>2</v>
      </c>
      <c r="H7" s="6" t="s">
        <v>23</v>
      </c>
      <c r="I7" s="6">
        <v>1</v>
      </c>
      <c r="J7" s="6">
        <v>2</v>
      </c>
      <c r="K7" s="6">
        <v>3</v>
      </c>
      <c r="L7" s="6">
        <v>4</v>
      </c>
      <c r="M7" s="6">
        <v>5</v>
      </c>
      <c r="N7" s="31">
        <v>6</v>
      </c>
      <c r="O7" s="31" t="s">
        <v>0</v>
      </c>
      <c r="P7" s="31" t="s">
        <v>3</v>
      </c>
      <c r="Q7" s="6" t="s">
        <v>22</v>
      </c>
      <c r="R7" s="32" t="s">
        <v>37</v>
      </c>
    </row>
    <row r="8" spans="1:18" ht="12.75">
      <c r="A8" s="34" t="s">
        <v>20</v>
      </c>
      <c r="B8" s="34"/>
      <c r="C8" s="34"/>
      <c r="D8" s="34"/>
      <c r="E8" s="34"/>
      <c r="F8" s="379"/>
      <c r="G8" s="379"/>
      <c r="H8" s="379"/>
      <c r="I8" s="379"/>
      <c r="J8" s="379"/>
      <c r="K8" s="379"/>
      <c r="L8" s="379"/>
      <c r="M8" s="379"/>
      <c r="N8" s="379"/>
      <c r="O8" s="379"/>
      <c r="P8" s="379"/>
      <c r="Q8" s="379"/>
      <c r="R8" s="379"/>
    </row>
    <row r="9" spans="1:18" ht="12.75">
      <c r="A9" s="208" t="s">
        <v>127</v>
      </c>
      <c r="B9" s="380">
        <v>27749</v>
      </c>
      <c r="C9" s="380">
        <v>61727</v>
      </c>
      <c r="D9" s="380">
        <v>494108</v>
      </c>
      <c r="E9" s="380">
        <v>276498</v>
      </c>
      <c r="F9" s="381">
        <v>16976</v>
      </c>
      <c r="G9" s="381">
        <v>10773</v>
      </c>
      <c r="H9" s="382" t="s">
        <v>18</v>
      </c>
      <c r="I9" s="382" t="s">
        <v>18</v>
      </c>
      <c r="J9" s="382" t="s">
        <v>18</v>
      </c>
      <c r="K9" s="381">
        <v>33978</v>
      </c>
      <c r="L9" s="381">
        <v>217610</v>
      </c>
      <c r="M9" s="381">
        <v>275647</v>
      </c>
      <c r="N9" s="381">
        <v>851</v>
      </c>
      <c r="O9" s="381">
        <v>989</v>
      </c>
      <c r="P9" s="381">
        <v>568</v>
      </c>
      <c r="Q9" s="382" t="s">
        <v>18</v>
      </c>
      <c r="R9" s="381">
        <v>557412</v>
      </c>
    </row>
    <row r="10" spans="1:18" ht="12.75">
      <c r="A10" s="208" t="s">
        <v>215</v>
      </c>
      <c r="B10" s="380">
        <v>30666</v>
      </c>
      <c r="C10" s="380">
        <v>130106</v>
      </c>
      <c r="D10" s="380">
        <v>425774</v>
      </c>
      <c r="E10" s="380">
        <v>291323</v>
      </c>
      <c r="F10" s="381">
        <v>16112</v>
      </c>
      <c r="G10" s="381">
        <v>14554</v>
      </c>
      <c r="H10" s="382" t="s">
        <v>18</v>
      </c>
      <c r="I10" s="382" t="s">
        <v>18</v>
      </c>
      <c r="J10" s="382" t="s">
        <v>18</v>
      </c>
      <c r="K10" s="381">
        <v>99440</v>
      </c>
      <c r="L10" s="381">
        <v>134451</v>
      </c>
      <c r="M10" s="381">
        <v>270385</v>
      </c>
      <c r="N10" s="381">
        <v>20938</v>
      </c>
      <c r="O10" s="381">
        <v>1026</v>
      </c>
      <c r="P10" s="381">
        <v>522</v>
      </c>
      <c r="Q10" s="382" t="s">
        <v>18</v>
      </c>
      <c r="R10" s="381">
        <v>557429</v>
      </c>
    </row>
    <row r="11" spans="1:18" ht="12.75">
      <c r="A11" s="234" t="s">
        <v>126</v>
      </c>
      <c r="B11" s="380">
        <v>20967</v>
      </c>
      <c r="C11" s="380">
        <v>75703</v>
      </c>
      <c r="D11" s="380">
        <v>479990</v>
      </c>
      <c r="E11" s="380">
        <v>234475</v>
      </c>
      <c r="F11" s="381">
        <v>14960</v>
      </c>
      <c r="G11" s="381">
        <v>3834</v>
      </c>
      <c r="H11" s="382" t="s">
        <v>18</v>
      </c>
      <c r="I11" s="382" t="s">
        <v>18</v>
      </c>
      <c r="J11" s="382">
        <v>2173</v>
      </c>
      <c r="K11" s="381">
        <v>54736</v>
      </c>
      <c r="L11" s="381">
        <v>245515</v>
      </c>
      <c r="M11" s="381">
        <v>184710</v>
      </c>
      <c r="N11" s="381">
        <v>49765</v>
      </c>
      <c r="O11" s="381">
        <v>1208</v>
      </c>
      <c r="P11" s="381">
        <v>550</v>
      </c>
      <c r="Q11" s="382" t="s">
        <v>18</v>
      </c>
      <c r="R11" s="381">
        <v>557471</v>
      </c>
    </row>
    <row r="12" spans="1:18" ht="12.75">
      <c r="A12" s="38"/>
      <c r="B12" s="383"/>
      <c r="C12" s="383"/>
      <c r="D12" s="383"/>
      <c r="E12" s="383"/>
      <c r="F12" s="381"/>
      <c r="G12" s="381"/>
      <c r="H12" s="381"/>
      <c r="I12" s="381"/>
      <c r="J12" s="381"/>
      <c r="K12" s="381"/>
      <c r="L12" s="381"/>
      <c r="M12" s="381"/>
      <c r="N12" s="381"/>
      <c r="O12" s="381"/>
      <c r="P12" s="381"/>
      <c r="Q12" s="381"/>
      <c r="R12" s="381"/>
    </row>
    <row r="13" spans="1:18" ht="12.75">
      <c r="A13" s="208" t="s">
        <v>24</v>
      </c>
      <c r="B13" s="380">
        <v>18604</v>
      </c>
      <c r="C13" s="380">
        <v>67640</v>
      </c>
      <c r="D13" s="380">
        <v>492622</v>
      </c>
      <c r="E13" s="380">
        <v>227712</v>
      </c>
      <c r="F13" s="382" t="s">
        <v>18</v>
      </c>
      <c r="G13" s="382" t="s">
        <v>18</v>
      </c>
      <c r="H13" s="382">
        <v>3398</v>
      </c>
      <c r="I13" s="382">
        <v>3461</v>
      </c>
      <c r="J13" s="382">
        <v>11745</v>
      </c>
      <c r="K13" s="382">
        <v>49036</v>
      </c>
      <c r="L13" s="382">
        <v>264910</v>
      </c>
      <c r="M13" s="382">
        <v>217732</v>
      </c>
      <c r="N13" s="382">
        <v>9980</v>
      </c>
      <c r="O13" s="381">
        <v>177</v>
      </c>
      <c r="P13" s="382" t="s">
        <v>18</v>
      </c>
      <c r="Q13" s="382">
        <v>276</v>
      </c>
      <c r="R13" s="381">
        <v>560715</v>
      </c>
    </row>
    <row r="14" spans="1:18" ht="12.75">
      <c r="A14" s="208" t="s">
        <v>141</v>
      </c>
      <c r="B14" s="380">
        <v>17258</v>
      </c>
      <c r="C14" s="380">
        <v>71796</v>
      </c>
      <c r="D14" s="380">
        <v>488440</v>
      </c>
      <c r="E14" s="380">
        <v>219767</v>
      </c>
      <c r="F14" s="382" t="s">
        <v>18</v>
      </c>
      <c r="G14" s="382" t="s">
        <v>18</v>
      </c>
      <c r="H14" s="382">
        <v>3345</v>
      </c>
      <c r="I14" s="382">
        <v>3481</v>
      </c>
      <c r="J14" s="382">
        <v>10432</v>
      </c>
      <c r="K14" s="382">
        <v>54538</v>
      </c>
      <c r="L14" s="382">
        <v>268673</v>
      </c>
      <c r="M14" s="382">
        <v>210888</v>
      </c>
      <c r="N14" s="382">
        <v>8879</v>
      </c>
      <c r="O14" s="381">
        <v>186</v>
      </c>
      <c r="P14" s="382" t="s">
        <v>18</v>
      </c>
      <c r="Q14" s="382">
        <v>277</v>
      </c>
      <c r="R14" s="381">
        <v>560699</v>
      </c>
    </row>
    <row r="15" spans="1:18" ht="12.75">
      <c r="A15" s="208" t="s">
        <v>182</v>
      </c>
      <c r="B15" s="380">
        <v>19256</v>
      </c>
      <c r="C15" s="380">
        <v>62886</v>
      </c>
      <c r="D15" s="380">
        <v>497347</v>
      </c>
      <c r="E15" s="380">
        <v>275582</v>
      </c>
      <c r="F15" s="382" t="s">
        <v>18</v>
      </c>
      <c r="G15" s="382" t="s">
        <v>18</v>
      </c>
      <c r="H15" s="382">
        <v>3340</v>
      </c>
      <c r="I15" s="382">
        <v>3465</v>
      </c>
      <c r="J15" s="382">
        <v>12451</v>
      </c>
      <c r="K15" s="382">
        <v>43630</v>
      </c>
      <c r="L15" s="382">
        <v>221765</v>
      </c>
      <c r="M15" s="382">
        <v>258000</v>
      </c>
      <c r="N15" s="382">
        <v>17582</v>
      </c>
      <c r="O15" s="381">
        <v>177</v>
      </c>
      <c r="P15" s="382" t="s">
        <v>18</v>
      </c>
      <c r="Q15" s="382">
        <v>288</v>
      </c>
      <c r="R15" s="381">
        <v>560698</v>
      </c>
    </row>
    <row r="16" spans="1:18" ht="12.75">
      <c r="A16" s="209" t="s">
        <v>183</v>
      </c>
      <c r="B16" s="380">
        <v>21717</v>
      </c>
      <c r="C16" s="380">
        <v>83132</v>
      </c>
      <c r="D16" s="380">
        <v>477091</v>
      </c>
      <c r="E16" s="380">
        <v>186190</v>
      </c>
      <c r="F16" s="382" t="s">
        <v>18</v>
      </c>
      <c r="G16" s="382" t="s">
        <v>18</v>
      </c>
      <c r="H16" s="382">
        <v>3610</v>
      </c>
      <c r="I16" s="382">
        <v>4039</v>
      </c>
      <c r="J16" s="382">
        <v>14068</v>
      </c>
      <c r="K16" s="382">
        <v>61415</v>
      </c>
      <c r="L16" s="382">
        <v>290901</v>
      </c>
      <c r="M16" s="382">
        <v>174836</v>
      </c>
      <c r="N16" s="382">
        <v>11354</v>
      </c>
      <c r="O16" s="381">
        <v>199</v>
      </c>
      <c r="P16" s="382" t="s">
        <v>18</v>
      </c>
      <c r="Q16" s="382">
        <v>277</v>
      </c>
      <c r="R16" s="381">
        <v>560699</v>
      </c>
    </row>
    <row r="17" spans="1:18" ht="12.75">
      <c r="A17" s="208" t="s">
        <v>25</v>
      </c>
      <c r="B17" s="380">
        <v>16426</v>
      </c>
      <c r="C17" s="380">
        <v>67348</v>
      </c>
      <c r="D17" s="380">
        <v>492917</v>
      </c>
      <c r="E17" s="380">
        <v>248281</v>
      </c>
      <c r="F17" s="382" t="s">
        <v>18</v>
      </c>
      <c r="G17" s="382" t="s">
        <v>18</v>
      </c>
      <c r="H17" s="382">
        <v>3049</v>
      </c>
      <c r="I17" s="382">
        <v>2589</v>
      </c>
      <c r="J17" s="382">
        <v>10788</v>
      </c>
      <c r="K17" s="382">
        <v>50922</v>
      </c>
      <c r="L17" s="382">
        <v>244636</v>
      </c>
      <c r="M17" s="382">
        <v>203686</v>
      </c>
      <c r="N17" s="382">
        <v>44595</v>
      </c>
      <c r="O17" s="381">
        <v>175</v>
      </c>
      <c r="P17" s="382" t="s">
        <v>18</v>
      </c>
      <c r="Q17" s="382">
        <v>274</v>
      </c>
      <c r="R17" s="381">
        <v>560714</v>
      </c>
    </row>
    <row r="18" spans="1:18" ht="12.75">
      <c r="A18" s="208" t="s">
        <v>26</v>
      </c>
      <c r="B18" s="380">
        <v>20259</v>
      </c>
      <c r="C18" s="380">
        <v>90188</v>
      </c>
      <c r="D18" s="380">
        <v>470006</v>
      </c>
      <c r="E18" s="380">
        <v>222373</v>
      </c>
      <c r="F18" s="382" t="s">
        <v>18</v>
      </c>
      <c r="G18" s="382" t="s">
        <v>18</v>
      </c>
      <c r="H18" s="382">
        <v>3279</v>
      </c>
      <c r="I18" s="382">
        <v>3113</v>
      </c>
      <c r="J18" s="382">
        <v>13867</v>
      </c>
      <c r="K18" s="382">
        <v>69929</v>
      </c>
      <c r="L18" s="382">
        <v>247633</v>
      </c>
      <c r="M18" s="382">
        <v>185820</v>
      </c>
      <c r="N18" s="382">
        <v>36553</v>
      </c>
      <c r="O18" s="381">
        <v>177</v>
      </c>
      <c r="P18" s="382" t="s">
        <v>18</v>
      </c>
      <c r="Q18" s="382">
        <v>270</v>
      </c>
      <c r="R18" s="381">
        <v>560641</v>
      </c>
    </row>
    <row r="19" spans="1:18" ht="12.75">
      <c r="A19" s="208" t="s">
        <v>140</v>
      </c>
      <c r="B19" s="380">
        <v>16704</v>
      </c>
      <c r="C19" s="380">
        <v>69244</v>
      </c>
      <c r="D19" s="380">
        <v>490949</v>
      </c>
      <c r="E19" s="380">
        <v>246665</v>
      </c>
      <c r="F19" s="382" t="s">
        <v>18</v>
      </c>
      <c r="G19" s="382" t="s">
        <v>18</v>
      </c>
      <c r="H19" s="382">
        <v>2996</v>
      </c>
      <c r="I19" s="382">
        <v>2659</v>
      </c>
      <c r="J19" s="382">
        <v>11049</v>
      </c>
      <c r="K19" s="382">
        <v>52540</v>
      </c>
      <c r="L19" s="382">
        <v>244284</v>
      </c>
      <c r="M19" s="382">
        <v>202240</v>
      </c>
      <c r="N19" s="382">
        <v>44425</v>
      </c>
      <c r="O19" s="381">
        <v>177</v>
      </c>
      <c r="P19" s="382" t="s">
        <v>18</v>
      </c>
      <c r="Q19" s="382">
        <v>271</v>
      </c>
      <c r="R19" s="381">
        <v>560641</v>
      </c>
    </row>
    <row r="20" spans="1:18" ht="12.75">
      <c r="A20" s="208" t="s">
        <v>27</v>
      </c>
      <c r="B20" s="380">
        <v>16952</v>
      </c>
      <c r="C20" s="380">
        <v>72947</v>
      </c>
      <c r="D20" s="380">
        <v>487244</v>
      </c>
      <c r="E20" s="380">
        <v>235268</v>
      </c>
      <c r="F20" s="382" t="s">
        <v>18</v>
      </c>
      <c r="G20" s="382" t="s">
        <v>18</v>
      </c>
      <c r="H20" s="382">
        <v>3242</v>
      </c>
      <c r="I20" s="382">
        <v>2705</v>
      </c>
      <c r="J20" s="382">
        <v>11005</v>
      </c>
      <c r="K20" s="382">
        <v>55995</v>
      </c>
      <c r="L20" s="382">
        <v>251976</v>
      </c>
      <c r="M20" s="382">
        <v>199447</v>
      </c>
      <c r="N20" s="382">
        <v>35821</v>
      </c>
      <c r="O20" s="381">
        <v>178</v>
      </c>
      <c r="P20" s="382" t="s">
        <v>18</v>
      </c>
      <c r="Q20" s="382">
        <v>272</v>
      </c>
      <c r="R20" s="381">
        <v>560641</v>
      </c>
    </row>
    <row r="21" spans="1:18" ht="12.75">
      <c r="A21" s="208" t="s">
        <v>28</v>
      </c>
      <c r="B21" s="380">
        <v>17147</v>
      </c>
      <c r="C21" s="380">
        <v>73462</v>
      </c>
      <c r="D21" s="380">
        <v>486573</v>
      </c>
      <c r="E21" s="380">
        <v>235898</v>
      </c>
      <c r="F21" s="382" t="s">
        <v>18</v>
      </c>
      <c r="G21" s="382" t="s">
        <v>18</v>
      </c>
      <c r="H21" s="382">
        <v>3137</v>
      </c>
      <c r="I21" s="382">
        <v>2677</v>
      </c>
      <c r="J21" s="382">
        <v>11333</v>
      </c>
      <c r="K21" s="382">
        <v>56315</v>
      </c>
      <c r="L21" s="382">
        <v>250675</v>
      </c>
      <c r="M21" s="382">
        <v>199174</v>
      </c>
      <c r="N21" s="382">
        <v>36724</v>
      </c>
      <c r="O21" s="381">
        <v>209</v>
      </c>
      <c r="P21" s="382" t="s">
        <v>18</v>
      </c>
      <c r="Q21" s="382">
        <v>395</v>
      </c>
      <c r="R21" s="381">
        <v>560639</v>
      </c>
    </row>
    <row r="22" spans="1:18" ht="12.75">
      <c r="A22" s="208" t="s">
        <v>29</v>
      </c>
      <c r="B22" s="380">
        <v>14706</v>
      </c>
      <c r="C22" s="380">
        <v>66393</v>
      </c>
      <c r="D22" s="380">
        <v>493445</v>
      </c>
      <c r="E22" s="380">
        <v>216216</v>
      </c>
      <c r="F22" s="382" t="s">
        <v>18</v>
      </c>
      <c r="G22" s="382" t="s">
        <v>18</v>
      </c>
      <c r="H22" s="382">
        <v>3533</v>
      </c>
      <c r="I22" s="382">
        <v>2464</v>
      </c>
      <c r="J22" s="382">
        <v>8709</v>
      </c>
      <c r="K22" s="382">
        <v>51687</v>
      </c>
      <c r="L22" s="382">
        <v>277229</v>
      </c>
      <c r="M22" s="382">
        <v>214082</v>
      </c>
      <c r="N22" s="382">
        <v>2134</v>
      </c>
      <c r="O22" s="381">
        <v>204</v>
      </c>
      <c r="P22" s="382" t="s">
        <v>18</v>
      </c>
      <c r="Q22" s="382">
        <v>311</v>
      </c>
      <c r="R22" s="381">
        <v>560353</v>
      </c>
    </row>
    <row r="23" spans="1:18" ht="12.75">
      <c r="A23" s="208" t="s">
        <v>30</v>
      </c>
      <c r="B23" s="380">
        <v>16137</v>
      </c>
      <c r="C23" s="380">
        <v>78397</v>
      </c>
      <c r="D23" s="380">
        <v>481254</v>
      </c>
      <c r="E23" s="380">
        <v>208851</v>
      </c>
      <c r="F23" s="382" t="s">
        <v>18</v>
      </c>
      <c r="G23" s="382" t="s">
        <v>18</v>
      </c>
      <c r="H23" s="382">
        <v>3547</v>
      </c>
      <c r="I23" s="382">
        <v>2684</v>
      </c>
      <c r="J23" s="382">
        <v>9906</v>
      </c>
      <c r="K23" s="382">
        <v>62260</v>
      </c>
      <c r="L23" s="382">
        <v>272403</v>
      </c>
      <c r="M23" s="382">
        <v>206376</v>
      </c>
      <c r="N23" s="382">
        <v>2475</v>
      </c>
      <c r="O23" s="381">
        <v>203</v>
      </c>
      <c r="P23" s="382" t="s">
        <v>18</v>
      </c>
      <c r="Q23" s="382">
        <v>314</v>
      </c>
      <c r="R23" s="381">
        <v>560168</v>
      </c>
    </row>
    <row r="24" spans="1:18" ht="12.75">
      <c r="A24" s="208" t="s">
        <v>31</v>
      </c>
      <c r="B24" s="380">
        <v>14356</v>
      </c>
      <c r="C24" s="380">
        <v>65993</v>
      </c>
      <c r="D24" s="380">
        <v>493642</v>
      </c>
      <c r="E24" s="380">
        <v>218068</v>
      </c>
      <c r="F24" s="382" t="s">
        <v>18</v>
      </c>
      <c r="G24" s="382" t="s">
        <v>18</v>
      </c>
      <c r="H24" s="382">
        <v>3508</v>
      </c>
      <c r="I24" s="382">
        <v>2342</v>
      </c>
      <c r="J24" s="382">
        <v>8506</v>
      </c>
      <c r="K24" s="382">
        <v>51637</v>
      </c>
      <c r="L24" s="382">
        <v>275574</v>
      </c>
      <c r="M24" s="382">
        <v>215723</v>
      </c>
      <c r="N24" s="382">
        <v>2345</v>
      </c>
      <c r="O24" s="381">
        <v>219</v>
      </c>
      <c r="P24" s="382" t="s">
        <v>18</v>
      </c>
      <c r="Q24" s="382">
        <v>314</v>
      </c>
      <c r="R24" s="381">
        <v>560168</v>
      </c>
    </row>
    <row r="25" spans="1:18" ht="12.75">
      <c r="A25" s="208" t="s">
        <v>32</v>
      </c>
      <c r="B25" s="380">
        <v>14844</v>
      </c>
      <c r="C25" s="380">
        <v>70314</v>
      </c>
      <c r="D25" s="380">
        <v>489295</v>
      </c>
      <c r="E25" s="380">
        <v>209072</v>
      </c>
      <c r="F25" s="382" t="s">
        <v>18</v>
      </c>
      <c r="G25" s="382" t="s">
        <v>18</v>
      </c>
      <c r="H25" s="382">
        <v>3553</v>
      </c>
      <c r="I25" s="382">
        <v>2427</v>
      </c>
      <c r="J25" s="382">
        <v>8864</v>
      </c>
      <c r="K25" s="382">
        <v>55470</v>
      </c>
      <c r="L25" s="382">
        <v>280223</v>
      </c>
      <c r="M25" s="382">
        <v>206961</v>
      </c>
      <c r="N25" s="382">
        <v>2111</v>
      </c>
      <c r="O25" s="381">
        <v>245</v>
      </c>
      <c r="P25" s="382" t="s">
        <v>18</v>
      </c>
      <c r="Q25" s="382">
        <v>314</v>
      </c>
      <c r="R25" s="381">
        <v>560168</v>
      </c>
    </row>
    <row r="26" spans="1:18" ht="12.75">
      <c r="A26" s="208" t="s">
        <v>33</v>
      </c>
      <c r="B26" s="380">
        <v>15234</v>
      </c>
      <c r="C26" s="380">
        <v>72558</v>
      </c>
      <c r="D26" s="380">
        <v>487078</v>
      </c>
      <c r="E26" s="380">
        <v>206593</v>
      </c>
      <c r="F26" s="382" t="s">
        <v>18</v>
      </c>
      <c r="G26" s="382" t="s">
        <v>18</v>
      </c>
      <c r="H26" s="382">
        <v>3532</v>
      </c>
      <c r="I26" s="382">
        <v>2537</v>
      </c>
      <c r="J26" s="382">
        <v>9165</v>
      </c>
      <c r="K26" s="382">
        <v>57324</v>
      </c>
      <c r="L26" s="382">
        <v>280485</v>
      </c>
      <c r="M26" s="382">
        <v>204421</v>
      </c>
      <c r="N26" s="382">
        <v>2172</v>
      </c>
      <c r="O26" s="381">
        <v>218</v>
      </c>
      <c r="P26" s="382" t="s">
        <v>18</v>
      </c>
      <c r="Q26" s="382">
        <v>314</v>
      </c>
      <c r="R26" s="381">
        <v>560168</v>
      </c>
    </row>
    <row r="27" spans="1:18" ht="12.75">
      <c r="A27" s="208"/>
      <c r="B27" s="380"/>
      <c r="C27" s="380"/>
      <c r="D27" s="380"/>
      <c r="E27" s="380"/>
      <c r="F27" s="381"/>
      <c r="G27" s="381"/>
      <c r="H27" s="381"/>
      <c r="I27" s="381"/>
      <c r="J27" s="381"/>
      <c r="K27" s="381"/>
      <c r="L27" s="381"/>
      <c r="M27" s="381"/>
      <c r="N27" s="381"/>
      <c r="O27" s="381"/>
      <c r="P27" s="381"/>
      <c r="Q27" s="381"/>
      <c r="R27" s="381"/>
    </row>
    <row r="28" spans="1:18" ht="12.75">
      <c r="A28" s="34" t="s">
        <v>17</v>
      </c>
      <c r="B28" s="384"/>
      <c r="C28" s="384"/>
      <c r="D28" s="384"/>
      <c r="E28" s="384"/>
      <c r="F28" s="385"/>
      <c r="G28" s="385"/>
      <c r="H28" s="385"/>
      <c r="I28" s="385"/>
      <c r="J28" s="386"/>
      <c r="K28" s="385"/>
      <c r="L28" s="385"/>
      <c r="M28" s="385"/>
      <c r="N28" s="386"/>
      <c r="O28" s="385"/>
      <c r="P28" s="385"/>
      <c r="Q28" s="387"/>
      <c r="R28" s="388"/>
    </row>
    <row r="29" spans="1:18" ht="12.75">
      <c r="A29" s="208" t="s">
        <v>127</v>
      </c>
      <c r="B29" s="380">
        <v>17631</v>
      </c>
      <c r="C29" s="380">
        <v>36549</v>
      </c>
      <c r="D29" s="380">
        <v>247730</v>
      </c>
      <c r="E29" s="380">
        <v>132270</v>
      </c>
      <c r="F29" s="382">
        <v>11179</v>
      </c>
      <c r="G29" s="382">
        <v>6452</v>
      </c>
      <c r="H29" s="382" t="s">
        <v>18</v>
      </c>
      <c r="I29" s="382" t="s">
        <v>18</v>
      </c>
      <c r="J29" s="382" t="s">
        <v>18</v>
      </c>
      <c r="K29" s="381">
        <v>18918</v>
      </c>
      <c r="L29" s="381">
        <v>115460</v>
      </c>
      <c r="M29" s="381">
        <v>132031</v>
      </c>
      <c r="N29" s="381">
        <v>239</v>
      </c>
      <c r="O29" s="381">
        <v>561</v>
      </c>
      <c r="P29" s="382">
        <v>365</v>
      </c>
      <c r="Q29" s="382" t="s">
        <v>18</v>
      </c>
      <c r="R29" s="381">
        <v>285214</v>
      </c>
    </row>
    <row r="30" spans="1:18" ht="12.75">
      <c r="A30" s="208" t="s">
        <v>215</v>
      </c>
      <c r="B30" s="380">
        <v>20347</v>
      </c>
      <c r="C30" s="380">
        <v>80248</v>
      </c>
      <c r="D30" s="380">
        <v>204043</v>
      </c>
      <c r="E30" s="380">
        <v>132276</v>
      </c>
      <c r="F30" s="382">
        <v>10556</v>
      </c>
      <c r="G30" s="382">
        <v>9791</v>
      </c>
      <c r="H30" s="382" t="s">
        <v>18</v>
      </c>
      <c r="I30" s="382" t="s">
        <v>18</v>
      </c>
      <c r="J30" s="382" t="s">
        <v>18</v>
      </c>
      <c r="K30" s="381">
        <v>59901</v>
      </c>
      <c r="L30" s="381">
        <v>71767</v>
      </c>
      <c r="M30" s="381">
        <v>124026</v>
      </c>
      <c r="N30" s="381">
        <v>8250</v>
      </c>
      <c r="O30" s="381">
        <v>584</v>
      </c>
      <c r="P30" s="382">
        <v>332</v>
      </c>
      <c r="Q30" s="382" t="s">
        <v>18</v>
      </c>
      <c r="R30" s="381">
        <v>285208</v>
      </c>
    </row>
    <row r="31" spans="1:18" ht="12.75">
      <c r="A31" s="234" t="s">
        <v>126</v>
      </c>
      <c r="B31" s="380">
        <v>12334</v>
      </c>
      <c r="C31" s="380">
        <v>39232</v>
      </c>
      <c r="D31" s="380">
        <v>244938</v>
      </c>
      <c r="E31" s="380">
        <v>126097</v>
      </c>
      <c r="F31" s="382">
        <v>9323</v>
      </c>
      <c r="G31" s="382">
        <v>1923</v>
      </c>
      <c r="H31" s="382" t="s">
        <v>18</v>
      </c>
      <c r="I31" s="382" t="s">
        <v>18</v>
      </c>
      <c r="J31" s="382" t="s">
        <v>18</v>
      </c>
      <c r="K31" s="381">
        <v>26898</v>
      </c>
      <c r="L31" s="381">
        <v>118841</v>
      </c>
      <c r="M31" s="381">
        <v>96042</v>
      </c>
      <c r="N31" s="381">
        <v>30055</v>
      </c>
      <c r="O31" s="381">
        <v>716</v>
      </c>
      <c r="P31" s="382">
        <v>342</v>
      </c>
      <c r="Q31" s="382" t="s">
        <v>18</v>
      </c>
      <c r="R31" s="381">
        <v>285233</v>
      </c>
    </row>
    <row r="32" spans="1:21" ht="12.75">
      <c r="A32" s="38"/>
      <c r="B32" s="383"/>
      <c r="C32" s="383"/>
      <c r="D32" s="383"/>
      <c r="E32" s="383"/>
      <c r="F32" s="381"/>
      <c r="G32" s="381"/>
      <c r="H32" s="381"/>
      <c r="I32" s="381"/>
      <c r="J32" s="381"/>
      <c r="K32" s="381"/>
      <c r="L32" s="381"/>
      <c r="M32" s="381"/>
      <c r="N32" s="381"/>
      <c r="O32" s="381"/>
      <c r="P32" s="381"/>
      <c r="Q32" s="381"/>
      <c r="R32" s="381"/>
      <c r="U32" s="13" t="s">
        <v>246</v>
      </c>
    </row>
    <row r="33" spans="1:21" ht="12.75">
      <c r="A33" s="208" t="s">
        <v>24</v>
      </c>
      <c r="B33" s="380">
        <v>12400</v>
      </c>
      <c r="C33" s="380">
        <v>43958</v>
      </c>
      <c r="D33" s="380">
        <v>242519</v>
      </c>
      <c r="E33" s="380">
        <v>97532</v>
      </c>
      <c r="F33" s="382" t="s">
        <v>18</v>
      </c>
      <c r="G33" s="382" t="s">
        <v>18</v>
      </c>
      <c r="H33" s="381">
        <v>2251</v>
      </c>
      <c r="I33" s="381">
        <v>2320</v>
      </c>
      <c r="J33" s="381">
        <v>7829</v>
      </c>
      <c r="K33" s="381">
        <v>31558</v>
      </c>
      <c r="L33" s="381">
        <v>144987</v>
      </c>
      <c r="M33" s="381">
        <v>93963</v>
      </c>
      <c r="N33" s="381">
        <v>3569</v>
      </c>
      <c r="O33" s="381">
        <v>98</v>
      </c>
      <c r="P33" s="382" t="s">
        <v>18</v>
      </c>
      <c r="Q33" s="381">
        <v>157</v>
      </c>
      <c r="R33" s="381">
        <v>286732</v>
      </c>
      <c r="U33" s="13" t="s">
        <v>247</v>
      </c>
    </row>
    <row r="34" spans="1:21" ht="12.75">
      <c r="A34" s="208" t="s">
        <v>141</v>
      </c>
      <c r="B34" s="380">
        <v>11349</v>
      </c>
      <c r="C34" s="380">
        <v>45558</v>
      </c>
      <c r="D34" s="380">
        <v>240906</v>
      </c>
      <c r="E34" s="380">
        <v>96869</v>
      </c>
      <c r="F34" s="382" t="s">
        <v>18</v>
      </c>
      <c r="G34" s="382" t="s">
        <v>18</v>
      </c>
      <c r="H34" s="381">
        <v>2218</v>
      </c>
      <c r="I34" s="381">
        <v>2256</v>
      </c>
      <c r="J34" s="381">
        <v>6875</v>
      </c>
      <c r="K34" s="381">
        <v>34209</v>
      </c>
      <c r="L34" s="381">
        <v>144037</v>
      </c>
      <c r="M34" s="381">
        <v>93316</v>
      </c>
      <c r="N34" s="381">
        <v>3553</v>
      </c>
      <c r="O34" s="381">
        <v>103</v>
      </c>
      <c r="P34" s="382" t="s">
        <v>18</v>
      </c>
      <c r="Q34" s="381">
        <v>156</v>
      </c>
      <c r="R34" s="381">
        <v>286723</v>
      </c>
      <c r="U34" s="13" t="s">
        <v>248</v>
      </c>
    </row>
    <row r="35" spans="1:18" ht="12.75">
      <c r="A35" s="208" t="s">
        <v>182</v>
      </c>
      <c r="B35" s="380">
        <v>12697</v>
      </c>
      <c r="C35" s="380">
        <v>39906</v>
      </c>
      <c r="D35" s="380">
        <v>246555</v>
      </c>
      <c r="E35" s="380">
        <v>123819</v>
      </c>
      <c r="F35" s="382" t="s">
        <v>18</v>
      </c>
      <c r="G35" s="382" t="s">
        <v>18</v>
      </c>
      <c r="H35" s="381">
        <v>2203</v>
      </c>
      <c r="I35" s="381">
        <v>2353</v>
      </c>
      <c r="J35" s="381">
        <v>8141</v>
      </c>
      <c r="K35" s="381">
        <v>27209</v>
      </c>
      <c r="L35" s="381">
        <v>122736</v>
      </c>
      <c r="M35" s="381">
        <v>117484</v>
      </c>
      <c r="N35" s="381">
        <v>6335</v>
      </c>
      <c r="O35" s="381">
        <v>97</v>
      </c>
      <c r="P35" s="382" t="s">
        <v>18</v>
      </c>
      <c r="Q35" s="381">
        <v>164</v>
      </c>
      <c r="R35" s="381">
        <v>286722</v>
      </c>
    </row>
    <row r="36" spans="1:18" ht="12.75">
      <c r="A36" s="209" t="s">
        <v>183</v>
      </c>
      <c r="B36" s="380">
        <v>14838</v>
      </c>
      <c r="C36" s="380">
        <v>55139</v>
      </c>
      <c r="D36" s="380">
        <v>231315</v>
      </c>
      <c r="E36" s="380">
        <v>74325</v>
      </c>
      <c r="F36" s="382" t="s">
        <v>18</v>
      </c>
      <c r="G36" s="382" t="s">
        <v>18</v>
      </c>
      <c r="H36" s="381">
        <v>2397</v>
      </c>
      <c r="I36" s="381">
        <v>2776</v>
      </c>
      <c r="J36" s="381">
        <v>9665</v>
      </c>
      <c r="K36" s="381">
        <v>40301</v>
      </c>
      <c r="L36" s="381">
        <v>156990</v>
      </c>
      <c r="M36" s="381">
        <v>70392</v>
      </c>
      <c r="N36" s="381">
        <v>3933</v>
      </c>
      <c r="O36" s="381">
        <v>113</v>
      </c>
      <c r="P36" s="382" t="s">
        <v>18</v>
      </c>
      <c r="Q36" s="381">
        <v>156</v>
      </c>
      <c r="R36" s="381">
        <v>286723</v>
      </c>
    </row>
    <row r="37" spans="1:18" ht="12.75">
      <c r="A37" s="208" t="s">
        <v>25</v>
      </c>
      <c r="B37" s="380">
        <v>9990</v>
      </c>
      <c r="C37" s="380">
        <v>36389</v>
      </c>
      <c r="D37" s="380">
        <v>250097</v>
      </c>
      <c r="E37" s="380">
        <v>131094</v>
      </c>
      <c r="F37" s="382" t="s">
        <v>18</v>
      </c>
      <c r="G37" s="382" t="s">
        <v>18</v>
      </c>
      <c r="H37" s="381">
        <v>1991</v>
      </c>
      <c r="I37" s="381">
        <v>1636</v>
      </c>
      <c r="J37" s="381">
        <v>6363</v>
      </c>
      <c r="K37" s="381">
        <v>26399</v>
      </c>
      <c r="L37" s="381">
        <v>119003</v>
      </c>
      <c r="M37" s="381">
        <v>104295</v>
      </c>
      <c r="N37" s="381">
        <v>26799</v>
      </c>
      <c r="O37" s="381">
        <v>97</v>
      </c>
      <c r="P37" s="382" t="s">
        <v>18</v>
      </c>
      <c r="Q37" s="381">
        <v>150</v>
      </c>
      <c r="R37" s="381">
        <v>286733</v>
      </c>
    </row>
    <row r="38" spans="1:18" ht="12.75">
      <c r="A38" s="208" t="s">
        <v>26</v>
      </c>
      <c r="B38" s="380">
        <v>12131</v>
      </c>
      <c r="C38" s="380">
        <v>47696</v>
      </c>
      <c r="D38" s="380">
        <v>238754</v>
      </c>
      <c r="E38" s="380">
        <v>118177</v>
      </c>
      <c r="F38" s="382" t="s">
        <v>18</v>
      </c>
      <c r="G38" s="382" t="s">
        <v>18</v>
      </c>
      <c r="H38" s="381">
        <v>2148</v>
      </c>
      <c r="I38" s="381">
        <v>1934</v>
      </c>
      <c r="J38" s="381">
        <v>8049</v>
      </c>
      <c r="K38" s="381">
        <v>35565</v>
      </c>
      <c r="L38" s="381">
        <v>120577</v>
      </c>
      <c r="M38" s="381">
        <v>96021</v>
      </c>
      <c r="N38" s="381">
        <v>22156</v>
      </c>
      <c r="O38" s="381">
        <v>96</v>
      </c>
      <c r="P38" s="382" t="s">
        <v>18</v>
      </c>
      <c r="Q38" s="381">
        <v>149</v>
      </c>
      <c r="R38" s="381">
        <v>286695</v>
      </c>
    </row>
    <row r="39" spans="1:18" ht="12.75">
      <c r="A39" s="208" t="s">
        <v>140</v>
      </c>
      <c r="B39" s="380">
        <v>10129</v>
      </c>
      <c r="C39" s="380">
        <v>37259</v>
      </c>
      <c r="D39" s="380">
        <v>249192</v>
      </c>
      <c r="E39" s="380">
        <v>130435</v>
      </c>
      <c r="F39" s="382" t="s">
        <v>18</v>
      </c>
      <c r="G39" s="382" t="s">
        <v>18</v>
      </c>
      <c r="H39" s="381">
        <v>1951</v>
      </c>
      <c r="I39" s="381">
        <v>1677</v>
      </c>
      <c r="J39" s="381">
        <v>6501</v>
      </c>
      <c r="K39" s="381">
        <v>27130</v>
      </c>
      <c r="L39" s="381">
        <v>118757</v>
      </c>
      <c r="M39" s="381">
        <v>103697</v>
      </c>
      <c r="N39" s="381">
        <v>26738</v>
      </c>
      <c r="O39" s="381">
        <v>96</v>
      </c>
      <c r="P39" s="382" t="s">
        <v>18</v>
      </c>
      <c r="Q39" s="381">
        <v>148</v>
      </c>
      <c r="R39" s="381">
        <v>286695</v>
      </c>
    </row>
    <row r="40" spans="1:18" ht="12.75">
      <c r="A40" s="208" t="s">
        <v>27</v>
      </c>
      <c r="B40" s="380">
        <v>10360</v>
      </c>
      <c r="C40" s="380">
        <v>39913</v>
      </c>
      <c r="D40" s="380">
        <v>246536</v>
      </c>
      <c r="E40" s="380">
        <v>123060</v>
      </c>
      <c r="F40" s="382" t="s">
        <v>18</v>
      </c>
      <c r="G40" s="382" t="s">
        <v>18</v>
      </c>
      <c r="H40" s="381">
        <v>2128</v>
      </c>
      <c r="I40" s="381">
        <v>1730</v>
      </c>
      <c r="J40" s="381">
        <v>6502</v>
      </c>
      <c r="K40" s="381">
        <v>29553</v>
      </c>
      <c r="L40" s="381">
        <v>123476</v>
      </c>
      <c r="M40" s="381">
        <v>101813</v>
      </c>
      <c r="N40" s="381">
        <v>21247</v>
      </c>
      <c r="O40" s="381">
        <v>97</v>
      </c>
      <c r="P40" s="382" t="s">
        <v>18</v>
      </c>
      <c r="Q40" s="381">
        <v>149</v>
      </c>
      <c r="R40" s="381">
        <v>286695</v>
      </c>
    </row>
    <row r="41" spans="1:18" ht="12.75">
      <c r="A41" s="208" t="s">
        <v>28</v>
      </c>
      <c r="B41" s="380">
        <v>10408</v>
      </c>
      <c r="C41" s="380">
        <v>39823</v>
      </c>
      <c r="D41" s="380">
        <v>246519</v>
      </c>
      <c r="E41" s="380">
        <v>124305</v>
      </c>
      <c r="F41" s="382" t="s">
        <v>18</v>
      </c>
      <c r="G41" s="382" t="s">
        <v>18</v>
      </c>
      <c r="H41" s="381">
        <v>2064</v>
      </c>
      <c r="I41" s="381">
        <v>1701</v>
      </c>
      <c r="J41" s="381">
        <v>6643</v>
      </c>
      <c r="K41" s="381">
        <v>29415</v>
      </c>
      <c r="L41" s="381">
        <v>122214</v>
      </c>
      <c r="M41" s="381">
        <v>102305</v>
      </c>
      <c r="N41" s="381">
        <v>22000</v>
      </c>
      <c r="O41" s="381">
        <v>120</v>
      </c>
      <c r="P41" s="382" t="s">
        <v>18</v>
      </c>
      <c r="Q41" s="381">
        <v>232</v>
      </c>
      <c r="R41" s="381">
        <v>286694</v>
      </c>
    </row>
    <row r="42" spans="1:18" ht="12.75">
      <c r="A42" s="208" t="s">
        <v>29</v>
      </c>
      <c r="B42" s="380">
        <v>9216</v>
      </c>
      <c r="C42" s="380">
        <v>38138</v>
      </c>
      <c r="D42" s="380">
        <v>248261</v>
      </c>
      <c r="E42" s="380">
        <v>109621</v>
      </c>
      <c r="F42" s="382" t="s">
        <v>18</v>
      </c>
      <c r="G42" s="382" t="s">
        <v>18</v>
      </c>
      <c r="H42" s="381">
        <v>2309</v>
      </c>
      <c r="I42" s="381">
        <v>1562</v>
      </c>
      <c r="J42" s="381">
        <v>5345</v>
      </c>
      <c r="K42" s="381">
        <v>28922</v>
      </c>
      <c r="L42" s="381">
        <v>138640</v>
      </c>
      <c r="M42" s="381">
        <v>108314</v>
      </c>
      <c r="N42" s="381">
        <v>1307</v>
      </c>
      <c r="O42" s="381">
        <v>117</v>
      </c>
      <c r="P42" s="382" t="s">
        <v>18</v>
      </c>
      <c r="Q42" s="381">
        <v>181</v>
      </c>
      <c r="R42" s="381">
        <v>286697</v>
      </c>
    </row>
    <row r="43" spans="1:18" ht="12.75">
      <c r="A43" s="208" t="s">
        <v>30</v>
      </c>
      <c r="B43" s="380">
        <v>10056</v>
      </c>
      <c r="C43" s="380">
        <v>44619</v>
      </c>
      <c r="D43" s="380">
        <v>241735</v>
      </c>
      <c r="E43" s="380">
        <v>105954</v>
      </c>
      <c r="F43" s="382" t="s">
        <v>18</v>
      </c>
      <c r="G43" s="382" t="s">
        <v>18</v>
      </c>
      <c r="H43" s="381">
        <v>2327</v>
      </c>
      <c r="I43" s="381">
        <v>1693</v>
      </c>
      <c r="J43" s="381">
        <v>6036</v>
      </c>
      <c r="K43" s="381">
        <v>34563</v>
      </c>
      <c r="L43" s="381">
        <v>135781</v>
      </c>
      <c r="M43" s="381">
        <v>104446</v>
      </c>
      <c r="N43" s="381">
        <v>1508</v>
      </c>
      <c r="O43" s="381">
        <v>116</v>
      </c>
      <c r="P43" s="382" t="s">
        <v>18</v>
      </c>
      <c r="Q43" s="381">
        <v>181</v>
      </c>
      <c r="R43" s="381">
        <v>286651</v>
      </c>
    </row>
    <row r="44" spans="1:18" ht="12.75">
      <c r="A44" s="208" t="s">
        <v>31</v>
      </c>
      <c r="B44" s="380">
        <v>9011</v>
      </c>
      <c r="C44" s="380">
        <v>38195</v>
      </c>
      <c r="D44" s="380">
        <v>248148</v>
      </c>
      <c r="E44" s="380">
        <v>109288</v>
      </c>
      <c r="F44" s="382" t="s">
        <v>18</v>
      </c>
      <c r="G44" s="382" t="s">
        <v>18</v>
      </c>
      <c r="H44" s="381">
        <v>2299</v>
      </c>
      <c r="I44" s="381">
        <v>1491</v>
      </c>
      <c r="J44" s="381">
        <v>5221</v>
      </c>
      <c r="K44" s="381">
        <v>29184</v>
      </c>
      <c r="L44" s="381">
        <v>138860</v>
      </c>
      <c r="M44" s="381">
        <v>107872</v>
      </c>
      <c r="N44" s="381">
        <v>1416</v>
      </c>
      <c r="O44" s="381">
        <v>127</v>
      </c>
      <c r="P44" s="382" t="s">
        <v>18</v>
      </c>
      <c r="Q44" s="381">
        <v>181</v>
      </c>
      <c r="R44" s="381">
        <v>286651</v>
      </c>
    </row>
    <row r="45" spans="1:18" ht="12.75">
      <c r="A45" s="208" t="s">
        <v>32</v>
      </c>
      <c r="B45" s="380">
        <v>9324</v>
      </c>
      <c r="C45" s="380">
        <v>39885</v>
      </c>
      <c r="D45" s="380">
        <v>246443</v>
      </c>
      <c r="E45" s="380">
        <v>106691</v>
      </c>
      <c r="F45" s="382" t="s">
        <v>18</v>
      </c>
      <c r="G45" s="382" t="s">
        <v>18</v>
      </c>
      <c r="H45" s="381">
        <v>2325</v>
      </c>
      <c r="I45" s="381">
        <v>1556</v>
      </c>
      <c r="J45" s="381">
        <v>5443</v>
      </c>
      <c r="K45" s="381">
        <v>30561</v>
      </c>
      <c r="L45" s="381">
        <v>139752</v>
      </c>
      <c r="M45" s="381">
        <v>105374</v>
      </c>
      <c r="N45" s="381">
        <v>1317</v>
      </c>
      <c r="O45" s="381">
        <v>142</v>
      </c>
      <c r="P45" s="382" t="s">
        <v>18</v>
      </c>
      <c r="Q45" s="381">
        <v>181</v>
      </c>
      <c r="R45" s="381">
        <v>286651</v>
      </c>
    </row>
    <row r="46" spans="1:18" ht="12.75">
      <c r="A46" s="208" t="s">
        <v>33</v>
      </c>
      <c r="B46" s="380">
        <v>9485</v>
      </c>
      <c r="C46" s="380">
        <v>40788</v>
      </c>
      <c r="D46" s="380">
        <v>245556</v>
      </c>
      <c r="E46" s="380">
        <v>106264</v>
      </c>
      <c r="F46" s="382" t="s">
        <v>18</v>
      </c>
      <c r="G46" s="382" t="s">
        <v>18</v>
      </c>
      <c r="H46" s="381">
        <v>2312</v>
      </c>
      <c r="I46" s="381">
        <v>1607</v>
      </c>
      <c r="J46" s="381">
        <v>5566</v>
      </c>
      <c r="K46" s="381">
        <v>31303</v>
      </c>
      <c r="L46" s="381">
        <v>139292</v>
      </c>
      <c r="M46" s="381">
        <v>104887</v>
      </c>
      <c r="N46" s="381">
        <v>1377</v>
      </c>
      <c r="O46" s="381">
        <v>126</v>
      </c>
      <c r="P46" s="382" t="s">
        <v>18</v>
      </c>
      <c r="Q46" s="381">
        <v>181</v>
      </c>
      <c r="R46" s="381">
        <v>286651</v>
      </c>
    </row>
    <row r="47" spans="1:18" ht="12.75">
      <c r="A47" s="208"/>
      <c r="B47" s="380"/>
      <c r="C47" s="380"/>
      <c r="D47" s="380"/>
      <c r="E47" s="380"/>
      <c r="F47" s="381"/>
      <c r="G47" s="381"/>
      <c r="H47" s="381"/>
      <c r="I47" s="381"/>
      <c r="J47" s="381"/>
      <c r="K47" s="381"/>
      <c r="L47" s="381"/>
      <c r="M47" s="381"/>
      <c r="N47" s="381"/>
      <c r="O47" s="381"/>
      <c r="P47" s="381"/>
      <c r="Q47" s="381"/>
      <c r="R47" s="381"/>
    </row>
    <row r="48" spans="1:18" ht="12.75">
      <c r="A48" s="34" t="s">
        <v>19</v>
      </c>
      <c r="B48" s="384"/>
      <c r="C48" s="384"/>
      <c r="D48" s="384"/>
      <c r="E48" s="384"/>
      <c r="F48" s="381"/>
      <c r="G48" s="381"/>
      <c r="H48" s="381"/>
      <c r="I48" s="381"/>
      <c r="J48" s="381"/>
      <c r="K48" s="381"/>
      <c r="L48" s="381"/>
      <c r="M48" s="381"/>
      <c r="N48" s="381"/>
      <c r="O48" s="381"/>
      <c r="P48" s="381"/>
      <c r="Q48" s="381"/>
      <c r="R48" s="381"/>
    </row>
    <row r="49" spans="1:18" ht="12.75">
      <c r="A49" s="208" t="s">
        <v>127</v>
      </c>
      <c r="B49" s="380">
        <v>10118</v>
      </c>
      <c r="C49" s="380">
        <v>25178</v>
      </c>
      <c r="D49" s="380">
        <v>246378</v>
      </c>
      <c r="E49" s="380">
        <v>144228</v>
      </c>
      <c r="F49" s="382">
        <v>5797</v>
      </c>
      <c r="G49" s="382">
        <v>4321</v>
      </c>
      <c r="H49" s="382" t="s">
        <v>18</v>
      </c>
      <c r="I49" s="382" t="s">
        <v>18</v>
      </c>
      <c r="J49" s="382" t="s">
        <v>18</v>
      </c>
      <c r="K49" s="381">
        <v>15060</v>
      </c>
      <c r="L49" s="381">
        <v>102150</v>
      </c>
      <c r="M49" s="381">
        <v>143616</v>
      </c>
      <c r="N49" s="381">
        <v>612</v>
      </c>
      <c r="O49" s="381">
        <v>428</v>
      </c>
      <c r="P49" s="382">
        <v>203</v>
      </c>
      <c r="Q49" s="382" t="s">
        <v>18</v>
      </c>
      <c r="R49" s="381">
        <v>272198</v>
      </c>
    </row>
    <row r="50" spans="1:18" ht="12.75">
      <c r="A50" s="208" t="s">
        <v>215</v>
      </c>
      <c r="B50" s="380">
        <v>10319</v>
      </c>
      <c r="C50" s="380">
        <v>49858</v>
      </c>
      <c r="D50" s="380">
        <v>221731</v>
      </c>
      <c r="E50" s="380">
        <v>159047</v>
      </c>
      <c r="F50" s="382">
        <v>5556</v>
      </c>
      <c r="G50" s="382">
        <v>4763</v>
      </c>
      <c r="H50" s="382" t="s">
        <v>18</v>
      </c>
      <c r="I50" s="382" t="s">
        <v>18</v>
      </c>
      <c r="J50" s="382" t="s">
        <v>18</v>
      </c>
      <c r="K50" s="381">
        <v>39539</v>
      </c>
      <c r="L50" s="381">
        <v>62684</v>
      </c>
      <c r="M50" s="381">
        <v>146359</v>
      </c>
      <c r="N50" s="381">
        <v>12688</v>
      </c>
      <c r="O50" s="381">
        <v>442</v>
      </c>
      <c r="P50" s="382">
        <v>190</v>
      </c>
      <c r="Q50" s="382" t="s">
        <v>18</v>
      </c>
      <c r="R50" s="381">
        <v>272221</v>
      </c>
    </row>
    <row r="51" spans="1:18" ht="12.75">
      <c r="A51" s="234" t="s">
        <v>126</v>
      </c>
      <c r="B51" s="380">
        <v>8633</v>
      </c>
      <c r="C51" s="380">
        <v>36471</v>
      </c>
      <c r="D51" s="380">
        <v>235052</v>
      </c>
      <c r="E51" s="380">
        <v>108378</v>
      </c>
      <c r="F51" s="382">
        <v>5637</v>
      </c>
      <c r="G51" s="382">
        <v>1911</v>
      </c>
      <c r="H51" s="382" t="s">
        <v>18</v>
      </c>
      <c r="I51" s="382" t="s">
        <v>18</v>
      </c>
      <c r="J51" s="382" t="s">
        <v>18</v>
      </c>
      <c r="K51" s="381">
        <v>27838</v>
      </c>
      <c r="L51" s="381">
        <v>126674</v>
      </c>
      <c r="M51" s="381">
        <v>88668</v>
      </c>
      <c r="N51" s="381">
        <v>19710</v>
      </c>
      <c r="O51" s="381">
        <v>492</v>
      </c>
      <c r="P51" s="382">
        <v>208</v>
      </c>
      <c r="Q51" s="382" t="s">
        <v>18</v>
      </c>
      <c r="R51" s="381">
        <v>272238</v>
      </c>
    </row>
    <row r="52" spans="1:18" ht="12.75">
      <c r="A52" s="38"/>
      <c r="B52" s="383"/>
      <c r="C52" s="383"/>
      <c r="D52" s="383"/>
      <c r="E52" s="383"/>
      <c r="F52" s="381"/>
      <c r="G52" s="381"/>
      <c r="H52" s="381"/>
      <c r="I52" s="381"/>
      <c r="J52" s="381"/>
      <c r="K52" s="381"/>
      <c r="L52" s="381"/>
      <c r="M52" s="381"/>
      <c r="N52" s="381"/>
      <c r="O52" s="381"/>
      <c r="P52" s="381"/>
      <c r="Q52" s="381"/>
      <c r="R52" s="381"/>
    </row>
    <row r="53" spans="1:18" ht="12.75">
      <c r="A53" s="208" t="s">
        <v>24</v>
      </c>
      <c r="B53" s="380">
        <v>6204</v>
      </c>
      <c r="C53" s="380">
        <v>23682</v>
      </c>
      <c r="D53" s="380">
        <v>250103</v>
      </c>
      <c r="E53" s="380">
        <v>130180</v>
      </c>
      <c r="F53" s="382" t="s">
        <v>18</v>
      </c>
      <c r="G53" s="382" t="s">
        <v>18</v>
      </c>
      <c r="H53" s="381">
        <v>1147</v>
      </c>
      <c r="I53" s="381">
        <v>1141</v>
      </c>
      <c r="J53" s="381">
        <v>3916</v>
      </c>
      <c r="K53" s="381">
        <v>17478</v>
      </c>
      <c r="L53" s="381">
        <v>119923</v>
      </c>
      <c r="M53" s="381">
        <v>123769</v>
      </c>
      <c r="N53" s="381">
        <v>6411</v>
      </c>
      <c r="O53" s="381">
        <v>79</v>
      </c>
      <c r="P53" s="382" t="s">
        <v>18</v>
      </c>
      <c r="Q53" s="381">
        <v>119</v>
      </c>
      <c r="R53" s="381">
        <v>273983</v>
      </c>
    </row>
    <row r="54" spans="1:18" ht="12.75">
      <c r="A54" s="208" t="s">
        <v>141</v>
      </c>
      <c r="B54" s="380">
        <v>5909</v>
      </c>
      <c r="C54" s="380">
        <v>26238</v>
      </c>
      <c r="D54" s="380">
        <v>247534</v>
      </c>
      <c r="E54" s="380">
        <v>122898</v>
      </c>
      <c r="F54" s="382" t="s">
        <v>18</v>
      </c>
      <c r="G54" s="382" t="s">
        <v>18</v>
      </c>
      <c r="H54" s="381">
        <v>1127</v>
      </c>
      <c r="I54" s="381">
        <v>1225</v>
      </c>
      <c r="J54" s="381">
        <v>3557</v>
      </c>
      <c r="K54" s="381">
        <v>20329</v>
      </c>
      <c r="L54" s="381">
        <v>124636</v>
      </c>
      <c r="M54" s="381">
        <v>117572</v>
      </c>
      <c r="N54" s="381">
        <v>5326</v>
      </c>
      <c r="O54" s="381">
        <v>83</v>
      </c>
      <c r="P54" s="382" t="s">
        <v>18</v>
      </c>
      <c r="Q54" s="381">
        <v>121</v>
      </c>
      <c r="R54" s="381">
        <v>273976</v>
      </c>
    </row>
    <row r="55" spans="1:18" ht="12.75">
      <c r="A55" s="208" t="s">
        <v>182</v>
      </c>
      <c r="B55" s="380">
        <v>6559</v>
      </c>
      <c r="C55" s="380">
        <v>22980</v>
      </c>
      <c r="D55" s="380">
        <v>250792</v>
      </c>
      <c r="E55" s="380">
        <v>151763</v>
      </c>
      <c r="F55" s="382" t="s">
        <v>18</v>
      </c>
      <c r="G55" s="382" t="s">
        <v>18</v>
      </c>
      <c r="H55" s="381">
        <v>1137</v>
      </c>
      <c r="I55" s="381">
        <v>1112</v>
      </c>
      <c r="J55" s="381">
        <v>4310</v>
      </c>
      <c r="K55" s="381">
        <v>16421</v>
      </c>
      <c r="L55" s="381">
        <v>99029</v>
      </c>
      <c r="M55" s="381">
        <v>140516</v>
      </c>
      <c r="N55" s="381">
        <v>11247</v>
      </c>
      <c r="O55" s="381">
        <v>80</v>
      </c>
      <c r="P55" s="382" t="s">
        <v>18</v>
      </c>
      <c r="Q55" s="381">
        <v>124</v>
      </c>
      <c r="R55" s="381">
        <v>273976</v>
      </c>
    </row>
    <row r="56" spans="1:18" ht="12.75">
      <c r="A56" s="209" t="s">
        <v>183</v>
      </c>
      <c r="B56" s="380">
        <v>6879</v>
      </c>
      <c r="C56" s="380">
        <v>27993</v>
      </c>
      <c r="D56" s="380">
        <v>245776</v>
      </c>
      <c r="E56" s="380">
        <v>111865</v>
      </c>
      <c r="F56" s="382" t="s">
        <v>18</v>
      </c>
      <c r="G56" s="382" t="s">
        <v>18</v>
      </c>
      <c r="H56" s="381">
        <v>1213</v>
      </c>
      <c r="I56" s="381">
        <v>1263</v>
      </c>
      <c r="J56" s="381">
        <v>4403</v>
      </c>
      <c r="K56" s="381">
        <v>21114</v>
      </c>
      <c r="L56" s="381">
        <v>133911</v>
      </c>
      <c r="M56" s="381">
        <v>104444</v>
      </c>
      <c r="N56" s="381">
        <v>7421</v>
      </c>
      <c r="O56" s="381">
        <v>86</v>
      </c>
      <c r="P56" s="382" t="s">
        <v>18</v>
      </c>
      <c r="Q56" s="381">
        <v>121</v>
      </c>
      <c r="R56" s="381">
        <v>273976</v>
      </c>
    </row>
    <row r="57" spans="1:18" ht="12.75">
      <c r="A57" s="208" t="s">
        <v>25</v>
      </c>
      <c r="B57" s="380">
        <v>6436</v>
      </c>
      <c r="C57" s="380">
        <v>30959</v>
      </c>
      <c r="D57" s="380">
        <v>242820</v>
      </c>
      <c r="E57" s="380">
        <v>117187</v>
      </c>
      <c r="F57" s="382" t="s">
        <v>18</v>
      </c>
      <c r="G57" s="382" t="s">
        <v>18</v>
      </c>
      <c r="H57" s="381">
        <v>1058</v>
      </c>
      <c r="I57" s="381">
        <v>953</v>
      </c>
      <c r="J57" s="381">
        <v>4425</v>
      </c>
      <c r="K57" s="381">
        <v>24523</v>
      </c>
      <c r="L57" s="381">
        <v>125633</v>
      </c>
      <c r="M57" s="381">
        <v>99391</v>
      </c>
      <c r="N57" s="381">
        <v>17796</v>
      </c>
      <c r="O57" s="381">
        <v>78</v>
      </c>
      <c r="P57" s="382" t="s">
        <v>18</v>
      </c>
      <c r="Q57" s="381">
        <v>124</v>
      </c>
      <c r="R57" s="381">
        <v>273981</v>
      </c>
    </row>
    <row r="58" spans="1:18" ht="12.75">
      <c r="A58" s="208" t="s">
        <v>26</v>
      </c>
      <c r="B58" s="380">
        <v>8128</v>
      </c>
      <c r="C58" s="380">
        <v>42492</v>
      </c>
      <c r="D58" s="380">
        <v>231252</v>
      </c>
      <c r="E58" s="380">
        <v>104196</v>
      </c>
      <c r="F58" s="382" t="s">
        <v>18</v>
      </c>
      <c r="G58" s="382" t="s">
        <v>18</v>
      </c>
      <c r="H58" s="381">
        <v>1131</v>
      </c>
      <c r="I58" s="381">
        <v>1179</v>
      </c>
      <c r="J58" s="381">
        <v>5818</v>
      </c>
      <c r="K58" s="381">
        <v>34364</v>
      </c>
      <c r="L58" s="381">
        <v>127056</v>
      </c>
      <c r="M58" s="381">
        <v>89799</v>
      </c>
      <c r="N58" s="381">
        <v>14397</v>
      </c>
      <c r="O58" s="381">
        <v>81</v>
      </c>
      <c r="P58" s="382" t="s">
        <v>18</v>
      </c>
      <c r="Q58" s="381">
        <v>121</v>
      </c>
      <c r="R58" s="381">
        <v>273946</v>
      </c>
    </row>
    <row r="59" spans="1:18" ht="12.75">
      <c r="A59" s="208" t="s">
        <v>140</v>
      </c>
      <c r="B59" s="380">
        <v>6575</v>
      </c>
      <c r="C59" s="380">
        <v>31985</v>
      </c>
      <c r="D59" s="380">
        <v>241757</v>
      </c>
      <c r="E59" s="380">
        <v>116230</v>
      </c>
      <c r="F59" s="382" t="s">
        <v>18</v>
      </c>
      <c r="G59" s="382" t="s">
        <v>18</v>
      </c>
      <c r="H59" s="381">
        <v>1045</v>
      </c>
      <c r="I59" s="381">
        <v>982</v>
      </c>
      <c r="J59" s="381">
        <v>4548</v>
      </c>
      <c r="K59" s="381">
        <v>25410</v>
      </c>
      <c r="L59" s="381">
        <v>125527</v>
      </c>
      <c r="M59" s="381">
        <v>98543</v>
      </c>
      <c r="N59" s="381">
        <v>17687</v>
      </c>
      <c r="O59" s="381">
        <v>81</v>
      </c>
      <c r="P59" s="382" t="s">
        <v>18</v>
      </c>
      <c r="Q59" s="381">
        <v>123</v>
      </c>
      <c r="R59" s="381">
        <v>273946</v>
      </c>
    </row>
    <row r="60" spans="1:18" ht="12.75">
      <c r="A60" s="208" t="s">
        <v>27</v>
      </c>
      <c r="B60" s="380">
        <v>6592</v>
      </c>
      <c r="C60" s="380">
        <v>33034</v>
      </c>
      <c r="D60" s="380">
        <v>240708</v>
      </c>
      <c r="E60" s="380">
        <v>112208</v>
      </c>
      <c r="F60" s="382" t="s">
        <v>18</v>
      </c>
      <c r="G60" s="382" t="s">
        <v>18</v>
      </c>
      <c r="H60" s="381">
        <v>1114</v>
      </c>
      <c r="I60" s="381">
        <v>975</v>
      </c>
      <c r="J60" s="381">
        <v>4503</v>
      </c>
      <c r="K60" s="381">
        <v>26442</v>
      </c>
      <c r="L60" s="381">
        <v>128500</v>
      </c>
      <c r="M60" s="381">
        <v>97634</v>
      </c>
      <c r="N60" s="381">
        <v>14574</v>
      </c>
      <c r="O60" s="381">
        <v>81</v>
      </c>
      <c r="P60" s="382" t="s">
        <v>18</v>
      </c>
      <c r="Q60" s="381">
        <v>123</v>
      </c>
      <c r="R60" s="381">
        <v>273946</v>
      </c>
    </row>
    <row r="61" spans="1:18" ht="12.75">
      <c r="A61" s="208" t="s">
        <v>28</v>
      </c>
      <c r="B61" s="380">
        <v>6739</v>
      </c>
      <c r="C61" s="380">
        <v>33639</v>
      </c>
      <c r="D61" s="380">
        <v>240054</v>
      </c>
      <c r="E61" s="380">
        <v>111593</v>
      </c>
      <c r="F61" s="382" t="s">
        <v>18</v>
      </c>
      <c r="G61" s="382" t="s">
        <v>18</v>
      </c>
      <c r="H61" s="381">
        <v>1073</v>
      </c>
      <c r="I61" s="381">
        <v>976</v>
      </c>
      <c r="J61" s="381">
        <v>4690</v>
      </c>
      <c r="K61" s="381">
        <v>26900</v>
      </c>
      <c r="L61" s="381">
        <v>128461</v>
      </c>
      <c r="M61" s="381">
        <v>96869</v>
      </c>
      <c r="N61" s="381">
        <v>14724</v>
      </c>
      <c r="O61" s="381">
        <v>89</v>
      </c>
      <c r="P61" s="382" t="s">
        <v>18</v>
      </c>
      <c r="Q61" s="381">
        <v>163</v>
      </c>
      <c r="R61" s="381">
        <v>273945</v>
      </c>
    </row>
    <row r="62" spans="1:18" ht="12.75">
      <c r="A62" s="208" t="s">
        <v>29</v>
      </c>
      <c r="B62" s="380">
        <v>5490</v>
      </c>
      <c r="C62" s="380">
        <v>28255</v>
      </c>
      <c r="D62" s="380">
        <v>245184</v>
      </c>
      <c r="E62" s="380">
        <v>106595</v>
      </c>
      <c r="F62" s="382" t="s">
        <v>18</v>
      </c>
      <c r="G62" s="382" t="s">
        <v>18</v>
      </c>
      <c r="H62" s="381">
        <v>1224</v>
      </c>
      <c r="I62" s="381">
        <v>902</v>
      </c>
      <c r="J62" s="381">
        <v>3364</v>
      </c>
      <c r="K62" s="381">
        <v>22765</v>
      </c>
      <c r="L62" s="381">
        <v>138589</v>
      </c>
      <c r="M62" s="381">
        <v>105768</v>
      </c>
      <c r="N62" s="381">
        <v>827</v>
      </c>
      <c r="O62" s="381">
        <v>87</v>
      </c>
      <c r="P62" s="382" t="s">
        <v>18</v>
      </c>
      <c r="Q62" s="381">
        <v>130</v>
      </c>
      <c r="R62" s="381">
        <v>273656</v>
      </c>
    </row>
    <row r="63" spans="1:18" ht="12.75">
      <c r="A63" s="208" t="s">
        <v>30</v>
      </c>
      <c r="B63" s="380">
        <v>6081</v>
      </c>
      <c r="C63" s="380">
        <v>33778</v>
      </c>
      <c r="D63" s="380">
        <v>239519</v>
      </c>
      <c r="E63" s="380">
        <v>102897</v>
      </c>
      <c r="F63" s="382" t="s">
        <v>18</v>
      </c>
      <c r="G63" s="382" t="s">
        <v>18</v>
      </c>
      <c r="H63" s="381">
        <v>1220</v>
      </c>
      <c r="I63" s="381">
        <v>991</v>
      </c>
      <c r="J63" s="381">
        <v>3870</v>
      </c>
      <c r="K63" s="381">
        <v>27697</v>
      </c>
      <c r="L63" s="381">
        <v>136622</v>
      </c>
      <c r="M63" s="381">
        <v>101930</v>
      </c>
      <c r="N63" s="381">
        <v>967</v>
      </c>
      <c r="O63" s="381">
        <v>87</v>
      </c>
      <c r="P63" s="382" t="s">
        <v>18</v>
      </c>
      <c r="Q63" s="381">
        <v>133</v>
      </c>
      <c r="R63" s="381">
        <v>273517</v>
      </c>
    </row>
    <row r="64" spans="1:18" ht="12.75">
      <c r="A64" s="208" t="s">
        <v>31</v>
      </c>
      <c r="B64" s="380">
        <v>5345</v>
      </c>
      <c r="C64" s="380">
        <v>27798</v>
      </c>
      <c r="D64" s="380">
        <v>245494</v>
      </c>
      <c r="E64" s="380">
        <v>108780</v>
      </c>
      <c r="F64" s="382" t="s">
        <v>18</v>
      </c>
      <c r="G64" s="382" t="s">
        <v>18</v>
      </c>
      <c r="H64" s="381">
        <v>1209</v>
      </c>
      <c r="I64" s="381">
        <v>851</v>
      </c>
      <c r="J64" s="381">
        <v>3285</v>
      </c>
      <c r="K64" s="381">
        <v>22453</v>
      </c>
      <c r="L64" s="381">
        <v>136714</v>
      </c>
      <c r="M64" s="381">
        <v>107851</v>
      </c>
      <c r="N64" s="381">
        <v>929</v>
      </c>
      <c r="O64" s="381">
        <v>92</v>
      </c>
      <c r="P64" s="382" t="s">
        <v>18</v>
      </c>
      <c r="Q64" s="381">
        <v>133</v>
      </c>
      <c r="R64" s="381">
        <v>273517</v>
      </c>
    </row>
    <row r="65" spans="1:18" ht="12.75">
      <c r="A65" s="208" t="s">
        <v>32</v>
      </c>
      <c r="B65" s="380">
        <v>5520</v>
      </c>
      <c r="C65" s="380">
        <v>30429</v>
      </c>
      <c r="D65" s="380">
        <v>242852</v>
      </c>
      <c r="E65" s="380">
        <v>102381</v>
      </c>
      <c r="F65" s="382" t="s">
        <v>18</v>
      </c>
      <c r="G65" s="382" t="s">
        <v>18</v>
      </c>
      <c r="H65" s="381">
        <v>1228</v>
      </c>
      <c r="I65" s="381">
        <v>871</v>
      </c>
      <c r="J65" s="381">
        <v>3421</v>
      </c>
      <c r="K65" s="381">
        <v>24909</v>
      </c>
      <c r="L65" s="381">
        <v>140471</v>
      </c>
      <c r="M65" s="381">
        <v>101587</v>
      </c>
      <c r="N65" s="381">
        <v>794</v>
      </c>
      <c r="O65" s="381">
        <v>103</v>
      </c>
      <c r="P65" s="382" t="s">
        <v>18</v>
      </c>
      <c r="Q65" s="381">
        <v>133</v>
      </c>
      <c r="R65" s="381">
        <v>273517</v>
      </c>
    </row>
    <row r="66" spans="1:18" ht="12.75">
      <c r="A66" s="208" t="s">
        <v>33</v>
      </c>
      <c r="B66" s="380">
        <v>5749</v>
      </c>
      <c r="C66" s="380">
        <v>31770</v>
      </c>
      <c r="D66" s="380">
        <v>241522</v>
      </c>
      <c r="E66" s="380">
        <v>100329</v>
      </c>
      <c r="F66" s="382" t="s">
        <v>18</v>
      </c>
      <c r="G66" s="382" t="s">
        <v>18</v>
      </c>
      <c r="H66" s="381">
        <v>1220</v>
      </c>
      <c r="I66" s="381">
        <v>930</v>
      </c>
      <c r="J66" s="381">
        <v>3599</v>
      </c>
      <c r="K66" s="381">
        <v>26021</v>
      </c>
      <c r="L66" s="381">
        <v>141193</v>
      </c>
      <c r="M66" s="381">
        <v>99534</v>
      </c>
      <c r="N66" s="381">
        <v>795</v>
      </c>
      <c r="O66" s="381">
        <v>92</v>
      </c>
      <c r="P66" s="382" t="s">
        <v>18</v>
      </c>
      <c r="Q66" s="381">
        <v>133</v>
      </c>
      <c r="R66" s="381">
        <v>273517</v>
      </c>
    </row>
    <row r="67" spans="1:18" ht="12.75">
      <c r="A67" s="39"/>
      <c r="B67" s="39"/>
      <c r="C67" s="39"/>
      <c r="D67" s="39"/>
      <c r="E67" s="39"/>
      <c r="F67" s="389"/>
      <c r="G67" s="389"/>
      <c r="H67" s="389"/>
      <c r="I67" s="389"/>
      <c r="J67" s="389"/>
      <c r="K67" s="389"/>
      <c r="L67" s="389"/>
      <c r="M67" s="389"/>
      <c r="N67" s="389"/>
      <c r="O67" s="389"/>
      <c r="P67" s="389"/>
      <c r="Q67" s="389"/>
      <c r="R67" s="389"/>
    </row>
    <row r="68" spans="6:18" ht="12.75">
      <c r="F68" s="390"/>
      <c r="G68" s="390"/>
      <c r="H68" s="390"/>
      <c r="I68" s="390"/>
      <c r="J68" s="390"/>
      <c r="K68" s="390"/>
      <c r="L68" s="390"/>
      <c r="M68" s="205"/>
      <c r="N68" s="390"/>
      <c r="O68" s="390"/>
      <c r="P68" s="390"/>
      <c r="Q68" s="390"/>
      <c r="R68" s="205" t="s">
        <v>99</v>
      </c>
    </row>
    <row r="69" spans="1:18" ht="22.5">
      <c r="A69" s="30"/>
      <c r="B69" s="33" t="s">
        <v>120</v>
      </c>
      <c r="C69" s="33" t="s">
        <v>110</v>
      </c>
      <c r="D69" s="33" t="s">
        <v>111</v>
      </c>
      <c r="E69" s="33" t="s">
        <v>112</v>
      </c>
      <c r="F69" s="6" t="s">
        <v>1</v>
      </c>
      <c r="G69" s="6" t="s">
        <v>2</v>
      </c>
      <c r="H69" s="6" t="s">
        <v>23</v>
      </c>
      <c r="I69" s="6">
        <v>1</v>
      </c>
      <c r="J69" s="6">
        <v>2</v>
      </c>
      <c r="K69" s="6">
        <v>3</v>
      </c>
      <c r="L69" s="6">
        <v>4</v>
      </c>
      <c r="M69" s="6">
        <v>5</v>
      </c>
      <c r="N69" s="31">
        <v>6</v>
      </c>
      <c r="O69" s="31" t="s">
        <v>0</v>
      </c>
      <c r="P69" s="31" t="s">
        <v>3</v>
      </c>
      <c r="Q69" s="6" t="s">
        <v>22</v>
      </c>
      <c r="R69" s="32" t="s">
        <v>37</v>
      </c>
    </row>
    <row r="70" spans="1:18" ht="12.75">
      <c r="A70" s="34" t="s">
        <v>20</v>
      </c>
      <c r="B70" s="34"/>
      <c r="C70" s="34"/>
      <c r="D70" s="34"/>
      <c r="E70" s="34"/>
      <c r="F70" s="379"/>
      <c r="G70" s="379"/>
      <c r="H70" s="379"/>
      <c r="I70" s="379"/>
      <c r="J70" s="379"/>
      <c r="K70" s="379"/>
      <c r="L70" s="379"/>
      <c r="M70" s="379"/>
      <c r="N70" s="379"/>
      <c r="O70" s="379"/>
      <c r="P70" s="379"/>
      <c r="Q70" s="379"/>
      <c r="R70" s="379"/>
    </row>
    <row r="71" spans="1:18" ht="12.75">
      <c r="A71" s="208" t="s">
        <v>127</v>
      </c>
      <c r="B71" s="208">
        <v>5</v>
      </c>
      <c r="C71" s="208">
        <v>11</v>
      </c>
      <c r="D71" s="208">
        <v>89</v>
      </c>
      <c r="E71" s="208">
        <v>50</v>
      </c>
      <c r="F71" s="208">
        <v>3</v>
      </c>
      <c r="G71" s="208">
        <v>2</v>
      </c>
      <c r="H71" s="382" t="s">
        <v>18</v>
      </c>
      <c r="I71" s="382" t="s">
        <v>18</v>
      </c>
      <c r="J71" s="382" t="s">
        <v>18</v>
      </c>
      <c r="K71" s="208">
        <v>6</v>
      </c>
      <c r="L71" s="208">
        <v>39</v>
      </c>
      <c r="M71" s="208">
        <v>49</v>
      </c>
      <c r="N71" s="208">
        <v>0</v>
      </c>
      <c r="O71" s="208">
        <v>0</v>
      </c>
      <c r="P71" s="208">
        <v>0</v>
      </c>
      <c r="Q71" s="382" t="s">
        <v>18</v>
      </c>
      <c r="R71" s="208">
        <v>100</v>
      </c>
    </row>
    <row r="72" spans="1:18" ht="12.75">
      <c r="A72" s="208" t="s">
        <v>215</v>
      </c>
      <c r="B72" s="208">
        <v>6</v>
      </c>
      <c r="C72" s="208">
        <v>23</v>
      </c>
      <c r="D72" s="208">
        <v>76</v>
      </c>
      <c r="E72" s="208">
        <v>52</v>
      </c>
      <c r="F72" s="208">
        <v>3</v>
      </c>
      <c r="G72" s="208">
        <v>3</v>
      </c>
      <c r="H72" s="382" t="s">
        <v>18</v>
      </c>
      <c r="I72" s="382" t="s">
        <v>18</v>
      </c>
      <c r="J72" s="382" t="s">
        <v>18</v>
      </c>
      <c r="K72" s="208">
        <v>18</v>
      </c>
      <c r="L72" s="208">
        <v>24</v>
      </c>
      <c r="M72" s="208">
        <v>49</v>
      </c>
      <c r="N72" s="208">
        <v>4</v>
      </c>
      <c r="O72" s="208">
        <v>0</v>
      </c>
      <c r="P72" s="208">
        <v>0</v>
      </c>
      <c r="Q72" s="382" t="s">
        <v>18</v>
      </c>
      <c r="R72" s="208">
        <v>100</v>
      </c>
    </row>
    <row r="73" spans="1:18" ht="12.75">
      <c r="A73" s="234" t="s">
        <v>126</v>
      </c>
      <c r="B73" s="208">
        <v>4</v>
      </c>
      <c r="C73" s="208">
        <v>14</v>
      </c>
      <c r="D73" s="208">
        <v>86</v>
      </c>
      <c r="E73" s="208">
        <v>42</v>
      </c>
      <c r="F73" s="208">
        <v>3</v>
      </c>
      <c r="G73" s="208">
        <v>1</v>
      </c>
      <c r="H73" s="382" t="s">
        <v>18</v>
      </c>
      <c r="I73" s="382" t="s">
        <v>18</v>
      </c>
      <c r="J73" s="208">
        <v>0</v>
      </c>
      <c r="K73" s="208">
        <v>10</v>
      </c>
      <c r="L73" s="208">
        <v>44</v>
      </c>
      <c r="M73" s="208">
        <v>33</v>
      </c>
      <c r="N73" s="208">
        <v>9</v>
      </c>
      <c r="O73" s="208">
        <v>0</v>
      </c>
      <c r="P73" s="208">
        <v>0</v>
      </c>
      <c r="Q73" s="382" t="s">
        <v>18</v>
      </c>
      <c r="R73" s="208">
        <v>100</v>
      </c>
    </row>
    <row r="74" spans="1:18" ht="12.75">
      <c r="A74" s="38"/>
      <c r="B74" s="38"/>
      <c r="C74" s="38"/>
      <c r="D74" s="38"/>
      <c r="E74" s="38"/>
      <c r="F74" s="379"/>
      <c r="G74" s="379"/>
      <c r="H74" s="379"/>
      <c r="I74" s="379"/>
      <c r="J74" s="379"/>
      <c r="K74" s="379"/>
      <c r="L74" s="379"/>
      <c r="M74" s="379"/>
      <c r="N74" s="379"/>
      <c r="O74" s="379"/>
      <c r="P74" s="379"/>
      <c r="Q74" s="379"/>
      <c r="R74" s="379"/>
    </row>
    <row r="75" spans="1:18" ht="12.75">
      <c r="A75" s="208" t="s">
        <v>24</v>
      </c>
      <c r="B75" s="208">
        <v>3</v>
      </c>
      <c r="C75" s="208">
        <v>12</v>
      </c>
      <c r="D75" s="208">
        <v>88</v>
      </c>
      <c r="E75" s="208">
        <v>41</v>
      </c>
      <c r="F75" s="382" t="s">
        <v>18</v>
      </c>
      <c r="G75" s="382" t="s">
        <v>18</v>
      </c>
      <c r="H75" s="208">
        <v>1</v>
      </c>
      <c r="I75" s="208">
        <v>1</v>
      </c>
      <c r="J75" s="208">
        <v>2</v>
      </c>
      <c r="K75" s="208">
        <v>9</v>
      </c>
      <c r="L75" s="208">
        <v>47</v>
      </c>
      <c r="M75" s="208">
        <v>39</v>
      </c>
      <c r="N75" s="208">
        <v>2</v>
      </c>
      <c r="O75" s="208">
        <v>0</v>
      </c>
      <c r="P75" s="382" t="s">
        <v>18</v>
      </c>
      <c r="Q75" s="208">
        <v>0</v>
      </c>
      <c r="R75" s="208">
        <v>100</v>
      </c>
    </row>
    <row r="76" spans="1:18" ht="12.75">
      <c r="A76" s="208" t="s">
        <v>141</v>
      </c>
      <c r="B76" s="208">
        <v>3</v>
      </c>
      <c r="C76" s="208">
        <v>13</v>
      </c>
      <c r="D76" s="208">
        <v>87</v>
      </c>
      <c r="E76" s="208">
        <v>39</v>
      </c>
      <c r="F76" s="382" t="s">
        <v>18</v>
      </c>
      <c r="G76" s="382" t="s">
        <v>18</v>
      </c>
      <c r="H76" s="208">
        <v>1</v>
      </c>
      <c r="I76" s="208">
        <v>1</v>
      </c>
      <c r="J76" s="208">
        <v>2</v>
      </c>
      <c r="K76" s="208">
        <v>10</v>
      </c>
      <c r="L76" s="208">
        <v>48</v>
      </c>
      <c r="M76" s="208">
        <v>38</v>
      </c>
      <c r="N76" s="208">
        <v>2</v>
      </c>
      <c r="O76" s="208">
        <v>0</v>
      </c>
      <c r="P76" s="382" t="s">
        <v>18</v>
      </c>
      <c r="Q76" s="208">
        <v>0</v>
      </c>
      <c r="R76" s="208">
        <v>100</v>
      </c>
    </row>
    <row r="77" spans="1:18" ht="12.75">
      <c r="A77" s="208" t="s">
        <v>182</v>
      </c>
      <c r="B77" s="208">
        <v>3</v>
      </c>
      <c r="C77" s="208">
        <v>11</v>
      </c>
      <c r="D77" s="208">
        <v>89</v>
      </c>
      <c r="E77" s="208">
        <v>49</v>
      </c>
      <c r="F77" s="382" t="s">
        <v>18</v>
      </c>
      <c r="G77" s="382" t="s">
        <v>18</v>
      </c>
      <c r="H77" s="208">
        <v>1</v>
      </c>
      <c r="I77" s="208">
        <v>1</v>
      </c>
      <c r="J77" s="208">
        <v>2</v>
      </c>
      <c r="K77" s="208">
        <v>8</v>
      </c>
      <c r="L77" s="208">
        <v>40</v>
      </c>
      <c r="M77" s="208">
        <v>46</v>
      </c>
      <c r="N77" s="208">
        <v>3</v>
      </c>
      <c r="O77" s="208">
        <v>0</v>
      </c>
      <c r="P77" s="382" t="s">
        <v>18</v>
      </c>
      <c r="Q77" s="208">
        <v>0</v>
      </c>
      <c r="R77" s="208">
        <v>100</v>
      </c>
    </row>
    <row r="78" spans="1:18" ht="12.75">
      <c r="A78" s="209" t="s">
        <v>183</v>
      </c>
      <c r="B78" s="208">
        <v>4</v>
      </c>
      <c r="C78" s="208">
        <v>15</v>
      </c>
      <c r="D78" s="208">
        <v>85</v>
      </c>
      <c r="E78" s="208">
        <v>33</v>
      </c>
      <c r="F78" s="382" t="s">
        <v>18</v>
      </c>
      <c r="G78" s="382" t="s">
        <v>18</v>
      </c>
      <c r="H78" s="208">
        <v>1</v>
      </c>
      <c r="I78" s="208">
        <v>1</v>
      </c>
      <c r="J78" s="208">
        <v>3</v>
      </c>
      <c r="K78" s="208">
        <v>11</v>
      </c>
      <c r="L78" s="208">
        <v>52</v>
      </c>
      <c r="M78" s="208">
        <v>31</v>
      </c>
      <c r="N78" s="208">
        <v>2</v>
      </c>
      <c r="O78" s="208">
        <v>0</v>
      </c>
      <c r="P78" s="382" t="s">
        <v>18</v>
      </c>
      <c r="Q78" s="208">
        <v>0</v>
      </c>
      <c r="R78" s="208">
        <v>100</v>
      </c>
    </row>
    <row r="79" spans="1:18" ht="12.75">
      <c r="A79" s="208" t="s">
        <v>25</v>
      </c>
      <c r="B79" s="208">
        <v>3</v>
      </c>
      <c r="C79" s="208">
        <v>12</v>
      </c>
      <c r="D79" s="208">
        <v>88</v>
      </c>
      <c r="E79" s="208">
        <v>44</v>
      </c>
      <c r="F79" s="382" t="s">
        <v>18</v>
      </c>
      <c r="G79" s="382" t="s">
        <v>18</v>
      </c>
      <c r="H79" s="208">
        <v>1</v>
      </c>
      <c r="I79" s="208">
        <v>0</v>
      </c>
      <c r="J79" s="208">
        <v>2</v>
      </c>
      <c r="K79" s="208">
        <v>9</v>
      </c>
      <c r="L79" s="208">
        <v>44</v>
      </c>
      <c r="M79" s="208">
        <v>36</v>
      </c>
      <c r="N79" s="208">
        <v>8</v>
      </c>
      <c r="O79" s="208">
        <v>0</v>
      </c>
      <c r="P79" s="382" t="s">
        <v>18</v>
      </c>
      <c r="Q79" s="208">
        <v>0</v>
      </c>
      <c r="R79" s="208">
        <v>100</v>
      </c>
    </row>
    <row r="80" spans="1:18" ht="12.75">
      <c r="A80" s="208" t="s">
        <v>26</v>
      </c>
      <c r="B80" s="208">
        <v>4</v>
      </c>
      <c r="C80" s="208">
        <v>16</v>
      </c>
      <c r="D80" s="208">
        <v>84</v>
      </c>
      <c r="E80" s="208">
        <v>40</v>
      </c>
      <c r="F80" s="382" t="s">
        <v>18</v>
      </c>
      <c r="G80" s="382" t="s">
        <v>18</v>
      </c>
      <c r="H80" s="208">
        <v>1</v>
      </c>
      <c r="I80" s="208">
        <v>1</v>
      </c>
      <c r="J80" s="208">
        <v>2</v>
      </c>
      <c r="K80" s="208">
        <v>12</v>
      </c>
      <c r="L80" s="208">
        <v>44</v>
      </c>
      <c r="M80" s="208">
        <v>33</v>
      </c>
      <c r="N80" s="208">
        <v>7</v>
      </c>
      <c r="O80" s="208">
        <v>0</v>
      </c>
      <c r="P80" s="382" t="s">
        <v>18</v>
      </c>
      <c r="Q80" s="208">
        <v>0</v>
      </c>
      <c r="R80" s="208">
        <v>100</v>
      </c>
    </row>
    <row r="81" spans="1:18" ht="12.75">
      <c r="A81" s="208" t="s">
        <v>140</v>
      </c>
      <c r="B81" s="208">
        <v>3</v>
      </c>
      <c r="C81" s="208">
        <v>12</v>
      </c>
      <c r="D81" s="208">
        <v>88</v>
      </c>
      <c r="E81" s="208">
        <v>44</v>
      </c>
      <c r="F81" s="382" t="s">
        <v>18</v>
      </c>
      <c r="G81" s="382" t="s">
        <v>18</v>
      </c>
      <c r="H81" s="208">
        <v>1</v>
      </c>
      <c r="I81" s="208">
        <v>0</v>
      </c>
      <c r="J81" s="208">
        <v>2</v>
      </c>
      <c r="K81" s="208">
        <v>9</v>
      </c>
      <c r="L81" s="208">
        <v>44</v>
      </c>
      <c r="M81" s="208">
        <v>36</v>
      </c>
      <c r="N81" s="208">
        <v>8</v>
      </c>
      <c r="O81" s="208">
        <v>0</v>
      </c>
      <c r="P81" s="382" t="s">
        <v>18</v>
      </c>
      <c r="Q81" s="208">
        <v>0</v>
      </c>
      <c r="R81" s="208">
        <v>100</v>
      </c>
    </row>
    <row r="82" spans="1:18" ht="12.75">
      <c r="A82" s="208" t="s">
        <v>27</v>
      </c>
      <c r="B82" s="208">
        <v>3</v>
      </c>
      <c r="C82" s="208">
        <v>13</v>
      </c>
      <c r="D82" s="208">
        <v>87</v>
      </c>
      <c r="E82" s="208">
        <v>42</v>
      </c>
      <c r="F82" s="382" t="s">
        <v>18</v>
      </c>
      <c r="G82" s="382" t="s">
        <v>18</v>
      </c>
      <c r="H82" s="208">
        <v>1</v>
      </c>
      <c r="I82" s="208">
        <v>0</v>
      </c>
      <c r="J82" s="208">
        <v>2</v>
      </c>
      <c r="K82" s="208">
        <v>10</v>
      </c>
      <c r="L82" s="208">
        <v>45</v>
      </c>
      <c r="M82" s="208">
        <v>36</v>
      </c>
      <c r="N82" s="208">
        <v>6</v>
      </c>
      <c r="O82" s="208">
        <v>0</v>
      </c>
      <c r="P82" s="382" t="s">
        <v>18</v>
      </c>
      <c r="Q82" s="208">
        <v>0</v>
      </c>
      <c r="R82" s="208">
        <v>100</v>
      </c>
    </row>
    <row r="83" spans="1:18" ht="12.75">
      <c r="A83" s="208" t="s">
        <v>28</v>
      </c>
      <c r="B83" s="208">
        <v>3</v>
      </c>
      <c r="C83" s="208">
        <v>13</v>
      </c>
      <c r="D83" s="208">
        <v>87</v>
      </c>
      <c r="E83" s="208">
        <v>42</v>
      </c>
      <c r="F83" s="382" t="s">
        <v>18</v>
      </c>
      <c r="G83" s="382" t="s">
        <v>18</v>
      </c>
      <c r="H83" s="208">
        <v>1</v>
      </c>
      <c r="I83" s="208">
        <v>0</v>
      </c>
      <c r="J83" s="208">
        <v>2</v>
      </c>
      <c r="K83" s="208">
        <v>10</v>
      </c>
      <c r="L83" s="208">
        <v>45</v>
      </c>
      <c r="M83" s="208">
        <v>36</v>
      </c>
      <c r="N83" s="208">
        <v>7</v>
      </c>
      <c r="O83" s="208">
        <v>0</v>
      </c>
      <c r="P83" s="382" t="s">
        <v>18</v>
      </c>
      <c r="Q83" s="208">
        <v>0</v>
      </c>
      <c r="R83" s="208">
        <v>100</v>
      </c>
    </row>
    <row r="84" spans="1:18" ht="12.75">
      <c r="A84" s="208" t="s">
        <v>29</v>
      </c>
      <c r="B84" s="208">
        <v>3</v>
      </c>
      <c r="C84" s="208">
        <v>12</v>
      </c>
      <c r="D84" s="208">
        <v>88</v>
      </c>
      <c r="E84" s="208">
        <v>39</v>
      </c>
      <c r="F84" s="382" t="s">
        <v>18</v>
      </c>
      <c r="G84" s="382" t="s">
        <v>18</v>
      </c>
      <c r="H84" s="208">
        <v>1</v>
      </c>
      <c r="I84" s="208">
        <v>0</v>
      </c>
      <c r="J84" s="208">
        <v>2</v>
      </c>
      <c r="K84" s="208">
        <v>9</v>
      </c>
      <c r="L84" s="208">
        <v>49</v>
      </c>
      <c r="M84" s="208">
        <v>38</v>
      </c>
      <c r="N84" s="208">
        <v>0</v>
      </c>
      <c r="O84" s="208">
        <v>0</v>
      </c>
      <c r="P84" s="382" t="s">
        <v>18</v>
      </c>
      <c r="Q84" s="208">
        <v>0</v>
      </c>
      <c r="R84" s="208">
        <v>100</v>
      </c>
    </row>
    <row r="85" spans="1:18" ht="12.75">
      <c r="A85" s="208" t="s">
        <v>30</v>
      </c>
      <c r="B85" s="208">
        <v>3</v>
      </c>
      <c r="C85" s="208">
        <v>14</v>
      </c>
      <c r="D85" s="208">
        <v>86</v>
      </c>
      <c r="E85" s="208">
        <v>37</v>
      </c>
      <c r="F85" s="382" t="s">
        <v>18</v>
      </c>
      <c r="G85" s="382" t="s">
        <v>18</v>
      </c>
      <c r="H85" s="208">
        <v>1</v>
      </c>
      <c r="I85" s="208">
        <v>0</v>
      </c>
      <c r="J85" s="208">
        <v>2</v>
      </c>
      <c r="K85" s="208">
        <v>11</v>
      </c>
      <c r="L85" s="208">
        <v>49</v>
      </c>
      <c r="M85" s="208">
        <v>37</v>
      </c>
      <c r="N85" s="208">
        <v>0</v>
      </c>
      <c r="O85" s="208">
        <v>0</v>
      </c>
      <c r="P85" s="382" t="s">
        <v>18</v>
      </c>
      <c r="Q85" s="208">
        <v>0</v>
      </c>
      <c r="R85" s="208">
        <v>100</v>
      </c>
    </row>
    <row r="86" spans="1:18" ht="12.75">
      <c r="A86" s="208" t="s">
        <v>31</v>
      </c>
      <c r="B86" s="208">
        <v>3</v>
      </c>
      <c r="C86" s="208">
        <v>12</v>
      </c>
      <c r="D86" s="208">
        <v>88</v>
      </c>
      <c r="E86" s="208">
        <v>39</v>
      </c>
      <c r="F86" s="382" t="s">
        <v>18</v>
      </c>
      <c r="G86" s="382" t="s">
        <v>18</v>
      </c>
      <c r="H86" s="208">
        <v>1</v>
      </c>
      <c r="I86" s="208">
        <v>0</v>
      </c>
      <c r="J86" s="208">
        <v>2</v>
      </c>
      <c r="K86" s="208">
        <v>9</v>
      </c>
      <c r="L86" s="208">
        <v>49</v>
      </c>
      <c r="M86" s="208">
        <v>39</v>
      </c>
      <c r="N86" s="208">
        <v>0</v>
      </c>
      <c r="O86" s="208">
        <v>0</v>
      </c>
      <c r="P86" s="382" t="s">
        <v>18</v>
      </c>
      <c r="Q86" s="208">
        <v>0</v>
      </c>
      <c r="R86" s="208">
        <v>100</v>
      </c>
    </row>
    <row r="87" spans="1:18" ht="12.75">
      <c r="A87" s="208" t="s">
        <v>32</v>
      </c>
      <c r="B87" s="208">
        <v>3</v>
      </c>
      <c r="C87" s="208">
        <v>13</v>
      </c>
      <c r="D87" s="208">
        <v>87</v>
      </c>
      <c r="E87" s="208">
        <v>37</v>
      </c>
      <c r="F87" s="382" t="s">
        <v>18</v>
      </c>
      <c r="G87" s="382" t="s">
        <v>18</v>
      </c>
      <c r="H87" s="208">
        <v>1</v>
      </c>
      <c r="I87" s="208">
        <v>0</v>
      </c>
      <c r="J87" s="208">
        <v>2</v>
      </c>
      <c r="K87" s="208">
        <v>10</v>
      </c>
      <c r="L87" s="208">
        <v>50</v>
      </c>
      <c r="M87" s="208">
        <v>37</v>
      </c>
      <c r="N87" s="208">
        <v>0</v>
      </c>
      <c r="O87" s="208">
        <v>0</v>
      </c>
      <c r="P87" s="382" t="s">
        <v>18</v>
      </c>
      <c r="Q87" s="208">
        <v>0</v>
      </c>
      <c r="R87" s="208">
        <v>100</v>
      </c>
    </row>
    <row r="88" spans="1:18" ht="12.75">
      <c r="A88" s="208" t="s">
        <v>33</v>
      </c>
      <c r="B88" s="208">
        <v>3</v>
      </c>
      <c r="C88" s="208">
        <v>13</v>
      </c>
      <c r="D88" s="208">
        <v>87</v>
      </c>
      <c r="E88" s="208">
        <v>37</v>
      </c>
      <c r="F88" s="382" t="s">
        <v>18</v>
      </c>
      <c r="G88" s="382" t="s">
        <v>18</v>
      </c>
      <c r="H88" s="208">
        <v>1</v>
      </c>
      <c r="I88" s="208">
        <v>0</v>
      </c>
      <c r="J88" s="208">
        <v>2</v>
      </c>
      <c r="K88" s="208">
        <v>10</v>
      </c>
      <c r="L88" s="208">
        <v>50</v>
      </c>
      <c r="M88" s="208">
        <v>36</v>
      </c>
      <c r="N88" s="208">
        <v>0</v>
      </c>
      <c r="O88" s="208">
        <v>0</v>
      </c>
      <c r="P88" s="382" t="s">
        <v>18</v>
      </c>
      <c r="Q88" s="208">
        <v>0</v>
      </c>
      <c r="R88" s="208">
        <v>100</v>
      </c>
    </row>
    <row r="89" spans="1:18" ht="12.75">
      <c r="A89" s="208"/>
      <c r="B89" s="208"/>
      <c r="C89" s="208"/>
      <c r="D89" s="208"/>
      <c r="E89" s="208"/>
      <c r="F89" s="379"/>
      <c r="G89" s="379"/>
      <c r="H89" s="379"/>
      <c r="I89" s="379"/>
      <c r="J89" s="379"/>
      <c r="K89" s="379"/>
      <c r="L89" s="379"/>
      <c r="M89" s="379"/>
      <c r="N89" s="379"/>
      <c r="O89" s="379"/>
      <c r="P89" s="379"/>
      <c r="Q89" s="379"/>
      <c r="R89" s="379"/>
    </row>
    <row r="90" spans="1:18" ht="12.75">
      <c r="A90" s="34" t="s">
        <v>17</v>
      </c>
      <c r="B90" s="34"/>
      <c r="C90" s="34"/>
      <c r="D90" s="34"/>
      <c r="E90" s="34"/>
      <c r="F90" s="373"/>
      <c r="G90" s="373"/>
      <c r="H90" s="373"/>
      <c r="I90" s="373"/>
      <c r="J90" s="374"/>
      <c r="K90" s="373"/>
      <c r="L90" s="373"/>
      <c r="M90" s="373"/>
      <c r="N90" s="375"/>
      <c r="O90" s="376"/>
      <c r="P90" s="376"/>
      <c r="Q90" s="7"/>
      <c r="R90" s="35"/>
    </row>
    <row r="91" spans="1:18" ht="12.75">
      <c r="A91" s="208" t="s">
        <v>127</v>
      </c>
      <c r="B91" s="208">
        <v>6</v>
      </c>
      <c r="C91" s="208">
        <v>13</v>
      </c>
      <c r="D91" s="208">
        <v>87</v>
      </c>
      <c r="E91" s="208">
        <v>46</v>
      </c>
      <c r="F91" s="208">
        <v>4</v>
      </c>
      <c r="G91" s="208">
        <v>2</v>
      </c>
      <c r="H91" s="382" t="s">
        <v>18</v>
      </c>
      <c r="I91" s="382" t="s">
        <v>18</v>
      </c>
      <c r="J91" s="382" t="s">
        <v>18</v>
      </c>
      <c r="K91" s="208">
        <v>7</v>
      </c>
      <c r="L91" s="208">
        <v>40</v>
      </c>
      <c r="M91" s="208">
        <v>46</v>
      </c>
      <c r="N91" s="208">
        <v>0</v>
      </c>
      <c r="O91" s="208">
        <v>0</v>
      </c>
      <c r="P91" s="208">
        <v>0</v>
      </c>
      <c r="Q91" s="382" t="s">
        <v>18</v>
      </c>
      <c r="R91" s="208">
        <v>100</v>
      </c>
    </row>
    <row r="92" spans="1:18" ht="12.75">
      <c r="A92" s="208" t="s">
        <v>215</v>
      </c>
      <c r="B92" s="208">
        <v>7</v>
      </c>
      <c r="C92" s="208">
        <v>28</v>
      </c>
      <c r="D92" s="208">
        <v>72</v>
      </c>
      <c r="E92" s="208">
        <v>46</v>
      </c>
      <c r="F92" s="208">
        <v>4</v>
      </c>
      <c r="G92" s="208">
        <v>3</v>
      </c>
      <c r="H92" s="382" t="s">
        <v>18</v>
      </c>
      <c r="I92" s="382" t="s">
        <v>18</v>
      </c>
      <c r="J92" s="382" t="s">
        <v>18</v>
      </c>
      <c r="K92" s="208">
        <v>21</v>
      </c>
      <c r="L92" s="208">
        <v>25</v>
      </c>
      <c r="M92" s="208">
        <v>43</v>
      </c>
      <c r="N92" s="208">
        <v>3</v>
      </c>
      <c r="O92" s="208">
        <v>0</v>
      </c>
      <c r="P92" s="208">
        <v>0</v>
      </c>
      <c r="Q92" s="382" t="s">
        <v>18</v>
      </c>
      <c r="R92" s="208">
        <v>100</v>
      </c>
    </row>
    <row r="93" spans="1:18" ht="12.75">
      <c r="A93" s="234" t="s">
        <v>126</v>
      </c>
      <c r="B93" s="208">
        <v>4</v>
      </c>
      <c r="C93" s="208">
        <v>14</v>
      </c>
      <c r="D93" s="208">
        <v>86</v>
      </c>
      <c r="E93" s="208">
        <v>44</v>
      </c>
      <c r="F93" s="208">
        <v>3</v>
      </c>
      <c r="G93" s="208">
        <v>1</v>
      </c>
      <c r="H93" s="382" t="s">
        <v>18</v>
      </c>
      <c r="I93" s="382" t="s">
        <v>18</v>
      </c>
      <c r="J93" s="382" t="s">
        <v>18</v>
      </c>
      <c r="K93" s="208">
        <v>9</v>
      </c>
      <c r="L93" s="208">
        <v>42</v>
      </c>
      <c r="M93" s="208">
        <v>34</v>
      </c>
      <c r="N93" s="208">
        <v>11</v>
      </c>
      <c r="O93" s="208">
        <v>0</v>
      </c>
      <c r="P93" s="208">
        <v>0</v>
      </c>
      <c r="Q93" s="382" t="s">
        <v>18</v>
      </c>
      <c r="R93" s="208">
        <v>100</v>
      </c>
    </row>
    <row r="94" spans="1:18" ht="12.75">
      <c r="A94" s="38"/>
      <c r="B94" s="38"/>
      <c r="C94" s="38"/>
      <c r="D94" s="38"/>
      <c r="E94" s="38"/>
      <c r="F94" s="379"/>
      <c r="G94" s="379"/>
      <c r="H94" s="379"/>
      <c r="I94" s="379"/>
      <c r="J94" s="379"/>
      <c r="K94" s="379"/>
      <c r="L94" s="379"/>
      <c r="M94" s="379"/>
      <c r="N94" s="379"/>
      <c r="O94" s="379"/>
      <c r="P94" s="379"/>
      <c r="Q94" s="379"/>
      <c r="R94" s="379"/>
    </row>
    <row r="95" spans="1:18" ht="12.75">
      <c r="A95" s="208" t="s">
        <v>24</v>
      </c>
      <c r="B95" s="208">
        <v>4</v>
      </c>
      <c r="C95" s="208">
        <v>15</v>
      </c>
      <c r="D95" s="208">
        <v>85</v>
      </c>
      <c r="E95" s="208">
        <v>34</v>
      </c>
      <c r="F95" s="382" t="s">
        <v>18</v>
      </c>
      <c r="G95" s="382" t="s">
        <v>18</v>
      </c>
      <c r="H95" s="208">
        <v>1</v>
      </c>
      <c r="I95" s="208">
        <v>1</v>
      </c>
      <c r="J95" s="208">
        <v>3</v>
      </c>
      <c r="K95" s="208">
        <v>11</v>
      </c>
      <c r="L95" s="208">
        <v>51</v>
      </c>
      <c r="M95" s="208">
        <v>33</v>
      </c>
      <c r="N95" s="208">
        <v>1</v>
      </c>
      <c r="O95" s="208">
        <v>0</v>
      </c>
      <c r="P95" s="382" t="s">
        <v>18</v>
      </c>
      <c r="Q95" s="208">
        <v>0</v>
      </c>
      <c r="R95" s="208">
        <v>100</v>
      </c>
    </row>
    <row r="96" spans="1:18" ht="12.75">
      <c r="A96" s="208" t="s">
        <v>141</v>
      </c>
      <c r="B96" s="208">
        <v>4</v>
      </c>
      <c r="C96" s="208">
        <v>16</v>
      </c>
      <c r="D96" s="208">
        <v>84</v>
      </c>
      <c r="E96" s="208">
        <v>34</v>
      </c>
      <c r="F96" s="382" t="s">
        <v>18</v>
      </c>
      <c r="G96" s="382" t="s">
        <v>18</v>
      </c>
      <c r="H96" s="208">
        <v>1</v>
      </c>
      <c r="I96" s="208">
        <v>1</v>
      </c>
      <c r="J96" s="208">
        <v>2</v>
      </c>
      <c r="K96" s="208">
        <v>12</v>
      </c>
      <c r="L96" s="208">
        <v>50</v>
      </c>
      <c r="M96" s="208">
        <v>33</v>
      </c>
      <c r="N96" s="208">
        <v>1</v>
      </c>
      <c r="O96" s="208">
        <v>0</v>
      </c>
      <c r="P96" s="382" t="s">
        <v>18</v>
      </c>
      <c r="Q96" s="208">
        <v>0</v>
      </c>
      <c r="R96" s="208">
        <v>100</v>
      </c>
    </row>
    <row r="97" spans="1:18" ht="12.75">
      <c r="A97" s="208" t="s">
        <v>182</v>
      </c>
      <c r="B97" s="208">
        <v>4</v>
      </c>
      <c r="C97" s="208">
        <v>14</v>
      </c>
      <c r="D97" s="208">
        <v>86</v>
      </c>
      <c r="E97" s="208">
        <v>43</v>
      </c>
      <c r="F97" s="382" t="s">
        <v>18</v>
      </c>
      <c r="G97" s="382" t="s">
        <v>18</v>
      </c>
      <c r="H97" s="208">
        <v>1</v>
      </c>
      <c r="I97" s="208">
        <v>1</v>
      </c>
      <c r="J97" s="208">
        <v>3</v>
      </c>
      <c r="K97" s="208">
        <v>9</v>
      </c>
      <c r="L97" s="208">
        <v>43</v>
      </c>
      <c r="M97" s="208">
        <v>41</v>
      </c>
      <c r="N97" s="208">
        <v>2</v>
      </c>
      <c r="O97" s="208">
        <v>0</v>
      </c>
      <c r="P97" s="382" t="s">
        <v>18</v>
      </c>
      <c r="Q97" s="208">
        <v>0</v>
      </c>
      <c r="R97" s="208">
        <v>100</v>
      </c>
    </row>
    <row r="98" spans="1:18" ht="12.75">
      <c r="A98" s="209" t="s">
        <v>183</v>
      </c>
      <c r="B98" s="208">
        <v>5</v>
      </c>
      <c r="C98" s="208">
        <v>19</v>
      </c>
      <c r="D98" s="208">
        <v>81</v>
      </c>
      <c r="E98" s="208">
        <v>26</v>
      </c>
      <c r="F98" s="382" t="s">
        <v>18</v>
      </c>
      <c r="G98" s="382" t="s">
        <v>18</v>
      </c>
      <c r="H98" s="208">
        <v>1</v>
      </c>
      <c r="I98" s="208">
        <v>1</v>
      </c>
      <c r="J98" s="208">
        <v>3</v>
      </c>
      <c r="K98" s="208">
        <v>14</v>
      </c>
      <c r="L98" s="208">
        <v>55</v>
      </c>
      <c r="M98" s="208">
        <v>25</v>
      </c>
      <c r="N98" s="208">
        <v>1</v>
      </c>
      <c r="O98" s="208">
        <v>0</v>
      </c>
      <c r="P98" s="382" t="s">
        <v>18</v>
      </c>
      <c r="Q98" s="208">
        <v>0</v>
      </c>
      <c r="R98" s="208">
        <v>100</v>
      </c>
    </row>
    <row r="99" spans="1:18" ht="12.75">
      <c r="A99" s="208" t="s">
        <v>25</v>
      </c>
      <c r="B99" s="208">
        <v>3</v>
      </c>
      <c r="C99" s="208">
        <v>13</v>
      </c>
      <c r="D99" s="208">
        <v>87</v>
      </c>
      <c r="E99" s="208">
        <v>46</v>
      </c>
      <c r="F99" s="382" t="s">
        <v>18</v>
      </c>
      <c r="G99" s="382" t="s">
        <v>18</v>
      </c>
      <c r="H99" s="208">
        <v>1</v>
      </c>
      <c r="I99" s="208">
        <v>1</v>
      </c>
      <c r="J99" s="208">
        <v>2</v>
      </c>
      <c r="K99" s="208">
        <v>9</v>
      </c>
      <c r="L99" s="208">
        <v>42</v>
      </c>
      <c r="M99" s="208">
        <v>36</v>
      </c>
      <c r="N99" s="208">
        <v>9</v>
      </c>
      <c r="O99" s="208">
        <v>0</v>
      </c>
      <c r="P99" s="382" t="s">
        <v>18</v>
      </c>
      <c r="Q99" s="208">
        <v>0</v>
      </c>
      <c r="R99" s="208">
        <v>100</v>
      </c>
    </row>
    <row r="100" spans="1:18" ht="12.75">
      <c r="A100" s="208" t="s">
        <v>26</v>
      </c>
      <c r="B100" s="208">
        <v>4</v>
      </c>
      <c r="C100" s="208">
        <v>17</v>
      </c>
      <c r="D100" s="208">
        <v>83</v>
      </c>
      <c r="E100" s="208">
        <v>41</v>
      </c>
      <c r="F100" s="382" t="s">
        <v>18</v>
      </c>
      <c r="G100" s="382" t="s">
        <v>18</v>
      </c>
      <c r="H100" s="208">
        <v>1</v>
      </c>
      <c r="I100" s="208">
        <v>1</v>
      </c>
      <c r="J100" s="208">
        <v>3</v>
      </c>
      <c r="K100" s="208">
        <v>12</v>
      </c>
      <c r="L100" s="208">
        <v>42</v>
      </c>
      <c r="M100" s="208">
        <v>33</v>
      </c>
      <c r="N100" s="208">
        <v>8</v>
      </c>
      <c r="O100" s="208">
        <v>0</v>
      </c>
      <c r="P100" s="382" t="s">
        <v>18</v>
      </c>
      <c r="Q100" s="208">
        <v>0</v>
      </c>
      <c r="R100" s="208">
        <v>100</v>
      </c>
    </row>
    <row r="101" spans="1:18" ht="12.75">
      <c r="A101" s="208" t="s">
        <v>140</v>
      </c>
      <c r="B101" s="208">
        <v>4</v>
      </c>
      <c r="C101" s="208">
        <v>13</v>
      </c>
      <c r="D101" s="208">
        <v>87</v>
      </c>
      <c r="E101" s="208">
        <v>45</v>
      </c>
      <c r="F101" s="382" t="s">
        <v>18</v>
      </c>
      <c r="G101" s="382" t="s">
        <v>18</v>
      </c>
      <c r="H101" s="208">
        <v>1</v>
      </c>
      <c r="I101" s="208">
        <v>1</v>
      </c>
      <c r="J101" s="208">
        <v>2</v>
      </c>
      <c r="K101" s="208">
        <v>9</v>
      </c>
      <c r="L101" s="208">
        <v>41</v>
      </c>
      <c r="M101" s="208">
        <v>36</v>
      </c>
      <c r="N101" s="208">
        <v>9</v>
      </c>
      <c r="O101" s="208">
        <v>0</v>
      </c>
      <c r="P101" s="382" t="s">
        <v>18</v>
      </c>
      <c r="Q101" s="208">
        <v>0</v>
      </c>
      <c r="R101" s="208">
        <v>100</v>
      </c>
    </row>
    <row r="102" spans="1:18" ht="12.75">
      <c r="A102" s="208" t="s">
        <v>27</v>
      </c>
      <c r="B102" s="208">
        <v>4</v>
      </c>
      <c r="C102" s="208">
        <v>14</v>
      </c>
      <c r="D102" s="208">
        <v>86</v>
      </c>
      <c r="E102" s="208">
        <v>43</v>
      </c>
      <c r="F102" s="382" t="s">
        <v>18</v>
      </c>
      <c r="G102" s="382" t="s">
        <v>18</v>
      </c>
      <c r="H102" s="208">
        <v>1</v>
      </c>
      <c r="I102" s="208">
        <v>1</v>
      </c>
      <c r="J102" s="208">
        <v>2</v>
      </c>
      <c r="K102" s="208">
        <v>10</v>
      </c>
      <c r="L102" s="208">
        <v>43</v>
      </c>
      <c r="M102" s="208">
        <v>36</v>
      </c>
      <c r="N102" s="208">
        <v>7</v>
      </c>
      <c r="O102" s="208">
        <v>0</v>
      </c>
      <c r="P102" s="382" t="s">
        <v>18</v>
      </c>
      <c r="Q102" s="208">
        <v>0</v>
      </c>
      <c r="R102" s="208">
        <v>100</v>
      </c>
    </row>
    <row r="103" spans="1:18" ht="12.75">
      <c r="A103" s="208" t="s">
        <v>28</v>
      </c>
      <c r="B103" s="208">
        <v>4</v>
      </c>
      <c r="C103" s="208">
        <v>14</v>
      </c>
      <c r="D103" s="208">
        <v>86</v>
      </c>
      <c r="E103" s="208">
        <v>43</v>
      </c>
      <c r="F103" s="382" t="s">
        <v>18</v>
      </c>
      <c r="G103" s="382" t="s">
        <v>18</v>
      </c>
      <c r="H103" s="208">
        <v>1</v>
      </c>
      <c r="I103" s="208">
        <v>1</v>
      </c>
      <c r="J103" s="208">
        <v>2</v>
      </c>
      <c r="K103" s="208">
        <v>10</v>
      </c>
      <c r="L103" s="208">
        <v>43</v>
      </c>
      <c r="M103" s="208">
        <v>36</v>
      </c>
      <c r="N103" s="208">
        <v>8</v>
      </c>
      <c r="O103" s="208">
        <v>0</v>
      </c>
      <c r="P103" s="382" t="s">
        <v>18</v>
      </c>
      <c r="Q103" s="208">
        <v>0</v>
      </c>
      <c r="R103" s="208">
        <v>100</v>
      </c>
    </row>
    <row r="104" spans="1:18" ht="12.75">
      <c r="A104" s="208" t="s">
        <v>29</v>
      </c>
      <c r="B104" s="208">
        <v>3</v>
      </c>
      <c r="C104" s="208">
        <v>13</v>
      </c>
      <c r="D104" s="208">
        <v>87</v>
      </c>
      <c r="E104" s="208">
        <v>38</v>
      </c>
      <c r="F104" s="382" t="s">
        <v>18</v>
      </c>
      <c r="G104" s="382" t="s">
        <v>18</v>
      </c>
      <c r="H104" s="208">
        <v>1</v>
      </c>
      <c r="I104" s="208">
        <v>1</v>
      </c>
      <c r="J104" s="208">
        <v>2</v>
      </c>
      <c r="K104" s="208">
        <v>10</v>
      </c>
      <c r="L104" s="208">
        <v>48</v>
      </c>
      <c r="M104" s="208">
        <v>38</v>
      </c>
      <c r="N104" s="208">
        <v>0</v>
      </c>
      <c r="O104" s="208">
        <v>0</v>
      </c>
      <c r="P104" s="382" t="s">
        <v>18</v>
      </c>
      <c r="Q104" s="208">
        <v>0</v>
      </c>
      <c r="R104" s="208">
        <v>100</v>
      </c>
    </row>
    <row r="105" spans="1:18" ht="12.75">
      <c r="A105" s="208" t="s">
        <v>30</v>
      </c>
      <c r="B105" s="208">
        <v>4</v>
      </c>
      <c r="C105" s="208">
        <v>16</v>
      </c>
      <c r="D105" s="208">
        <v>84</v>
      </c>
      <c r="E105" s="208">
        <v>37</v>
      </c>
      <c r="F105" s="382" t="s">
        <v>18</v>
      </c>
      <c r="G105" s="382" t="s">
        <v>18</v>
      </c>
      <c r="H105" s="208">
        <v>1</v>
      </c>
      <c r="I105" s="208">
        <v>1</v>
      </c>
      <c r="J105" s="208">
        <v>2</v>
      </c>
      <c r="K105" s="208">
        <v>12</v>
      </c>
      <c r="L105" s="208">
        <v>47</v>
      </c>
      <c r="M105" s="208">
        <v>36</v>
      </c>
      <c r="N105" s="208">
        <v>1</v>
      </c>
      <c r="O105" s="208">
        <v>0</v>
      </c>
      <c r="P105" s="382" t="s">
        <v>18</v>
      </c>
      <c r="Q105" s="208">
        <v>0</v>
      </c>
      <c r="R105" s="208">
        <v>100</v>
      </c>
    </row>
    <row r="106" spans="1:18" ht="12.75">
      <c r="A106" s="208" t="s">
        <v>31</v>
      </c>
      <c r="B106" s="208">
        <v>3</v>
      </c>
      <c r="C106" s="208">
        <v>13</v>
      </c>
      <c r="D106" s="208">
        <v>87</v>
      </c>
      <c r="E106" s="208">
        <v>38</v>
      </c>
      <c r="F106" s="382" t="s">
        <v>18</v>
      </c>
      <c r="G106" s="382" t="s">
        <v>18</v>
      </c>
      <c r="H106" s="208">
        <v>1</v>
      </c>
      <c r="I106" s="208">
        <v>1</v>
      </c>
      <c r="J106" s="208">
        <v>2</v>
      </c>
      <c r="K106" s="208">
        <v>10</v>
      </c>
      <c r="L106" s="208">
        <v>48</v>
      </c>
      <c r="M106" s="208">
        <v>38</v>
      </c>
      <c r="N106" s="208">
        <v>0</v>
      </c>
      <c r="O106" s="208">
        <v>0</v>
      </c>
      <c r="P106" s="382" t="s">
        <v>18</v>
      </c>
      <c r="Q106" s="208">
        <v>0</v>
      </c>
      <c r="R106" s="208">
        <v>100</v>
      </c>
    </row>
    <row r="107" spans="1:18" ht="12.75">
      <c r="A107" s="208" t="s">
        <v>32</v>
      </c>
      <c r="B107" s="208">
        <v>3</v>
      </c>
      <c r="C107" s="208">
        <v>14</v>
      </c>
      <c r="D107" s="208">
        <v>86</v>
      </c>
      <c r="E107" s="208">
        <v>37</v>
      </c>
      <c r="F107" s="382" t="s">
        <v>18</v>
      </c>
      <c r="G107" s="382" t="s">
        <v>18</v>
      </c>
      <c r="H107" s="208">
        <v>1</v>
      </c>
      <c r="I107" s="208">
        <v>1</v>
      </c>
      <c r="J107" s="208">
        <v>2</v>
      </c>
      <c r="K107" s="208">
        <v>11</v>
      </c>
      <c r="L107" s="208">
        <v>49</v>
      </c>
      <c r="M107" s="208">
        <v>37</v>
      </c>
      <c r="N107" s="208">
        <v>0</v>
      </c>
      <c r="O107" s="208">
        <v>0</v>
      </c>
      <c r="P107" s="382" t="s">
        <v>18</v>
      </c>
      <c r="Q107" s="208">
        <v>0</v>
      </c>
      <c r="R107" s="208">
        <v>100</v>
      </c>
    </row>
    <row r="108" spans="1:18" ht="12.75">
      <c r="A108" s="208" t="s">
        <v>33</v>
      </c>
      <c r="B108" s="208">
        <v>3</v>
      </c>
      <c r="C108" s="208">
        <v>14</v>
      </c>
      <c r="D108" s="208">
        <v>86</v>
      </c>
      <c r="E108" s="208">
        <v>37</v>
      </c>
      <c r="F108" s="382" t="s">
        <v>18</v>
      </c>
      <c r="G108" s="382" t="s">
        <v>18</v>
      </c>
      <c r="H108" s="208">
        <v>1</v>
      </c>
      <c r="I108" s="208">
        <v>1</v>
      </c>
      <c r="J108" s="208">
        <v>2</v>
      </c>
      <c r="K108" s="208">
        <v>11</v>
      </c>
      <c r="L108" s="208">
        <v>49</v>
      </c>
      <c r="M108" s="208">
        <v>37</v>
      </c>
      <c r="N108" s="208">
        <v>0</v>
      </c>
      <c r="O108" s="208">
        <v>0</v>
      </c>
      <c r="P108" s="382" t="s">
        <v>18</v>
      </c>
      <c r="Q108" s="208">
        <v>0</v>
      </c>
      <c r="R108" s="208">
        <v>100</v>
      </c>
    </row>
    <row r="109" spans="1:18" ht="12.75">
      <c r="A109" s="208"/>
      <c r="B109" s="208"/>
      <c r="C109" s="208"/>
      <c r="D109" s="208"/>
      <c r="E109" s="208"/>
      <c r="F109" s="379"/>
      <c r="G109" s="379"/>
      <c r="H109" s="379"/>
      <c r="I109" s="379"/>
      <c r="J109" s="379"/>
      <c r="K109" s="379"/>
      <c r="L109" s="379"/>
      <c r="M109" s="379"/>
      <c r="N109" s="379"/>
      <c r="O109" s="379"/>
      <c r="P109" s="379"/>
      <c r="Q109" s="379"/>
      <c r="R109" s="379"/>
    </row>
    <row r="110" spans="1:18" ht="12.75">
      <c r="A110" s="34" t="s">
        <v>19</v>
      </c>
      <c r="B110" s="34"/>
      <c r="C110" s="34"/>
      <c r="D110" s="34"/>
      <c r="E110" s="34"/>
      <c r="F110" s="379"/>
      <c r="G110" s="379"/>
      <c r="H110" s="379"/>
      <c r="I110" s="379"/>
      <c r="J110" s="379"/>
      <c r="K110" s="379"/>
      <c r="L110" s="379"/>
      <c r="M110" s="379"/>
      <c r="N110" s="379"/>
      <c r="O110" s="379"/>
      <c r="P110" s="379"/>
      <c r="Q110" s="379"/>
      <c r="R110" s="379"/>
    </row>
    <row r="111" spans="1:18" ht="12.75">
      <c r="A111" s="208" t="s">
        <v>127</v>
      </c>
      <c r="B111" s="208">
        <v>4</v>
      </c>
      <c r="C111" s="208">
        <v>9</v>
      </c>
      <c r="D111" s="208">
        <v>91</v>
      </c>
      <c r="E111" s="208">
        <v>53</v>
      </c>
      <c r="F111" s="208">
        <v>2</v>
      </c>
      <c r="G111" s="208">
        <v>2</v>
      </c>
      <c r="H111" s="382" t="s">
        <v>18</v>
      </c>
      <c r="I111" s="382" t="s">
        <v>18</v>
      </c>
      <c r="J111" s="382" t="s">
        <v>18</v>
      </c>
      <c r="K111" s="208">
        <v>6</v>
      </c>
      <c r="L111" s="208">
        <v>38</v>
      </c>
      <c r="M111" s="208">
        <v>53</v>
      </c>
      <c r="N111" s="208">
        <v>0</v>
      </c>
      <c r="O111" s="208">
        <v>0</v>
      </c>
      <c r="P111" s="208">
        <v>0</v>
      </c>
      <c r="Q111" s="382" t="s">
        <v>18</v>
      </c>
      <c r="R111" s="208">
        <v>100</v>
      </c>
    </row>
    <row r="112" spans="1:18" ht="12.75">
      <c r="A112" s="208" t="s">
        <v>215</v>
      </c>
      <c r="B112" s="208">
        <v>4</v>
      </c>
      <c r="C112" s="208">
        <v>18</v>
      </c>
      <c r="D112" s="208">
        <v>81</v>
      </c>
      <c r="E112" s="208">
        <v>58</v>
      </c>
      <c r="F112" s="208">
        <v>2</v>
      </c>
      <c r="G112" s="208">
        <v>2</v>
      </c>
      <c r="H112" s="382" t="s">
        <v>18</v>
      </c>
      <c r="I112" s="382" t="s">
        <v>18</v>
      </c>
      <c r="J112" s="382" t="s">
        <v>18</v>
      </c>
      <c r="K112" s="208">
        <v>15</v>
      </c>
      <c r="L112" s="208">
        <v>23</v>
      </c>
      <c r="M112" s="208">
        <v>54</v>
      </c>
      <c r="N112" s="208">
        <v>5</v>
      </c>
      <c r="O112" s="208">
        <v>0</v>
      </c>
      <c r="P112" s="208">
        <v>0</v>
      </c>
      <c r="Q112" s="382" t="s">
        <v>18</v>
      </c>
      <c r="R112" s="208">
        <v>100</v>
      </c>
    </row>
    <row r="113" spans="1:18" ht="12.75">
      <c r="A113" s="234" t="s">
        <v>126</v>
      </c>
      <c r="B113" s="208">
        <v>3</v>
      </c>
      <c r="C113" s="208">
        <v>13</v>
      </c>
      <c r="D113" s="208">
        <v>86</v>
      </c>
      <c r="E113" s="208">
        <v>40</v>
      </c>
      <c r="F113" s="208">
        <v>2</v>
      </c>
      <c r="G113" s="208">
        <v>1</v>
      </c>
      <c r="H113" s="382" t="s">
        <v>18</v>
      </c>
      <c r="I113" s="382" t="s">
        <v>18</v>
      </c>
      <c r="J113" s="382" t="s">
        <v>18</v>
      </c>
      <c r="K113" s="208">
        <v>10</v>
      </c>
      <c r="L113" s="208">
        <v>47</v>
      </c>
      <c r="M113" s="208">
        <v>33</v>
      </c>
      <c r="N113" s="208">
        <v>7</v>
      </c>
      <c r="O113" s="208">
        <v>0</v>
      </c>
      <c r="P113" s="208">
        <v>0</v>
      </c>
      <c r="Q113" s="382" t="s">
        <v>18</v>
      </c>
      <c r="R113" s="208">
        <v>100</v>
      </c>
    </row>
    <row r="114" spans="1:18" ht="12.75">
      <c r="A114" s="38"/>
      <c r="B114" s="38"/>
      <c r="C114" s="38"/>
      <c r="D114" s="38"/>
      <c r="E114" s="38"/>
      <c r="F114" s="379"/>
      <c r="G114" s="379"/>
      <c r="H114" s="379"/>
      <c r="I114" s="379"/>
      <c r="J114" s="379"/>
      <c r="K114" s="379"/>
      <c r="L114" s="379"/>
      <c r="M114" s="379"/>
      <c r="N114" s="379"/>
      <c r="O114" s="379"/>
      <c r="P114" s="379"/>
      <c r="Q114" s="379"/>
      <c r="R114" s="379"/>
    </row>
    <row r="115" spans="1:18" ht="12.75">
      <c r="A115" s="208" t="s">
        <v>24</v>
      </c>
      <c r="B115" s="208">
        <v>2</v>
      </c>
      <c r="C115" s="208">
        <v>9</v>
      </c>
      <c r="D115" s="208">
        <v>91</v>
      </c>
      <c r="E115" s="208">
        <v>48</v>
      </c>
      <c r="F115" s="382" t="s">
        <v>18</v>
      </c>
      <c r="G115" s="382" t="s">
        <v>18</v>
      </c>
      <c r="H115" s="208">
        <v>0</v>
      </c>
      <c r="I115" s="208">
        <v>0</v>
      </c>
      <c r="J115" s="208">
        <v>1</v>
      </c>
      <c r="K115" s="208">
        <v>6</v>
      </c>
      <c r="L115" s="208">
        <v>44</v>
      </c>
      <c r="M115" s="208">
        <v>45</v>
      </c>
      <c r="N115" s="208">
        <v>2</v>
      </c>
      <c r="O115" s="208">
        <v>0</v>
      </c>
      <c r="P115" s="382" t="s">
        <v>18</v>
      </c>
      <c r="Q115" s="208">
        <v>0</v>
      </c>
      <c r="R115" s="208">
        <v>100</v>
      </c>
    </row>
    <row r="116" spans="1:18" ht="12.75">
      <c r="A116" s="208" t="s">
        <v>141</v>
      </c>
      <c r="B116" s="208">
        <v>2</v>
      </c>
      <c r="C116" s="208">
        <v>10</v>
      </c>
      <c r="D116" s="208">
        <v>90</v>
      </c>
      <c r="E116" s="208">
        <v>45</v>
      </c>
      <c r="F116" s="382" t="s">
        <v>18</v>
      </c>
      <c r="G116" s="382" t="s">
        <v>18</v>
      </c>
      <c r="H116" s="208">
        <v>0</v>
      </c>
      <c r="I116" s="208">
        <v>0</v>
      </c>
      <c r="J116" s="208">
        <v>1</v>
      </c>
      <c r="K116" s="208">
        <v>7</v>
      </c>
      <c r="L116" s="208">
        <v>45</v>
      </c>
      <c r="M116" s="208">
        <v>43</v>
      </c>
      <c r="N116" s="208">
        <v>2</v>
      </c>
      <c r="O116" s="208">
        <v>0</v>
      </c>
      <c r="P116" s="382" t="s">
        <v>18</v>
      </c>
      <c r="Q116" s="208">
        <v>0</v>
      </c>
      <c r="R116" s="208">
        <v>100</v>
      </c>
    </row>
    <row r="117" spans="1:18" ht="12.75">
      <c r="A117" s="208" t="s">
        <v>182</v>
      </c>
      <c r="B117" s="208">
        <v>2</v>
      </c>
      <c r="C117" s="208">
        <v>8</v>
      </c>
      <c r="D117" s="208">
        <v>92</v>
      </c>
      <c r="E117" s="208">
        <v>55</v>
      </c>
      <c r="F117" s="382" t="s">
        <v>18</v>
      </c>
      <c r="G117" s="382" t="s">
        <v>18</v>
      </c>
      <c r="H117" s="208">
        <v>0</v>
      </c>
      <c r="I117" s="208">
        <v>0</v>
      </c>
      <c r="J117" s="208">
        <v>2</v>
      </c>
      <c r="K117" s="208">
        <v>6</v>
      </c>
      <c r="L117" s="208">
        <v>36</v>
      </c>
      <c r="M117" s="208">
        <v>51</v>
      </c>
      <c r="N117" s="208">
        <v>4</v>
      </c>
      <c r="O117" s="208">
        <v>0</v>
      </c>
      <c r="P117" s="382" t="s">
        <v>18</v>
      </c>
      <c r="Q117" s="208">
        <v>0</v>
      </c>
      <c r="R117" s="208">
        <v>100</v>
      </c>
    </row>
    <row r="118" spans="1:18" ht="12.75">
      <c r="A118" s="209" t="s">
        <v>183</v>
      </c>
      <c r="B118" s="208">
        <v>3</v>
      </c>
      <c r="C118" s="208">
        <v>10</v>
      </c>
      <c r="D118" s="208">
        <v>90</v>
      </c>
      <c r="E118" s="208">
        <v>41</v>
      </c>
      <c r="F118" s="382" t="s">
        <v>18</v>
      </c>
      <c r="G118" s="382" t="s">
        <v>18</v>
      </c>
      <c r="H118" s="208">
        <v>0</v>
      </c>
      <c r="I118" s="208">
        <v>0</v>
      </c>
      <c r="J118" s="208">
        <v>2</v>
      </c>
      <c r="K118" s="208">
        <v>8</v>
      </c>
      <c r="L118" s="208">
        <v>49</v>
      </c>
      <c r="M118" s="208">
        <v>38</v>
      </c>
      <c r="N118" s="208">
        <v>3</v>
      </c>
      <c r="O118" s="208">
        <v>0</v>
      </c>
      <c r="P118" s="382" t="s">
        <v>18</v>
      </c>
      <c r="Q118" s="208">
        <v>0</v>
      </c>
      <c r="R118" s="208">
        <v>100</v>
      </c>
    </row>
    <row r="119" spans="1:18" ht="12.75">
      <c r="A119" s="208" t="s">
        <v>25</v>
      </c>
      <c r="B119" s="208">
        <v>2</v>
      </c>
      <c r="C119" s="208">
        <v>11</v>
      </c>
      <c r="D119" s="208">
        <v>89</v>
      </c>
      <c r="E119" s="208">
        <v>43</v>
      </c>
      <c r="F119" s="382" t="s">
        <v>18</v>
      </c>
      <c r="G119" s="382" t="s">
        <v>18</v>
      </c>
      <c r="H119" s="208">
        <v>0</v>
      </c>
      <c r="I119" s="208">
        <v>0</v>
      </c>
      <c r="J119" s="208">
        <v>2</v>
      </c>
      <c r="K119" s="208">
        <v>9</v>
      </c>
      <c r="L119" s="208">
        <v>46</v>
      </c>
      <c r="M119" s="208">
        <v>36</v>
      </c>
      <c r="N119" s="208">
        <v>6</v>
      </c>
      <c r="O119" s="208">
        <v>0</v>
      </c>
      <c r="P119" s="382" t="s">
        <v>18</v>
      </c>
      <c r="Q119" s="208">
        <v>0</v>
      </c>
      <c r="R119" s="208">
        <v>100</v>
      </c>
    </row>
    <row r="120" spans="1:18" ht="12.75">
      <c r="A120" s="208" t="s">
        <v>26</v>
      </c>
      <c r="B120" s="208">
        <v>3</v>
      </c>
      <c r="C120" s="208">
        <v>16</v>
      </c>
      <c r="D120" s="208">
        <v>84</v>
      </c>
      <c r="E120" s="208">
        <v>38</v>
      </c>
      <c r="F120" s="382" t="s">
        <v>18</v>
      </c>
      <c r="G120" s="382" t="s">
        <v>18</v>
      </c>
      <c r="H120" s="208">
        <v>0</v>
      </c>
      <c r="I120" s="208">
        <v>0</v>
      </c>
      <c r="J120" s="208">
        <v>2</v>
      </c>
      <c r="K120" s="208">
        <v>13</v>
      </c>
      <c r="L120" s="208">
        <v>46</v>
      </c>
      <c r="M120" s="208">
        <v>33</v>
      </c>
      <c r="N120" s="208">
        <v>5</v>
      </c>
      <c r="O120" s="208">
        <v>0</v>
      </c>
      <c r="P120" s="382" t="s">
        <v>18</v>
      </c>
      <c r="Q120" s="208">
        <v>0</v>
      </c>
      <c r="R120" s="208">
        <v>100</v>
      </c>
    </row>
    <row r="121" spans="1:18" ht="12.75">
      <c r="A121" s="208" t="s">
        <v>140</v>
      </c>
      <c r="B121" s="208">
        <v>2</v>
      </c>
      <c r="C121" s="208">
        <v>12</v>
      </c>
      <c r="D121" s="208">
        <v>88</v>
      </c>
      <c r="E121" s="208">
        <v>42</v>
      </c>
      <c r="F121" s="382" t="s">
        <v>18</v>
      </c>
      <c r="G121" s="382" t="s">
        <v>18</v>
      </c>
      <c r="H121" s="208">
        <v>0</v>
      </c>
      <c r="I121" s="208">
        <v>0</v>
      </c>
      <c r="J121" s="208">
        <v>2</v>
      </c>
      <c r="K121" s="208">
        <v>9</v>
      </c>
      <c r="L121" s="208">
        <v>46</v>
      </c>
      <c r="M121" s="208">
        <v>36</v>
      </c>
      <c r="N121" s="208">
        <v>6</v>
      </c>
      <c r="O121" s="208">
        <v>0</v>
      </c>
      <c r="P121" s="382" t="s">
        <v>18</v>
      </c>
      <c r="Q121" s="208">
        <v>0</v>
      </c>
      <c r="R121" s="208">
        <v>100</v>
      </c>
    </row>
    <row r="122" spans="1:18" ht="12.75">
      <c r="A122" s="208" t="s">
        <v>27</v>
      </c>
      <c r="B122" s="208">
        <v>2</v>
      </c>
      <c r="C122" s="208">
        <v>12</v>
      </c>
      <c r="D122" s="208">
        <v>88</v>
      </c>
      <c r="E122" s="208">
        <v>41</v>
      </c>
      <c r="F122" s="382" t="s">
        <v>18</v>
      </c>
      <c r="G122" s="382" t="s">
        <v>18</v>
      </c>
      <c r="H122" s="208">
        <v>0</v>
      </c>
      <c r="I122" s="208">
        <v>0</v>
      </c>
      <c r="J122" s="208">
        <v>2</v>
      </c>
      <c r="K122" s="208">
        <v>10</v>
      </c>
      <c r="L122" s="208">
        <v>47</v>
      </c>
      <c r="M122" s="208">
        <v>36</v>
      </c>
      <c r="N122" s="208">
        <v>5</v>
      </c>
      <c r="O122" s="208">
        <v>0</v>
      </c>
      <c r="P122" s="382" t="s">
        <v>18</v>
      </c>
      <c r="Q122" s="208">
        <v>0</v>
      </c>
      <c r="R122" s="208">
        <v>100</v>
      </c>
    </row>
    <row r="123" spans="1:18" ht="12.75">
      <c r="A123" s="208" t="s">
        <v>28</v>
      </c>
      <c r="B123" s="208">
        <v>2</v>
      </c>
      <c r="C123" s="208">
        <v>12</v>
      </c>
      <c r="D123" s="208">
        <v>88</v>
      </c>
      <c r="E123" s="208">
        <v>41</v>
      </c>
      <c r="F123" s="382" t="s">
        <v>18</v>
      </c>
      <c r="G123" s="382" t="s">
        <v>18</v>
      </c>
      <c r="H123" s="208">
        <v>0</v>
      </c>
      <c r="I123" s="208">
        <v>0</v>
      </c>
      <c r="J123" s="208">
        <v>2</v>
      </c>
      <c r="K123" s="208">
        <v>10</v>
      </c>
      <c r="L123" s="208">
        <v>47</v>
      </c>
      <c r="M123" s="208">
        <v>35</v>
      </c>
      <c r="N123" s="208">
        <v>5</v>
      </c>
      <c r="O123" s="208">
        <v>0</v>
      </c>
      <c r="P123" s="382" t="s">
        <v>18</v>
      </c>
      <c r="Q123" s="208">
        <v>0</v>
      </c>
      <c r="R123" s="208">
        <v>100</v>
      </c>
    </row>
    <row r="124" spans="1:18" ht="12.75">
      <c r="A124" s="208" t="s">
        <v>29</v>
      </c>
      <c r="B124" s="208">
        <v>2</v>
      </c>
      <c r="C124" s="208">
        <v>10</v>
      </c>
      <c r="D124" s="208">
        <v>90</v>
      </c>
      <c r="E124" s="208">
        <v>39</v>
      </c>
      <c r="F124" s="382" t="s">
        <v>18</v>
      </c>
      <c r="G124" s="382" t="s">
        <v>18</v>
      </c>
      <c r="H124" s="208">
        <v>0</v>
      </c>
      <c r="I124" s="208">
        <v>0</v>
      </c>
      <c r="J124" s="208">
        <v>1</v>
      </c>
      <c r="K124" s="208">
        <v>8</v>
      </c>
      <c r="L124" s="208">
        <v>51</v>
      </c>
      <c r="M124" s="208">
        <v>39</v>
      </c>
      <c r="N124" s="208">
        <v>0</v>
      </c>
      <c r="O124" s="208">
        <v>0</v>
      </c>
      <c r="P124" s="382" t="s">
        <v>18</v>
      </c>
      <c r="Q124" s="208">
        <v>0</v>
      </c>
      <c r="R124" s="208">
        <v>100</v>
      </c>
    </row>
    <row r="125" spans="1:18" ht="12.75">
      <c r="A125" s="208" t="s">
        <v>30</v>
      </c>
      <c r="B125" s="208">
        <v>2</v>
      </c>
      <c r="C125" s="208">
        <v>12</v>
      </c>
      <c r="D125" s="208">
        <v>88</v>
      </c>
      <c r="E125" s="208">
        <v>38</v>
      </c>
      <c r="F125" s="382" t="s">
        <v>18</v>
      </c>
      <c r="G125" s="382" t="s">
        <v>18</v>
      </c>
      <c r="H125" s="208">
        <v>0</v>
      </c>
      <c r="I125" s="208">
        <v>0</v>
      </c>
      <c r="J125" s="208">
        <v>1</v>
      </c>
      <c r="K125" s="208">
        <v>10</v>
      </c>
      <c r="L125" s="208">
        <v>50</v>
      </c>
      <c r="M125" s="208">
        <v>37</v>
      </c>
      <c r="N125" s="208">
        <v>0</v>
      </c>
      <c r="O125" s="208">
        <v>0</v>
      </c>
      <c r="P125" s="382" t="s">
        <v>18</v>
      </c>
      <c r="Q125" s="208">
        <v>0</v>
      </c>
      <c r="R125" s="208">
        <v>100</v>
      </c>
    </row>
    <row r="126" spans="1:18" ht="12.75">
      <c r="A126" s="208" t="s">
        <v>31</v>
      </c>
      <c r="B126" s="208">
        <v>2</v>
      </c>
      <c r="C126" s="208">
        <v>10</v>
      </c>
      <c r="D126" s="208">
        <v>90</v>
      </c>
      <c r="E126" s="208">
        <v>40</v>
      </c>
      <c r="F126" s="382" t="s">
        <v>18</v>
      </c>
      <c r="G126" s="382" t="s">
        <v>18</v>
      </c>
      <c r="H126" s="208">
        <v>0</v>
      </c>
      <c r="I126" s="208">
        <v>0</v>
      </c>
      <c r="J126" s="208">
        <v>1</v>
      </c>
      <c r="K126" s="208">
        <v>8</v>
      </c>
      <c r="L126" s="208">
        <v>50</v>
      </c>
      <c r="M126" s="208">
        <v>39</v>
      </c>
      <c r="N126" s="208">
        <v>0</v>
      </c>
      <c r="O126" s="208">
        <v>0</v>
      </c>
      <c r="P126" s="382" t="s">
        <v>18</v>
      </c>
      <c r="Q126" s="208">
        <v>0</v>
      </c>
      <c r="R126" s="208">
        <v>100</v>
      </c>
    </row>
    <row r="127" spans="1:18" ht="12.75">
      <c r="A127" s="208" t="s">
        <v>32</v>
      </c>
      <c r="B127" s="208">
        <v>2</v>
      </c>
      <c r="C127" s="208">
        <v>11</v>
      </c>
      <c r="D127" s="208">
        <v>89</v>
      </c>
      <c r="E127" s="208">
        <v>37</v>
      </c>
      <c r="F127" s="382" t="s">
        <v>18</v>
      </c>
      <c r="G127" s="382" t="s">
        <v>18</v>
      </c>
      <c r="H127" s="208">
        <v>0</v>
      </c>
      <c r="I127" s="208">
        <v>0</v>
      </c>
      <c r="J127" s="208">
        <v>1</v>
      </c>
      <c r="K127" s="208">
        <v>9</v>
      </c>
      <c r="L127" s="208">
        <v>51</v>
      </c>
      <c r="M127" s="208">
        <v>37</v>
      </c>
      <c r="N127" s="208">
        <v>0</v>
      </c>
      <c r="O127" s="208">
        <v>0</v>
      </c>
      <c r="P127" s="382" t="s">
        <v>18</v>
      </c>
      <c r="Q127" s="208">
        <v>0</v>
      </c>
      <c r="R127" s="208">
        <v>100</v>
      </c>
    </row>
    <row r="128" spans="1:18" ht="12.75">
      <c r="A128" s="208" t="s">
        <v>33</v>
      </c>
      <c r="B128" s="208">
        <v>2</v>
      </c>
      <c r="C128" s="208">
        <v>12</v>
      </c>
      <c r="D128" s="208">
        <v>88</v>
      </c>
      <c r="E128" s="208">
        <v>37</v>
      </c>
      <c r="F128" s="382" t="s">
        <v>18</v>
      </c>
      <c r="G128" s="382" t="s">
        <v>18</v>
      </c>
      <c r="H128" s="208">
        <v>0</v>
      </c>
      <c r="I128" s="208">
        <v>0</v>
      </c>
      <c r="J128" s="208">
        <v>1</v>
      </c>
      <c r="K128" s="208">
        <v>10</v>
      </c>
      <c r="L128" s="208">
        <v>52</v>
      </c>
      <c r="M128" s="208">
        <v>36</v>
      </c>
      <c r="N128" s="208">
        <v>0</v>
      </c>
      <c r="O128" s="208">
        <v>0</v>
      </c>
      <c r="P128" s="382" t="s">
        <v>18</v>
      </c>
      <c r="Q128" s="208">
        <v>0</v>
      </c>
      <c r="R128" s="208">
        <v>100</v>
      </c>
    </row>
  </sheetData>
  <sheetProtection/>
  <mergeCells count="1">
    <mergeCell ref="P4:R4"/>
  </mergeCells>
  <conditionalFormatting sqref="F32:R32 F8:R8 F12:R12 R9 F27:R27 R29 F52:R52 F47:R48 Q33:R46 H33:O46 F70:R70 F74:R74 F89:R89 F109:R110 F114:R114 F9:G11 K9:P11 O13:O19 K29:O31 K49:O51 H53:O66">
    <cfRule type="expression" priority="188" dxfId="0">
      <formula>($P$4="Numbers")</formula>
    </cfRule>
  </conditionalFormatting>
  <conditionalFormatting sqref="F94:R94">
    <cfRule type="expression" priority="187" dxfId="0">
      <formula>($P$4="Numbers")</formula>
    </cfRule>
  </conditionalFormatting>
  <conditionalFormatting sqref="H9:J9">
    <cfRule type="expression" priority="186" dxfId="0">
      <formula>('Table 3 data'!#REF!="Numbers")</formula>
    </cfRule>
  </conditionalFormatting>
  <conditionalFormatting sqref="Q9">
    <cfRule type="expression" priority="185" dxfId="0">
      <formula>('Table 3 data'!#REF!="Numbers")</formula>
    </cfRule>
  </conditionalFormatting>
  <conditionalFormatting sqref="R10">
    <cfRule type="expression" priority="184" dxfId="0">
      <formula>($P$4="Numbers")</formula>
    </cfRule>
  </conditionalFormatting>
  <conditionalFormatting sqref="H10:J10">
    <cfRule type="expression" priority="183" dxfId="0">
      <formula>('Table 3 data'!#REF!="Numbers")</formula>
    </cfRule>
  </conditionalFormatting>
  <conditionalFormatting sqref="Q10">
    <cfRule type="expression" priority="182" dxfId="0">
      <formula>('Table 3 data'!#REF!="Numbers")</formula>
    </cfRule>
  </conditionalFormatting>
  <conditionalFormatting sqref="R11">
    <cfRule type="expression" priority="181" dxfId="0">
      <formula>($P$4="Numbers")</formula>
    </cfRule>
  </conditionalFormatting>
  <conditionalFormatting sqref="H11:J11">
    <cfRule type="expression" priority="180" dxfId="0">
      <formula>('Table 3 data'!#REF!="Numbers")</formula>
    </cfRule>
  </conditionalFormatting>
  <conditionalFormatting sqref="Q11">
    <cfRule type="expression" priority="179" dxfId="0">
      <formula>('Table 3 data'!#REF!="Numbers")</formula>
    </cfRule>
  </conditionalFormatting>
  <conditionalFormatting sqref="R13">
    <cfRule type="expression" priority="178" dxfId="0">
      <formula>($P$4="Numbers")</formula>
    </cfRule>
  </conditionalFormatting>
  <conditionalFormatting sqref="H13:N13">
    <cfRule type="expression" priority="177" dxfId="0">
      <formula>('Table 3 data'!#REF!="Numbers")</formula>
    </cfRule>
  </conditionalFormatting>
  <conditionalFormatting sqref="Q13">
    <cfRule type="expression" priority="176" dxfId="0">
      <formula>('Table 3 data'!#REF!="Numbers")</formula>
    </cfRule>
  </conditionalFormatting>
  <conditionalFormatting sqref="P13">
    <cfRule type="expression" priority="175" dxfId="0">
      <formula>('Table 3 data'!#REF!="Numbers")</formula>
    </cfRule>
  </conditionalFormatting>
  <conditionalFormatting sqref="F13:G13">
    <cfRule type="expression" priority="174" dxfId="0">
      <formula>('Table 3 data'!#REF!="Numbers")</formula>
    </cfRule>
  </conditionalFormatting>
  <conditionalFormatting sqref="R14">
    <cfRule type="expression" priority="173" dxfId="0">
      <formula>($P$4="Numbers")</formula>
    </cfRule>
  </conditionalFormatting>
  <conditionalFormatting sqref="Q14">
    <cfRule type="expression" priority="172" dxfId="0">
      <formula>('Table 3 data'!#REF!="Numbers")</formula>
    </cfRule>
  </conditionalFormatting>
  <conditionalFormatting sqref="P14">
    <cfRule type="expression" priority="171" dxfId="0">
      <formula>('Table 3 data'!#REF!="Numbers")</formula>
    </cfRule>
  </conditionalFormatting>
  <conditionalFormatting sqref="F14:G14">
    <cfRule type="expression" priority="170" dxfId="0">
      <formula>('Table 3 data'!#REF!="Numbers")</formula>
    </cfRule>
  </conditionalFormatting>
  <conditionalFormatting sqref="R15">
    <cfRule type="expression" priority="169" dxfId="0">
      <formula>($P$4="Numbers")</formula>
    </cfRule>
  </conditionalFormatting>
  <conditionalFormatting sqref="Q15">
    <cfRule type="expression" priority="168" dxfId="0">
      <formula>('Table 3 data'!#REF!="Numbers")</formula>
    </cfRule>
  </conditionalFormatting>
  <conditionalFormatting sqref="P15">
    <cfRule type="expression" priority="167" dxfId="0">
      <formula>('Table 3 data'!#REF!="Numbers")</formula>
    </cfRule>
  </conditionalFormatting>
  <conditionalFormatting sqref="F15:G15">
    <cfRule type="expression" priority="166" dxfId="0">
      <formula>('Table 3 data'!#REF!="Numbers")</formula>
    </cfRule>
  </conditionalFormatting>
  <conditionalFormatting sqref="R16">
    <cfRule type="expression" priority="165" dxfId="0">
      <formula>($P$4="Numbers")</formula>
    </cfRule>
  </conditionalFormatting>
  <conditionalFormatting sqref="Q16">
    <cfRule type="expression" priority="164" dxfId="0">
      <formula>('Table 3 data'!#REF!="Numbers")</formula>
    </cfRule>
  </conditionalFormatting>
  <conditionalFormatting sqref="P16">
    <cfRule type="expression" priority="163" dxfId="0">
      <formula>('Table 3 data'!#REF!="Numbers")</formula>
    </cfRule>
  </conditionalFormatting>
  <conditionalFormatting sqref="F16:G16">
    <cfRule type="expression" priority="162" dxfId="0">
      <formula>('Table 3 data'!#REF!="Numbers")</formula>
    </cfRule>
  </conditionalFormatting>
  <conditionalFormatting sqref="R17">
    <cfRule type="expression" priority="161" dxfId="0">
      <formula>($P$4="Numbers")</formula>
    </cfRule>
  </conditionalFormatting>
  <conditionalFormatting sqref="Q17">
    <cfRule type="expression" priority="160" dxfId="0">
      <formula>('Table 3 data'!#REF!="Numbers")</formula>
    </cfRule>
  </conditionalFormatting>
  <conditionalFormatting sqref="P17">
    <cfRule type="expression" priority="159" dxfId="0">
      <formula>('Table 3 data'!#REF!="Numbers")</formula>
    </cfRule>
  </conditionalFormatting>
  <conditionalFormatting sqref="F17:G17">
    <cfRule type="expression" priority="158" dxfId="0">
      <formula>('Table 3 data'!#REF!="Numbers")</formula>
    </cfRule>
  </conditionalFormatting>
  <conditionalFormatting sqref="R18">
    <cfRule type="expression" priority="157" dxfId="0">
      <formula>($P$4="Numbers")</formula>
    </cfRule>
  </conditionalFormatting>
  <conditionalFormatting sqref="Q18">
    <cfRule type="expression" priority="156" dxfId="0">
      <formula>('Table 3 data'!#REF!="Numbers")</formula>
    </cfRule>
  </conditionalFormatting>
  <conditionalFormatting sqref="P18">
    <cfRule type="expression" priority="155" dxfId="0">
      <formula>('Table 3 data'!#REF!="Numbers")</formula>
    </cfRule>
  </conditionalFormatting>
  <conditionalFormatting sqref="F18:G18">
    <cfRule type="expression" priority="154" dxfId="0">
      <formula>('Table 3 data'!#REF!="Numbers")</formula>
    </cfRule>
  </conditionalFormatting>
  <conditionalFormatting sqref="R19">
    <cfRule type="expression" priority="153" dxfId="0">
      <formula>($P$4="Numbers")</formula>
    </cfRule>
  </conditionalFormatting>
  <conditionalFormatting sqref="Q19">
    <cfRule type="expression" priority="152" dxfId="0">
      <formula>('Table 3 data'!#REF!="Numbers")</formula>
    </cfRule>
  </conditionalFormatting>
  <conditionalFormatting sqref="P19">
    <cfRule type="expression" priority="151" dxfId="0">
      <formula>('Table 3 data'!#REF!="Numbers")</formula>
    </cfRule>
  </conditionalFormatting>
  <conditionalFormatting sqref="F19:G19">
    <cfRule type="expression" priority="150" dxfId="0">
      <formula>('Table 3 data'!#REF!="Numbers")</formula>
    </cfRule>
  </conditionalFormatting>
  <conditionalFormatting sqref="H14:N14">
    <cfRule type="expression" priority="149" dxfId="0">
      <formula>('Table 3 data'!#REF!="Numbers")</formula>
    </cfRule>
  </conditionalFormatting>
  <conditionalFormatting sqref="H15:N19">
    <cfRule type="expression" priority="148" dxfId="0">
      <formula>('Table 3 data'!#REF!="Numbers")</formula>
    </cfRule>
  </conditionalFormatting>
  <conditionalFormatting sqref="O20">
    <cfRule type="expression" priority="147" dxfId="0">
      <formula>($P$4="Numbers")</formula>
    </cfRule>
  </conditionalFormatting>
  <conditionalFormatting sqref="R20">
    <cfRule type="expression" priority="146" dxfId="0">
      <formula>($P$4="Numbers")</formula>
    </cfRule>
  </conditionalFormatting>
  <conditionalFormatting sqref="Q20">
    <cfRule type="expression" priority="145" dxfId="0">
      <formula>('Table 3 data'!#REF!="Numbers")</formula>
    </cfRule>
  </conditionalFormatting>
  <conditionalFormatting sqref="P20">
    <cfRule type="expression" priority="144" dxfId="0">
      <formula>('Table 3 data'!#REF!="Numbers")</formula>
    </cfRule>
  </conditionalFormatting>
  <conditionalFormatting sqref="F20:G20">
    <cfRule type="expression" priority="143" dxfId="0">
      <formula>('Table 3 data'!#REF!="Numbers")</formula>
    </cfRule>
  </conditionalFormatting>
  <conditionalFormatting sqref="H20:N20">
    <cfRule type="expression" priority="142" dxfId="0">
      <formula>('Table 3 data'!#REF!="Numbers")</formula>
    </cfRule>
  </conditionalFormatting>
  <conditionalFormatting sqref="O21">
    <cfRule type="expression" priority="141" dxfId="0">
      <formula>($P$4="Numbers")</formula>
    </cfRule>
  </conditionalFormatting>
  <conditionalFormatting sqref="R21">
    <cfRule type="expression" priority="140" dxfId="0">
      <formula>($P$4="Numbers")</formula>
    </cfRule>
  </conditionalFormatting>
  <conditionalFormatting sqref="Q21">
    <cfRule type="expression" priority="139" dxfId="0">
      <formula>('Table 3 data'!#REF!="Numbers")</formula>
    </cfRule>
  </conditionalFormatting>
  <conditionalFormatting sqref="P21">
    <cfRule type="expression" priority="138" dxfId="0">
      <formula>('Table 3 data'!#REF!="Numbers")</formula>
    </cfRule>
  </conditionalFormatting>
  <conditionalFormatting sqref="F21:G21">
    <cfRule type="expression" priority="137" dxfId="0">
      <formula>('Table 3 data'!#REF!="Numbers")</formula>
    </cfRule>
  </conditionalFormatting>
  <conditionalFormatting sqref="H21:N21">
    <cfRule type="expression" priority="136" dxfId="0">
      <formula>('Table 3 data'!#REF!="Numbers")</formula>
    </cfRule>
  </conditionalFormatting>
  <conditionalFormatting sqref="O22">
    <cfRule type="expression" priority="135" dxfId="0">
      <formula>($P$4="Numbers")</formula>
    </cfRule>
  </conditionalFormatting>
  <conditionalFormatting sqref="R22">
    <cfRule type="expression" priority="134" dxfId="0">
      <formula>($P$4="Numbers")</formula>
    </cfRule>
  </conditionalFormatting>
  <conditionalFormatting sqref="Q22">
    <cfRule type="expression" priority="133" dxfId="0">
      <formula>('Table 3 data'!#REF!="Numbers")</formula>
    </cfRule>
  </conditionalFormatting>
  <conditionalFormatting sqref="P22">
    <cfRule type="expression" priority="132" dxfId="0">
      <formula>('Table 3 data'!#REF!="Numbers")</formula>
    </cfRule>
  </conditionalFormatting>
  <conditionalFormatting sqref="F22:G22">
    <cfRule type="expression" priority="131" dxfId="0">
      <formula>('Table 3 data'!#REF!="Numbers")</formula>
    </cfRule>
  </conditionalFormatting>
  <conditionalFormatting sqref="H22:N22">
    <cfRule type="expression" priority="130" dxfId="0">
      <formula>('Table 3 data'!#REF!="Numbers")</formula>
    </cfRule>
  </conditionalFormatting>
  <conditionalFormatting sqref="O23">
    <cfRule type="expression" priority="129" dxfId="0">
      <formula>($P$4="Numbers")</formula>
    </cfRule>
  </conditionalFormatting>
  <conditionalFormatting sqref="R23">
    <cfRule type="expression" priority="128" dxfId="0">
      <formula>($P$4="Numbers")</formula>
    </cfRule>
  </conditionalFormatting>
  <conditionalFormatting sqref="Q23">
    <cfRule type="expression" priority="127" dxfId="0">
      <formula>('Table 3 data'!#REF!="Numbers")</formula>
    </cfRule>
  </conditionalFormatting>
  <conditionalFormatting sqref="P23">
    <cfRule type="expression" priority="126" dxfId="0">
      <formula>('Table 3 data'!#REF!="Numbers")</formula>
    </cfRule>
  </conditionalFormatting>
  <conditionalFormatting sqref="F23:G23">
    <cfRule type="expression" priority="125" dxfId="0">
      <formula>('Table 3 data'!#REF!="Numbers")</formula>
    </cfRule>
  </conditionalFormatting>
  <conditionalFormatting sqref="H23:N23">
    <cfRule type="expression" priority="124" dxfId="0">
      <formula>('Table 3 data'!#REF!="Numbers")</formula>
    </cfRule>
  </conditionalFormatting>
  <conditionalFormatting sqref="O24">
    <cfRule type="expression" priority="123" dxfId="0">
      <formula>($P$4="Numbers")</formula>
    </cfRule>
  </conditionalFormatting>
  <conditionalFormatting sqref="R24">
    <cfRule type="expression" priority="122" dxfId="0">
      <formula>($P$4="Numbers")</formula>
    </cfRule>
  </conditionalFormatting>
  <conditionalFormatting sqref="Q24">
    <cfRule type="expression" priority="121" dxfId="0">
      <formula>('Table 3 data'!#REF!="Numbers")</formula>
    </cfRule>
  </conditionalFormatting>
  <conditionalFormatting sqref="P24">
    <cfRule type="expression" priority="120" dxfId="0">
      <formula>('Table 3 data'!#REF!="Numbers")</formula>
    </cfRule>
  </conditionalFormatting>
  <conditionalFormatting sqref="F24:G24">
    <cfRule type="expression" priority="119" dxfId="0">
      <formula>('Table 3 data'!#REF!="Numbers")</formula>
    </cfRule>
  </conditionalFormatting>
  <conditionalFormatting sqref="H24:N24">
    <cfRule type="expression" priority="118" dxfId="0">
      <formula>('Table 3 data'!#REF!="Numbers")</formula>
    </cfRule>
  </conditionalFormatting>
  <conditionalFormatting sqref="O25">
    <cfRule type="expression" priority="117" dxfId="0">
      <formula>($P$4="Numbers")</formula>
    </cfRule>
  </conditionalFormatting>
  <conditionalFormatting sqref="R25">
    <cfRule type="expression" priority="116" dxfId="0">
      <formula>($P$4="Numbers")</formula>
    </cfRule>
  </conditionalFormatting>
  <conditionalFormatting sqref="Q25">
    <cfRule type="expression" priority="115" dxfId="0">
      <formula>('Table 3 data'!#REF!="Numbers")</formula>
    </cfRule>
  </conditionalFormatting>
  <conditionalFormatting sqref="P25">
    <cfRule type="expression" priority="114" dxfId="0">
      <formula>('Table 3 data'!#REF!="Numbers")</formula>
    </cfRule>
  </conditionalFormatting>
  <conditionalFormatting sqref="F25:G25">
    <cfRule type="expression" priority="113" dxfId="0">
      <formula>('Table 3 data'!#REF!="Numbers")</formula>
    </cfRule>
  </conditionalFormatting>
  <conditionalFormatting sqref="H25:N25">
    <cfRule type="expression" priority="112" dxfId="0">
      <formula>('Table 3 data'!#REF!="Numbers")</formula>
    </cfRule>
  </conditionalFormatting>
  <conditionalFormatting sqref="O26">
    <cfRule type="expression" priority="111" dxfId="0">
      <formula>($P$4="Numbers")</formula>
    </cfRule>
  </conditionalFormatting>
  <conditionalFormatting sqref="R26">
    <cfRule type="expression" priority="110" dxfId="0">
      <formula>($P$4="Numbers")</formula>
    </cfRule>
  </conditionalFormatting>
  <conditionalFormatting sqref="Q26">
    <cfRule type="expression" priority="109" dxfId="0">
      <formula>('Table 3 data'!#REF!="Numbers")</formula>
    </cfRule>
  </conditionalFormatting>
  <conditionalFormatting sqref="P26">
    <cfRule type="expression" priority="108" dxfId="0">
      <formula>('Table 3 data'!#REF!="Numbers")</formula>
    </cfRule>
  </conditionalFormatting>
  <conditionalFormatting sqref="F26:G26">
    <cfRule type="expression" priority="107" dxfId="0">
      <formula>('Table 3 data'!#REF!="Numbers")</formula>
    </cfRule>
  </conditionalFormatting>
  <conditionalFormatting sqref="H26:N26">
    <cfRule type="expression" priority="106" dxfId="0">
      <formula>('Table 3 data'!#REF!="Numbers")</formula>
    </cfRule>
  </conditionalFormatting>
  <conditionalFormatting sqref="P75">
    <cfRule type="expression" priority="105" dxfId="0">
      <formula>('Table 3 data'!#REF!="Numbers")</formula>
    </cfRule>
  </conditionalFormatting>
  <conditionalFormatting sqref="P76">
    <cfRule type="expression" priority="104" dxfId="0">
      <formula>('Table 3 data'!#REF!="Numbers")</formula>
    </cfRule>
  </conditionalFormatting>
  <conditionalFormatting sqref="P77">
    <cfRule type="expression" priority="103" dxfId="0">
      <formula>('Table 3 data'!#REF!="Numbers")</formula>
    </cfRule>
  </conditionalFormatting>
  <conditionalFormatting sqref="P78">
    <cfRule type="expression" priority="102" dxfId="0">
      <formula>('Table 3 data'!#REF!="Numbers")</formula>
    </cfRule>
  </conditionalFormatting>
  <conditionalFormatting sqref="P79">
    <cfRule type="expression" priority="101" dxfId="0">
      <formula>('Table 3 data'!#REF!="Numbers")</formula>
    </cfRule>
  </conditionalFormatting>
  <conditionalFormatting sqref="P80">
    <cfRule type="expression" priority="100" dxfId="0">
      <formula>('Table 3 data'!#REF!="Numbers")</formula>
    </cfRule>
  </conditionalFormatting>
  <conditionalFormatting sqref="P81">
    <cfRule type="expression" priority="99" dxfId="0">
      <formula>('Table 3 data'!#REF!="Numbers")</formula>
    </cfRule>
  </conditionalFormatting>
  <conditionalFormatting sqref="P82">
    <cfRule type="expression" priority="98" dxfId="0">
      <formula>('Table 3 data'!#REF!="Numbers")</formula>
    </cfRule>
  </conditionalFormatting>
  <conditionalFormatting sqref="P83">
    <cfRule type="expression" priority="97" dxfId="0">
      <formula>('Table 3 data'!#REF!="Numbers")</formula>
    </cfRule>
  </conditionalFormatting>
  <conditionalFormatting sqref="P84">
    <cfRule type="expression" priority="96" dxfId="0">
      <formula>('Table 3 data'!#REF!="Numbers")</formula>
    </cfRule>
  </conditionalFormatting>
  <conditionalFormatting sqref="P85">
    <cfRule type="expression" priority="95" dxfId="0">
      <formula>('Table 3 data'!#REF!="Numbers")</formula>
    </cfRule>
  </conditionalFormatting>
  <conditionalFormatting sqref="P86">
    <cfRule type="expression" priority="94" dxfId="0">
      <formula>('Table 3 data'!#REF!="Numbers")</formula>
    </cfRule>
  </conditionalFormatting>
  <conditionalFormatting sqref="P87">
    <cfRule type="expression" priority="93" dxfId="0">
      <formula>('Table 3 data'!#REF!="Numbers")</formula>
    </cfRule>
  </conditionalFormatting>
  <conditionalFormatting sqref="P88">
    <cfRule type="expression" priority="92" dxfId="0">
      <formula>('Table 3 data'!#REF!="Numbers")</formula>
    </cfRule>
  </conditionalFormatting>
  <conditionalFormatting sqref="F75:G75">
    <cfRule type="expression" priority="91" dxfId="0">
      <formula>('Table 3 data'!#REF!="Numbers")</formula>
    </cfRule>
  </conditionalFormatting>
  <conditionalFormatting sqref="F76:G76">
    <cfRule type="expression" priority="90" dxfId="0">
      <formula>('Table 3 data'!#REF!="Numbers")</formula>
    </cfRule>
  </conditionalFormatting>
  <conditionalFormatting sqref="F77:G77">
    <cfRule type="expression" priority="89" dxfId="0">
      <formula>('Table 3 data'!#REF!="Numbers")</formula>
    </cfRule>
  </conditionalFormatting>
  <conditionalFormatting sqref="F78:G78">
    <cfRule type="expression" priority="88" dxfId="0">
      <formula>('Table 3 data'!#REF!="Numbers")</formula>
    </cfRule>
  </conditionalFormatting>
  <conditionalFormatting sqref="F79:G79">
    <cfRule type="expression" priority="87" dxfId="0">
      <formula>('Table 3 data'!#REF!="Numbers")</formula>
    </cfRule>
  </conditionalFormatting>
  <conditionalFormatting sqref="F80:G80">
    <cfRule type="expression" priority="86" dxfId="0">
      <formula>('Table 3 data'!#REF!="Numbers")</formula>
    </cfRule>
  </conditionalFormatting>
  <conditionalFormatting sqref="F81:G81">
    <cfRule type="expression" priority="85" dxfId="0">
      <formula>('Table 3 data'!#REF!="Numbers")</formula>
    </cfRule>
  </conditionalFormatting>
  <conditionalFormatting sqref="F82:G82">
    <cfRule type="expression" priority="84" dxfId="0">
      <formula>('Table 3 data'!#REF!="Numbers")</formula>
    </cfRule>
  </conditionalFormatting>
  <conditionalFormatting sqref="F83:G83">
    <cfRule type="expression" priority="83" dxfId="0">
      <formula>('Table 3 data'!#REF!="Numbers")</formula>
    </cfRule>
  </conditionalFormatting>
  <conditionalFormatting sqref="F84:G84">
    <cfRule type="expression" priority="82" dxfId="0">
      <formula>('Table 3 data'!#REF!="Numbers")</formula>
    </cfRule>
  </conditionalFormatting>
  <conditionalFormatting sqref="F85:G85">
    <cfRule type="expression" priority="81" dxfId="0">
      <formula>('Table 3 data'!#REF!="Numbers")</formula>
    </cfRule>
  </conditionalFormatting>
  <conditionalFormatting sqref="F86:G86">
    <cfRule type="expression" priority="80" dxfId="0">
      <formula>('Table 3 data'!#REF!="Numbers")</formula>
    </cfRule>
  </conditionalFormatting>
  <conditionalFormatting sqref="F87:G87">
    <cfRule type="expression" priority="79" dxfId="0">
      <formula>('Table 3 data'!#REF!="Numbers")</formula>
    </cfRule>
  </conditionalFormatting>
  <conditionalFormatting sqref="F88:G88">
    <cfRule type="expression" priority="78" dxfId="0">
      <formula>('Table 3 data'!#REF!="Numbers")</formula>
    </cfRule>
  </conditionalFormatting>
  <conditionalFormatting sqref="H71:J72 H73:I73">
    <cfRule type="expression" priority="77" dxfId="0">
      <formula>('Table 3 data'!#REF!="Numbers")</formula>
    </cfRule>
  </conditionalFormatting>
  <conditionalFormatting sqref="Q71:Q73">
    <cfRule type="expression" priority="76" dxfId="0">
      <formula>('Table 3 data'!#REF!="Numbers")</formula>
    </cfRule>
  </conditionalFormatting>
  <conditionalFormatting sqref="F29:G29">
    <cfRule type="expression" priority="75" dxfId="0">
      <formula>('Table 3 data'!#REF!="Numbers")</formula>
    </cfRule>
  </conditionalFormatting>
  <conditionalFormatting sqref="H29:J29">
    <cfRule type="expression" priority="74" dxfId="0">
      <formula>('Table 3 data'!#REF!="Numbers")</formula>
    </cfRule>
  </conditionalFormatting>
  <conditionalFormatting sqref="P29:Q29">
    <cfRule type="expression" priority="73" dxfId="0">
      <formula>('Table 3 data'!#REF!="Numbers")</formula>
    </cfRule>
  </conditionalFormatting>
  <conditionalFormatting sqref="R49">
    <cfRule type="expression" priority="72" dxfId="0">
      <formula>($P$4="Numbers")</formula>
    </cfRule>
  </conditionalFormatting>
  <conditionalFormatting sqref="F49:G49">
    <cfRule type="expression" priority="71" dxfId="0">
      <formula>('Table 3 data'!#REF!="Numbers")</formula>
    </cfRule>
  </conditionalFormatting>
  <conditionalFormatting sqref="H49:J49">
    <cfRule type="expression" priority="70" dxfId="0">
      <formula>('Table 3 data'!#REF!="Numbers")</formula>
    </cfRule>
  </conditionalFormatting>
  <conditionalFormatting sqref="P49:Q49">
    <cfRule type="expression" priority="69" dxfId="0">
      <formula>('Table 3 data'!#REF!="Numbers")</formula>
    </cfRule>
  </conditionalFormatting>
  <conditionalFormatting sqref="R30">
    <cfRule type="expression" priority="68" dxfId="0">
      <formula>($P$4="Numbers")</formula>
    </cfRule>
  </conditionalFormatting>
  <conditionalFormatting sqref="F30:G30">
    <cfRule type="expression" priority="67" dxfId="0">
      <formula>('Table 3 data'!#REF!="Numbers")</formula>
    </cfRule>
  </conditionalFormatting>
  <conditionalFormatting sqref="H30:J30">
    <cfRule type="expression" priority="66" dxfId="0">
      <formula>('Table 3 data'!#REF!="Numbers")</formula>
    </cfRule>
  </conditionalFormatting>
  <conditionalFormatting sqref="P30:Q30">
    <cfRule type="expression" priority="65" dxfId="0">
      <formula>('Table 3 data'!#REF!="Numbers")</formula>
    </cfRule>
  </conditionalFormatting>
  <conditionalFormatting sqref="R50">
    <cfRule type="expression" priority="64" dxfId="0">
      <formula>($P$4="Numbers")</formula>
    </cfRule>
  </conditionalFormatting>
  <conditionalFormatting sqref="F50:G50">
    <cfRule type="expression" priority="63" dxfId="0">
      <formula>('Table 3 data'!#REF!="Numbers")</formula>
    </cfRule>
  </conditionalFormatting>
  <conditionalFormatting sqref="H50:J50">
    <cfRule type="expression" priority="62" dxfId="0">
      <formula>('Table 3 data'!#REF!="Numbers")</formula>
    </cfRule>
  </conditionalFormatting>
  <conditionalFormatting sqref="P50:Q50">
    <cfRule type="expression" priority="61" dxfId="0">
      <formula>('Table 3 data'!#REF!="Numbers")</formula>
    </cfRule>
  </conditionalFormatting>
  <conditionalFormatting sqref="R31">
    <cfRule type="expression" priority="60" dxfId="0">
      <formula>($P$4="Numbers")</formula>
    </cfRule>
  </conditionalFormatting>
  <conditionalFormatting sqref="F31:G31">
    <cfRule type="expression" priority="59" dxfId="0">
      <formula>('Table 3 data'!#REF!="Numbers")</formula>
    </cfRule>
  </conditionalFormatting>
  <conditionalFormatting sqref="H31:J31">
    <cfRule type="expression" priority="58" dxfId="0">
      <formula>('Table 3 data'!#REF!="Numbers")</formula>
    </cfRule>
  </conditionalFormatting>
  <conditionalFormatting sqref="P31:Q31">
    <cfRule type="expression" priority="57" dxfId="0">
      <formula>('Table 3 data'!#REF!="Numbers")</formula>
    </cfRule>
  </conditionalFormatting>
  <conditionalFormatting sqref="R51">
    <cfRule type="expression" priority="56" dxfId="0">
      <formula>($P$4="Numbers")</formula>
    </cfRule>
  </conditionalFormatting>
  <conditionalFormatting sqref="F51:G51">
    <cfRule type="expression" priority="55" dxfId="0">
      <formula>('Table 3 data'!#REF!="Numbers")</formula>
    </cfRule>
  </conditionalFormatting>
  <conditionalFormatting sqref="H51:J51">
    <cfRule type="expression" priority="54" dxfId="0">
      <formula>('Table 3 data'!#REF!="Numbers")</formula>
    </cfRule>
  </conditionalFormatting>
  <conditionalFormatting sqref="P51:Q51">
    <cfRule type="expression" priority="53" dxfId="0">
      <formula>('Table 3 data'!#REF!="Numbers")</formula>
    </cfRule>
  </conditionalFormatting>
  <conditionalFormatting sqref="F33:G46">
    <cfRule type="expression" priority="52" dxfId="0">
      <formula>('Table 3 data'!#REF!="Numbers")</formula>
    </cfRule>
  </conditionalFormatting>
  <conditionalFormatting sqref="P33:P46">
    <cfRule type="expression" priority="51" dxfId="0">
      <formula>('Table 3 data'!#REF!="Numbers")</formula>
    </cfRule>
  </conditionalFormatting>
  <conditionalFormatting sqref="Q53:R53">
    <cfRule type="expression" priority="50" dxfId="0">
      <formula>($P$4="Numbers")</formula>
    </cfRule>
  </conditionalFormatting>
  <conditionalFormatting sqref="F53:G53">
    <cfRule type="expression" priority="49" dxfId="0">
      <formula>('Table 3 data'!#REF!="Numbers")</formula>
    </cfRule>
  </conditionalFormatting>
  <conditionalFormatting sqref="P53">
    <cfRule type="expression" priority="48" dxfId="0">
      <formula>('Table 3 data'!#REF!="Numbers")</formula>
    </cfRule>
  </conditionalFormatting>
  <conditionalFormatting sqref="Q54:R54">
    <cfRule type="expression" priority="47" dxfId="0">
      <formula>($P$4="Numbers")</formula>
    </cfRule>
  </conditionalFormatting>
  <conditionalFormatting sqref="F54:G54">
    <cfRule type="expression" priority="46" dxfId="0">
      <formula>('Table 3 data'!#REF!="Numbers")</formula>
    </cfRule>
  </conditionalFormatting>
  <conditionalFormatting sqref="P54">
    <cfRule type="expression" priority="45" dxfId="0">
      <formula>('Table 3 data'!#REF!="Numbers")</formula>
    </cfRule>
  </conditionalFormatting>
  <conditionalFormatting sqref="Q55:R55">
    <cfRule type="expression" priority="44" dxfId="0">
      <formula>($P$4="Numbers")</formula>
    </cfRule>
  </conditionalFormatting>
  <conditionalFormatting sqref="F55:G55">
    <cfRule type="expression" priority="43" dxfId="0">
      <formula>('Table 3 data'!#REF!="Numbers")</formula>
    </cfRule>
  </conditionalFormatting>
  <conditionalFormatting sqref="P55">
    <cfRule type="expression" priority="42" dxfId="0">
      <formula>('Table 3 data'!#REF!="Numbers")</formula>
    </cfRule>
  </conditionalFormatting>
  <conditionalFormatting sqref="Q56:R56">
    <cfRule type="expression" priority="41" dxfId="0">
      <formula>($P$4="Numbers")</formula>
    </cfRule>
  </conditionalFormatting>
  <conditionalFormatting sqref="F56:G56">
    <cfRule type="expression" priority="40" dxfId="0">
      <formula>('Table 3 data'!#REF!="Numbers")</formula>
    </cfRule>
  </conditionalFormatting>
  <conditionalFormatting sqref="P56">
    <cfRule type="expression" priority="39" dxfId="0">
      <formula>('Table 3 data'!#REF!="Numbers")</formula>
    </cfRule>
  </conditionalFormatting>
  <conditionalFormatting sqref="Q57:R57">
    <cfRule type="expression" priority="38" dxfId="0">
      <formula>($P$4="Numbers")</formula>
    </cfRule>
  </conditionalFormatting>
  <conditionalFormatting sqref="F57:G57">
    <cfRule type="expression" priority="37" dxfId="0">
      <formula>('Table 3 data'!#REF!="Numbers")</formula>
    </cfRule>
  </conditionalFormatting>
  <conditionalFormatting sqref="P57">
    <cfRule type="expression" priority="36" dxfId="0">
      <formula>('Table 3 data'!#REF!="Numbers")</formula>
    </cfRule>
  </conditionalFormatting>
  <conditionalFormatting sqref="Q58:R58">
    <cfRule type="expression" priority="35" dxfId="0">
      <formula>($P$4="Numbers")</formula>
    </cfRule>
  </conditionalFormatting>
  <conditionalFormatting sqref="F58:G58">
    <cfRule type="expression" priority="34" dxfId="0">
      <formula>('Table 3 data'!#REF!="Numbers")</formula>
    </cfRule>
  </conditionalFormatting>
  <conditionalFormatting sqref="P58">
    <cfRule type="expression" priority="33" dxfId="0">
      <formula>('Table 3 data'!#REF!="Numbers")</formula>
    </cfRule>
  </conditionalFormatting>
  <conditionalFormatting sqref="Q59:R59">
    <cfRule type="expression" priority="32" dxfId="0">
      <formula>($P$4="Numbers")</formula>
    </cfRule>
  </conditionalFormatting>
  <conditionalFormatting sqref="F59:G59">
    <cfRule type="expression" priority="31" dxfId="0">
      <formula>('Table 3 data'!#REF!="Numbers")</formula>
    </cfRule>
  </conditionalFormatting>
  <conditionalFormatting sqref="P59">
    <cfRule type="expression" priority="30" dxfId="0">
      <formula>('Table 3 data'!#REF!="Numbers")</formula>
    </cfRule>
  </conditionalFormatting>
  <conditionalFormatting sqref="Q60:R60">
    <cfRule type="expression" priority="29" dxfId="0">
      <formula>($P$4="Numbers")</formula>
    </cfRule>
  </conditionalFormatting>
  <conditionalFormatting sqref="F60:G60">
    <cfRule type="expression" priority="28" dxfId="0">
      <formula>('Table 3 data'!#REF!="Numbers")</formula>
    </cfRule>
  </conditionalFormatting>
  <conditionalFormatting sqref="P60">
    <cfRule type="expression" priority="27" dxfId="0">
      <formula>('Table 3 data'!#REF!="Numbers")</formula>
    </cfRule>
  </conditionalFormatting>
  <conditionalFormatting sqref="Q61:R61">
    <cfRule type="expression" priority="26" dxfId="0">
      <formula>($P$4="Numbers")</formula>
    </cfRule>
  </conditionalFormatting>
  <conditionalFormatting sqref="F61:G61">
    <cfRule type="expression" priority="25" dxfId="0">
      <formula>('Table 3 data'!#REF!="Numbers")</formula>
    </cfRule>
  </conditionalFormatting>
  <conditionalFormatting sqref="P61">
    <cfRule type="expression" priority="24" dxfId="0">
      <formula>('Table 3 data'!#REF!="Numbers")</formula>
    </cfRule>
  </conditionalFormatting>
  <conditionalFormatting sqref="Q62:R62">
    <cfRule type="expression" priority="23" dxfId="0">
      <formula>($P$4="Numbers")</formula>
    </cfRule>
  </conditionalFormatting>
  <conditionalFormatting sqref="F62:G62">
    <cfRule type="expression" priority="22" dxfId="0">
      <formula>('Table 3 data'!#REF!="Numbers")</formula>
    </cfRule>
  </conditionalFormatting>
  <conditionalFormatting sqref="P62">
    <cfRule type="expression" priority="21" dxfId="0">
      <formula>('Table 3 data'!#REF!="Numbers")</formula>
    </cfRule>
  </conditionalFormatting>
  <conditionalFormatting sqref="Q63:R63">
    <cfRule type="expression" priority="20" dxfId="0">
      <formula>($P$4="Numbers")</formula>
    </cfRule>
  </conditionalFormatting>
  <conditionalFormatting sqref="F63:G63">
    <cfRule type="expression" priority="19" dxfId="0">
      <formula>('Table 3 data'!#REF!="Numbers")</formula>
    </cfRule>
  </conditionalFormatting>
  <conditionalFormatting sqref="P63">
    <cfRule type="expression" priority="18" dxfId="0">
      <formula>('Table 3 data'!#REF!="Numbers")</formula>
    </cfRule>
  </conditionalFormatting>
  <conditionalFormatting sqref="Q64:R64">
    <cfRule type="expression" priority="17" dxfId="0">
      <formula>($P$4="Numbers")</formula>
    </cfRule>
  </conditionalFormatting>
  <conditionalFormatting sqref="F64:G64">
    <cfRule type="expression" priority="16" dxfId="0">
      <formula>('Table 3 data'!#REF!="Numbers")</formula>
    </cfRule>
  </conditionalFormatting>
  <conditionalFormatting sqref="P64">
    <cfRule type="expression" priority="15" dxfId="0">
      <formula>('Table 3 data'!#REF!="Numbers")</formula>
    </cfRule>
  </conditionalFormatting>
  <conditionalFormatting sqref="Q65:R65">
    <cfRule type="expression" priority="14" dxfId="0">
      <formula>($P$4="Numbers")</formula>
    </cfRule>
  </conditionalFormatting>
  <conditionalFormatting sqref="F65:G65">
    <cfRule type="expression" priority="13" dxfId="0">
      <formula>('Table 3 data'!#REF!="Numbers")</formula>
    </cfRule>
  </conditionalFormatting>
  <conditionalFormatting sqref="P65">
    <cfRule type="expression" priority="12" dxfId="0">
      <formula>('Table 3 data'!#REF!="Numbers")</formula>
    </cfRule>
  </conditionalFormatting>
  <conditionalFormatting sqref="Q91:Q93">
    <cfRule type="expression" priority="11" dxfId="0">
      <formula>('Table 3 data'!#REF!="Numbers")</formula>
    </cfRule>
  </conditionalFormatting>
  <conditionalFormatting sqref="H91:J93">
    <cfRule type="expression" priority="10" dxfId="0">
      <formula>('Table 3 data'!#REF!="Numbers")</formula>
    </cfRule>
  </conditionalFormatting>
  <conditionalFormatting sqref="P95:P108">
    <cfRule type="expression" priority="9" dxfId="0">
      <formula>('Table 3 data'!#REF!="Numbers")</formula>
    </cfRule>
  </conditionalFormatting>
  <conditionalFormatting sqref="F95:G108">
    <cfRule type="expression" priority="8" dxfId="0">
      <formula>('Table 3 data'!#REF!="Numbers")</formula>
    </cfRule>
  </conditionalFormatting>
  <conditionalFormatting sqref="Q111:Q113">
    <cfRule type="expression" priority="7" dxfId="0">
      <formula>('Table 3 data'!#REF!="Numbers")</formula>
    </cfRule>
  </conditionalFormatting>
  <conditionalFormatting sqref="H111:J113">
    <cfRule type="expression" priority="6" dxfId="0">
      <formula>('Table 3 data'!#REF!="Numbers")</formula>
    </cfRule>
  </conditionalFormatting>
  <conditionalFormatting sqref="Q66:R66">
    <cfRule type="expression" priority="5" dxfId="0">
      <formula>($P$4="Numbers")</formula>
    </cfRule>
  </conditionalFormatting>
  <conditionalFormatting sqref="F66:G66">
    <cfRule type="expression" priority="4" dxfId="0">
      <formula>('Table 3 data'!#REF!="Numbers")</formula>
    </cfRule>
  </conditionalFormatting>
  <conditionalFormatting sqref="P66">
    <cfRule type="expression" priority="3" dxfId="0">
      <formula>('Table 3 data'!#REF!="Numbers")</formula>
    </cfRule>
  </conditionalFormatting>
  <conditionalFormatting sqref="P115:P128">
    <cfRule type="expression" priority="2" dxfId="0">
      <formula>('Table 3 data'!#REF!="Numbers")</formula>
    </cfRule>
  </conditionalFormatting>
  <conditionalFormatting sqref="F115:G128">
    <cfRule type="expression" priority="1" dxfId="0">
      <formula>('Table 3 data'!#REF!="Numbers")</formula>
    </cfRule>
  </conditionalFormatting>
  <dataValidations count="1">
    <dataValidation type="list" allowBlank="1" showInputMessage="1" showErrorMessage="1" sqref="P4">
      <formula1>$V$4:$V$5</formula1>
    </dataValidation>
  </dataValidation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J75"/>
  <sheetViews>
    <sheetView zoomScalePageLayoutView="0" workbookViewId="0" topLeftCell="A1">
      <selection activeCell="L9" sqref="L9"/>
    </sheetView>
  </sheetViews>
  <sheetFormatPr defaultColWidth="9.140625" defaultRowHeight="12.75"/>
  <sheetData>
    <row r="1" ht="15">
      <c r="A1" s="427" t="s">
        <v>250</v>
      </c>
    </row>
    <row r="2" spans="1:10" ht="12.75" customHeight="1">
      <c r="A2" s="391" t="s">
        <v>249</v>
      </c>
      <c r="B2" s="392"/>
      <c r="C2" s="392"/>
      <c r="D2" s="392"/>
      <c r="E2" s="392"/>
      <c r="F2" s="392"/>
      <c r="G2" s="392"/>
      <c r="H2" s="392"/>
      <c r="I2" s="392"/>
      <c r="J2" s="392"/>
    </row>
    <row r="3" spans="1:10" ht="12.75">
      <c r="A3" s="393" t="s">
        <v>129</v>
      </c>
      <c r="B3" s="392"/>
      <c r="C3" s="392"/>
      <c r="D3" s="392"/>
      <c r="E3" s="392"/>
      <c r="F3" s="392"/>
      <c r="G3" s="392"/>
      <c r="H3" s="394"/>
      <c r="I3" s="394"/>
      <c r="J3" s="395"/>
    </row>
    <row r="4" spans="1:10" ht="14.25">
      <c r="A4" s="393" t="s">
        <v>133</v>
      </c>
      <c r="B4" s="395"/>
      <c r="C4" s="395"/>
      <c r="D4" s="395"/>
      <c r="E4" s="395"/>
      <c r="F4" s="395"/>
      <c r="G4" s="395"/>
      <c r="H4" s="394"/>
      <c r="I4" s="394"/>
      <c r="J4" s="395"/>
    </row>
    <row r="5" spans="1:10" ht="12.75">
      <c r="A5" s="396"/>
      <c r="B5" s="397"/>
      <c r="C5" s="397"/>
      <c r="D5" s="398"/>
      <c r="E5" s="398"/>
      <c r="F5" s="398"/>
      <c r="G5" s="398"/>
      <c r="H5" s="398"/>
      <c r="I5" s="398"/>
      <c r="J5" s="398"/>
    </row>
    <row r="6" spans="1:10" ht="13.5" thickBot="1">
      <c r="A6" s="396"/>
      <c r="B6" s="397"/>
      <c r="C6" s="397"/>
      <c r="D6" s="399"/>
      <c r="E6" s="249"/>
      <c r="F6" s="249"/>
      <c r="G6" s="400"/>
      <c r="H6" s="400"/>
      <c r="I6" s="400"/>
      <c r="J6" s="398"/>
    </row>
    <row r="7" spans="1:10" ht="13.5" thickBot="1">
      <c r="A7" s="396"/>
      <c r="B7" s="397"/>
      <c r="C7" s="397"/>
      <c r="D7" s="398"/>
      <c r="E7" s="508" t="s">
        <v>34</v>
      </c>
      <c r="F7" s="509"/>
      <c r="G7" s="509"/>
      <c r="H7" s="509"/>
      <c r="I7" s="509"/>
      <c r="J7" s="510"/>
    </row>
    <row r="8" spans="1:10" ht="13.5" thickBot="1">
      <c r="A8" s="396"/>
      <c r="B8" s="401"/>
      <c r="C8" s="401"/>
      <c r="D8" s="398"/>
      <c r="E8" s="511" t="s">
        <v>83</v>
      </c>
      <c r="F8" s="512"/>
      <c r="G8" s="513"/>
      <c r="H8" s="514" t="s">
        <v>21</v>
      </c>
      <c r="I8" s="512"/>
      <c r="J8" s="513"/>
    </row>
    <row r="9" spans="1:10" ht="12.75">
      <c r="A9" s="402">
        <v>1</v>
      </c>
      <c r="B9" s="403">
        <v>2</v>
      </c>
      <c r="C9" s="403">
        <v>3</v>
      </c>
      <c r="D9" s="403">
        <v>4</v>
      </c>
      <c r="E9" s="403">
        <v>5</v>
      </c>
      <c r="F9" s="403">
        <v>6</v>
      </c>
      <c r="G9" s="403">
        <v>7</v>
      </c>
      <c r="H9" s="403">
        <v>8</v>
      </c>
      <c r="I9" s="403">
        <v>9</v>
      </c>
      <c r="J9" s="403">
        <v>10</v>
      </c>
    </row>
    <row r="10" spans="1:10" ht="12.75">
      <c r="A10" s="515" t="s">
        <v>115</v>
      </c>
      <c r="B10" s="516"/>
      <c r="C10" s="516"/>
      <c r="D10" s="516"/>
      <c r="E10" s="516"/>
      <c r="F10" s="516"/>
      <c r="G10" s="516"/>
      <c r="H10" s="404"/>
      <c r="I10" s="397"/>
      <c r="J10" s="398"/>
    </row>
    <row r="11" spans="1:10" ht="12.75" customHeight="1">
      <c r="A11" s="503" t="s">
        <v>116</v>
      </c>
      <c r="B11" s="505" t="s">
        <v>117</v>
      </c>
      <c r="C11" s="505"/>
      <c r="D11" s="505"/>
      <c r="E11" s="505"/>
      <c r="F11" s="505"/>
      <c r="G11" s="505"/>
      <c r="H11" s="505"/>
      <c r="I11" s="505"/>
      <c r="J11" s="505"/>
    </row>
    <row r="12" spans="1:10" ht="22.5">
      <c r="A12" s="504"/>
      <c r="B12" s="405" t="s">
        <v>70</v>
      </c>
      <c r="C12" s="405" t="s">
        <v>23</v>
      </c>
      <c r="D12" s="405">
        <v>1</v>
      </c>
      <c r="E12" s="405">
        <v>2</v>
      </c>
      <c r="F12" s="405">
        <v>3</v>
      </c>
      <c r="G12" s="405">
        <v>4</v>
      </c>
      <c r="H12" s="405">
        <v>5</v>
      </c>
      <c r="I12" s="405">
        <v>6</v>
      </c>
      <c r="J12" s="406" t="s">
        <v>49</v>
      </c>
    </row>
    <row r="13" spans="1:10" ht="12.75">
      <c r="A13" s="412" t="s">
        <v>23</v>
      </c>
      <c r="B13" s="432">
        <v>179</v>
      </c>
      <c r="C13" s="428">
        <v>2662</v>
      </c>
      <c r="D13" s="428">
        <v>1933</v>
      </c>
      <c r="E13" s="428">
        <v>4742</v>
      </c>
      <c r="F13" s="428">
        <v>1703</v>
      </c>
      <c r="G13" s="428">
        <v>2414</v>
      </c>
      <c r="H13" s="428">
        <v>425</v>
      </c>
      <c r="I13" s="428">
        <v>0</v>
      </c>
      <c r="J13" s="428">
        <v>9284</v>
      </c>
    </row>
    <row r="14" spans="1:10" ht="12.75">
      <c r="A14" s="413">
        <v>1</v>
      </c>
      <c r="B14" s="433">
        <v>98</v>
      </c>
      <c r="C14" s="428">
        <v>59</v>
      </c>
      <c r="D14" s="428">
        <v>468</v>
      </c>
      <c r="E14" s="428">
        <v>9992</v>
      </c>
      <c r="F14" s="428">
        <v>14852</v>
      </c>
      <c r="G14" s="428">
        <v>33753</v>
      </c>
      <c r="H14" s="428">
        <v>6882</v>
      </c>
      <c r="I14" s="428">
        <v>1</v>
      </c>
      <c r="J14" s="428">
        <v>55488</v>
      </c>
    </row>
    <row r="15" spans="1:10" ht="12.75">
      <c r="A15" s="414" t="s">
        <v>45</v>
      </c>
      <c r="B15" s="428">
        <v>23</v>
      </c>
      <c r="C15" s="428">
        <v>0</v>
      </c>
      <c r="D15" s="428">
        <v>12</v>
      </c>
      <c r="E15" s="428">
        <v>1816</v>
      </c>
      <c r="F15" s="428">
        <v>8398</v>
      </c>
      <c r="G15" s="428">
        <v>42334</v>
      </c>
      <c r="H15" s="428">
        <v>12615</v>
      </c>
      <c r="I15" s="428">
        <v>0</v>
      </c>
      <c r="J15" s="428">
        <v>54949</v>
      </c>
    </row>
    <row r="16" spans="1:10" ht="12.75">
      <c r="A16" s="414" t="s">
        <v>44</v>
      </c>
      <c r="B16" s="428">
        <v>25</v>
      </c>
      <c r="C16" s="428">
        <v>2</v>
      </c>
      <c r="D16" s="428">
        <v>10</v>
      </c>
      <c r="E16" s="428">
        <v>510</v>
      </c>
      <c r="F16" s="428">
        <v>5591</v>
      </c>
      <c r="G16" s="428">
        <v>71550</v>
      </c>
      <c r="H16" s="428">
        <v>44595</v>
      </c>
      <c r="I16" s="428">
        <v>6</v>
      </c>
      <c r="J16" s="428">
        <v>116151</v>
      </c>
    </row>
    <row r="17" spans="1:10" ht="12.75">
      <c r="A17" s="414" t="s">
        <v>43</v>
      </c>
      <c r="B17" s="428">
        <v>13</v>
      </c>
      <c r="C17" s="428">
        <v>1</v>
      </c>
      <c r="D17" s="428">
        <v>5</v>
      </c>
      <c r="E17" s="428">
        <v>79</v>
      </c>
      <c r="F17" s="428">
        <v>1034</v>
      </c>
      <c r="G17" s="428">
        <v>45028</v>
      </c>
      <c r="H17" s="428">
        <v>80863</v>
      </c>
      <c r="I17" s="428">
        <v>38</v>
      </c>
      <c r="J17" s="428">
        <v>125929</v>
      </c>
    </row>
    <row r="18" spans="1:10" ht="12.75">
      <c r="A18" s="413" t="s">
        <v>46</v>
      </c>
      <c r="B18" s="428">
        <v>8</v>
      </c>
      <c r="C18" s="428">
        <v>1</v>
      </c>
      <c r="D18" s="428">
        <v>1</v>
      </c>
      <c r="E18" s="428">
        <v>30</v>
      </c>
      <c r="F18" s="428">
        <v>84</v>
      </c>
      <c r="G18" s="428">
        <v>13707</v>
      </c>
      <c r="H18" s="428">
        <v>120192</v>
      </c>
      <c r="I18" s="428">
        <v>748</v>
      </c>
      <c r="J18" s="428">
        <v>120765</v>
      </c>
    </row>
    <row r="19" spans="1:10" ht="12.75">
      <c r="A19" s="415" t="s">
        <v>42</v>
      </c>
      <c r="B19" s="429">
        <v>69</v>
      </c>
      <c r="C19" s="429">
        <v>4</v>
      </c>
      <c r="D19" s="429">
        <v>28</v>
      </c>
      <c r="E19" s="429">
        <v>2435</v>
      </c>
      <c r="F19" s="429">
        <v>15107</v>
      </c>
      <c r="G19" s="429">
        <v>172619</v>
      </c>
      <c r="H19" s="429">
        <v>258265</v>
      </c>
      <c r="I19" s="429">
        <v>792</v>
      </c>
      <c r="J19" s="429">
        <v>417794</v>
      </c>
    </row>
    <row r="20" spans="1:10" ht="12.75">
      <c r="A20" s="416"/>
      <c r="B20" s="417"/>
      <c r="C20" s="417"/>
      <c r="D20" s="417"/>
      <c r="E20" s="417"/>
      <c r="F20" s="417"/>
      <c r="G20" s="417"/>
      <c r="H20" s="417"/>
      <c r="I20" s="418"/>
      <c r="J20" s="419"/>
    </row>
    <row r="21" spans="1:10" ht="12.75">
      <c r="A21" s="506" t="s">
        <v>118</v>
      </c>
      <c r="B21" s="507"/>
      <c r="C21" s="507"/>
      <c r="D21" s="507"/>
      <c r="E21" s="507"/>
      <c r="F21" s="507"/>
      <c r="G21" s="507"/>
      <c r="H21" s="420"/>
      <c r="I21" s="418"/>
      <c r="J21" s="419"/>
    </row>
    <row r="22" spans="1:10" ht="12.75">
      <c r="A22" s="500" t="s">
        <v>116</v>
      </c>
      <c r="B22" s="502" t="s">
        <v>117</v>
      </c>
      <c r="C22" s="502"/>
      <c r="D22" s="502"/>
      <c r="E22" s="502"/>
      <c r="F22" s="502"/>
      <c r="G22" s="502"/>
      <c r="H22" s="502"/>
      <c r="I22" s="502"/>
      <c r="J22" s="502"/>
    </row>
    <row r="23" spans="1:10" ht="22.5">
      <c r="A23" s="501"/>
      <c r="B23" s="421" t="s">
        <v>70</v>
      </c>
      <c r="C23" s="421" t="s">
        <v>23</v>
      </c>
      <c r="D23" s="421">
        <v>1</v>
      </c>
      <c r="E23" s="421">
        <v>2</v>
      </c>
      <c r="F23" s="421">
        <v>3</v>
      </c>
      <c r="G23" s="421">
        <v>4</v>
      </c>
      <c r="H23" s="421">
        <v>5</v>
      </c>
      <c r="I23" s="421">
        <v>6</v>
      </c>
      <c r="J23" s="422" t="s">
        <v>49</v>
      </c>
    </row>
    <row r="24" spans="1:10" ht="12.75">
      <c r="A24" s="412" t="s">
        <v>23</v>
      </c>
      <c r="B24" s="407">
        <v>95</v>
      </c>
      <c r="C24" s="430">
        <v>2942</v>
      </c>
      <c r="D24" s="430">
        <v>2424</v>
      </c>
      <c r="E24" s="430">
        <v>5464</v>
      </c>
      <c r="F24" s="430">
        <v>5881</v>
      </c>
      <c r="G24" s="430">
        <v>2362</v>
      </c>
      <c r="H24" s="430">
        <v>88</v>
      </c>
      <c r="I24" s="430">
        <v>0</v>
      </c>
      <c r="J24" s="430">
        <v>13795</v>
      </c>
    </row>
    <row r="25" spans="1:10" ht="12.75">
      <c r="A25" s="413">
        <v>1</v>
      </c>
      <c r="B25" s="430">
        <v>47</v>
      </c>
      <c r="C25" s="430">
        <v>29</v>
      </c>
      <c r="D25" s="430">
        <v>429</v>
      </c>
      <c r="E25" s="430">
        <v>5006</v>
      </c>
      <c r="F25" s="430">
        <v>32538</v>
      </c>
      <c r="G25" s="430">
        <v>41109</v>
      </c>
      <c r="H25" s="430">
        <v>1476</v>
      </c>
      <c r="I25" s="430">
        <v>22</v>
      </c>
      <c r="J25" s="430">
        <v>75145</v>
      </c>
    </row>
    <row r="26" spans="1:10" ht="12.75">
      <c r="A26" s="414" t="s">
        <v>45</v>
      </c>
      <c r="B26" s="430">
        <v>28</v>
      </c>
      <c r="C26" s="430">
        <v>1</v>
      </c>
      <c r="D26" s="430">
        <v>21</v>
      </c>
      <c r="E26" s="430">
        <v>522</v>
      </c>
      <c r="F26" s="430">
        <v>13518</v>
      </c>
      <c r="G26" s="430">
        <v>86870</v>
      </c>
      <c r="H26" s="430">
        <v>9113</v>
      </c>
      <c r="I26" s="430">
        <v>63</v>
      </c>
      <c r="J26" s="430">
        <v>96046</v>
      </c>
    </row>
    <row r="27" spans="1:10" ht="12.75">
      <c r="A27" s="414" t="s">
        <v>44</v>
      </c>
      <c r="B27" s="430">
        <v>17</v>
      </c>
      <c r="C27" s="430">
        <v>3</v>
      </c>
      <c r="D27" s="430">
        <v>11</v>
      </c>
      <c r="E27" s="430">
        <v>58</v>
      </c>
      <c r="F27" s="430">
        <v>3665</v>
      </c>
      <c r="G27" s="430">
        <v>103076</v>
      </c>
      <c r="H27" s="430">
        <v>41628</v>
      </c>
      <c r="I27" s="430">
        <v>595</v>
      </c>
      <c r="J27" s="430">
        <v>145299</v>
      </c>
    </row>
    <row r="28" spans="1:10" ht="12.75">
      <c r="A28" s="414" t="s">
        <v>43</v>
      </c>
      <c r="B28" s="430">
        <v>2</v>
      </c>
      <c r="C28" s="430">
        <v>0</v>
      </c>
      <c r="D28" s="430">
        <v>4</v>
      </c>
      <c r="E28" s="430">
        <v>11</v>
      </c>
      <c r="F28" s="430">
        <v>395</v>
      </c>
      <c r="G28" s="430">
        <v>38127</v>
      </c>
      <c r="H28" s="430">
        <v>64406</v>
      </c>
      <c r="I28" s="430">
        <v>2424</v>
      </c>
      <c r="J28" s="430">
        <v>104957</v>
      </c>
    </row>
    <row r="29" spans="1:10" ht="12.75">
      <c r="A29" s="413" t="s">
        <v>46</v>
      </c>
      <c r="B29" s="430">
        <v>2</v>
      </c>
      <c r="C29" s="430">
        <v>1</v>
      </c>
      <c r="D29" s="430">
        <v>1</v>
      </c>
      <c r="E29" s="430">
        <v>6</v>
      </c>
      <c r="F29" s="430">
        <v>45</v>
      </c>
      <c r="G29" s="430">
        <v>5845</v>
      </c>
      <c r="H29" s="430">
        <v>51067</v>
      </c>
      <c r="I29" s="430">
        <v>7564</v>
      </c>
      <c r="J29" s="430">
        <v>58621</v>
      </c>
    </row>
    <row r="30" spans="1:10" ht="12.75">
      <c r="A30" s="415" t="s">
        <v>42</v>
      </c>
      <c r="B30" s="431">
        <v>49</v>
      </c>
      <c r="C30" s="431">
        <v>5</v>
      </c>
      <c r="D30" s="431">
        <v>37</v>
      </c>
      <c r="E30" s="431">
        <v>597</v>
      </c>
      <c r="F30" s="431">
        <v>17623</v>
      </c>
      <c r="G30" s="431">
        <v>233918</v>
      </c>
      <c r="H30" s="431">
        <v>166214</v>
      </c>
      <c r="I30" s="431">
        <v>10646</v>
      </c>
      <c r="J30" s="431">
        <v>404923</v>
      </c>
    </row>
    <row r="31" spans="1:10" ht="12.75">
      <c r="A31" s="414"/>
      <c r="B31" s="423"/>
      <c r="C31" s="423"/>
      <c r="D31" s="423"/>
      <c r="E31" s="423"/>
      <c r="F31" s="423"/>
      <c r="G31" s="423"/>
      <c r="H31" s="423"/>
      <c r="I31" s="424"/>
      <c r="J31" s="419"/>
    </row>
    <row r="32" spans="1:10" ht="12.75">
      <c r="A32" s="506" t="s">
        <v>119</v>
      </c>
      <c r="B32" s="507"/>
      <c r="C32" s="507"/>
      <c r="D32" s="507"/>
      <c r="E32" s="507"/>
      <c r="F32" s="507"/>
      <c r="G32" s="507"/>
      <c r="H32" s="420"/>
      <c r="I32" s="418"/>
      <c r="J32" s="419"/>
    </row>
    <row r="33" spans="1:10" ht="12.75">
      <c r="A33" s="500" t="s">
        <v>116</v>
      </c>
      <c r="B33" s="502" t="s">
        <v>117</v>
      </c>
      <c r="C33" s="502"/>
      <c r="D33" s="502"/>
      <c r="E33" s="502"/>
      <c r="F33" s="502"/>
      <c r="G33" s="502"/>
      <c r="H33" s="502"/>
      <c r="I33" s="502"/>
      <c r="J33" s="502"/>
    </row>
    <row r="34" spans="1:10" ht="22.5">
      <c r="A34" s="501"/>
      <c r="B34" s="421" t="s">
        <v>70</v>
      </c>
      <c r="C34" s="421" t="s">
        <v>23</v>
      </c>
      <c r="D34" s="421">
        <v>1</v>
      </c>
      <c r="E34" s="421">
        <v>2</v>
      </c>
      <c r="F34" s="421">
        <v>3</v>
      </c>
      <c r="G34" s="421">
        <v>4</v>
      </c>
      <c r="H34" s="421">
        <v>5</v>
      </c>
      <c r="I34" s="421">
        <v>6</v>
      </c>
      <c r="J34" s="422" t="s">
        <v>49</v>
      </c>
    </row>
    <row r="35" spans="1:10" ht="12.75">
      <c r="A35" s="412" t="s">
        <v>23</v>
      </c>
      <c r="B35" s="407">
        <v>152</v>
      </c>
      <c r="C35" s="407">
        <v>2531</v>
      </c>
      <c r="D35" s="407">
        <v>1629</v>
      </c>
      <c r="E35" s="407">
        <v>3294</v>
      </c>
      <c r="F35" s="407">
        <v>1580</v>
      </c>
      <c r="G35" s="407">
        <v>788</v>
      </c>
      <c r="H35" s="407">
        <v>54</v>
      </c>
      <c r="I35" s="407">
        <v>2</v>
      </c>
      <c r="J35" s="407">
        <v>5718</v>
      </c>
    </row>
    <row r="36" spans="1:10" ht="12.75">
      <c r="A36" s="413">
        <v>1</v>
      </c>
      <c r="B36" s="407">
        <v>86</v>
      </c>
      <c r="C36" s="407">
        <v>59</v>
      </c>
      <c r="D36" s="407">
        <v>449</v>
      </c>
      <c r="E36" s="407">
        <v>7270</v>
      </c>
      <c r="F36" s="407">
        <v>19252</v>
      </c>
      <c r="G36" s="407">
        <v>17675</v>
      </c>
      <c r="H36" s="407">
        <v>1085</v>
      </c>
      <c r="I36" s="407">
        <v>15</v>
      </c>
      <c r="J36" s="407">
        <v>38027</v>
      </c>
    </row>
    <row r="37" spans="1:10" ht="12.75">
      <c r="A37" s="414" t="s">
        <v>45</v>
      </c>
      <c r="B37" s="407">
        <v>37</v>
      </c>
      <c r="C37" s="407">
        <v>3</v>
      </c>
      <c r="D37" s="407">
        <v>27</v>
      </c>
      <c r="E37" s="407">
        <v>1660</v>
      </c>
      <c r="F37" s="407">
        <v>20137</v>
      </c>
      <c r="G37" s="407">
        <v>56305</v>
      </c>
      <c r="H37" s="407">
        <v>6633</v>
      </c>
      <c r="I37" s="407">
        <v>150</v>
      </c>
      <c r="J37" s="407">
        <v>63088</v>
      </c>
    </row>
    <row r="38" spans="1:10" ht="12.75">
      <c r="A38" s="414" t="s">
        <v>44</v>
      </c>
      <c r="B38" s="407">
        <v>32</v>
      </c>
      <c r="C38" s="407">
        <v>1</v>
      </c>
      <c r="D38" s="407">
        <v>11</v>
      </c>
      <c r="E38" s="407">
        <v>254</v>
      </c>
      <c r="F38" s="407">
        <v>9324</v>
      </c>
      <c r="G38" s="407">
        <v>95231</v>
      </c>
      <c r="H38" s="407">
        <v>34911</v>
      </c>
      <c r="I38" s="407">
        <v>1386</v>
      </c>
      <c r="J38" s="407">
        <v>131528</v>
      </c>
    </row>
    <row r="39" spans="1:10" ht="12.75">
      <c r="A39" s="414" t="s">
        <v>43</v>
      </c>
      <c r="B39" s="407">
        <v>14</v>
      </c>
      <c r="C39" s="407">
        <v>1</v>
      </c>
      <c r="D39" s="407">
        <v>2</v>
      </c>
      <c r="E39" s="407">
        <v>41</v>
      </c>
      <c r="F39" s="407">
        <v>1282</v>
      </c>
      <c r="G39" s="407">
        <v>55545</v>
      </c>
      <c r="H39" s="407">
        <v>75055</v>
      </c>
      <c r="I39" s="407">
        <v>8636</v>
      </c>
      <c r="J39" s="407">
        <v>139236</v>
      </c>
    </row>
    <row r="40" spans="1:10" ht="12.75">
      <c r="A40" s="413" t="s">
        <v>46</v>
      </c>
      <c r="B40" s="407">
        <v>6</v>
      </c>
      <c r="C40" s="407">
        <v>1</v>
      </c>
      <c r="D40" s="407">
        <v>0</v>
      </c>
      <c r="E40" s="407">
        <v>10</v>
      </c>
      <c r="F40" s="407">
        <v>75</v>
      </c>
      <c r="G40" s="407">
        <v>9740</v>
      </c>
      <c r="H40" s="407">
        <v>60054</v>
      </c>
      <c r="I40" s="407">
        <v>36935</v>
      </c>
      <c r="J40" s="407">
        <v>96983</v>
      </c>
    </row>
    <row r="41" spans="1:10" ht="12.75">
      <c r="A41" s="415" t="s">
        <v>42</v>
      </c>
      <c r="B41" s="409">
        <v>89</v>
      </c>
      <c r="C41" s="409">
        <v>6</v>
      </c>
      <c r="D41" s="409">
        <v>40</v>
      </c>
      <c r="E41" s="409">
        <v>1965</v>
      </c>
      <c r="F41" s="409">
        <v>30818</v>
      </c>
      <c r="G41" s="409">
        <v>216821</v>
      </c>
      <c r="H41" s="409">
        <v>176653</v>
      </c>
      <c r="I41" s="409">
        <v>47107</v>
      </c>
      <c r="J41" s="409">
        <v>430835</v>
      </c>
    </row>
    <row r="43" ht="12.75">
      <c r="A43" s="408" t="s">
        <v>35</v>
      </c>
    </row>
    <row r="45" spans="1:10" ht="12.75">
      <c r="A45" s="503" t="s">
        <v>116</v>
      </c>
      <c r="B45" s="505" t="s">
        <v>117</v>
      </c>
      <c r="C45" s="505"/>
      <c r="D45" s="505"/>
      <c r="E45" s="505"/>
      <c r="F45" s="505"/>
      <c r="G45" s="505"/>
      <c r="H45" s="505"/>
      <c r="I45" s="505"/>
      <c r="J45" s="505"/>
    </row>
    <row r="46" spans="1:10" ht="22.5">
      <c r="A46" s="504"/>
      <c r="B46" s="405" t="s">
        <v>70</v>
      </c>
      <c r="C46" s="405" t="s">
        <v>23</v>
      </c>
      <c r="D46" s="405">
        <v>1</v>
      </c>
      <c r="E46" s="405">
        <v>2</v>
      </c>
      <c r="F46" s="405">
        <v>3</v>
      </c>
      <c r="G46" s="405">
        <v>4</v>
      </c>
      <c r="H46" s="405">
        <v>5</v>
      </c>
      <c r="I46" s="405">
        <v>6</v>
      </c>
      <c r="J46" s="406" t="s">
        <v>49</v>
      </c>
    </row>
    <row r="47" spans="1:10" ht="12.75">
      <c r="A47" s="412" t="s">
        <v>23</v>
      </c>
      <c r="B47" s="407">
        <v>1</v>
      </c>
      <c r="C47" s="407">
        <v>19</v>
      </c>
      <c r="D47" s="407">
        <v>14</v>
      </c>
      <c r="E47" s="407">
        <v>34</v>
      </c>
      <c r="F47" s="407">
        <v>12</v>
      </c>
      <c r="G47" s="407">
        <v>17</v>
      </c>
      <c r="H47" s="407">
        <v>3</v>
      </c>
      <c r="I47" s="407">
        <v>0</v>
      </c>
      <c r="J47" s="407">
        <v>66</v>
      </c>
    </row>
    <row r="48" spans="1:10" ht="12.75">
      <c r="A48" s="413">
        <v>1</v>
      </c>
      <c r="B48" s="407">
        <v>0</v>
      </c>
      <c r="C48" s="407">
        <v>0</v>
      </c>
      <c r="D48" s="407">
        <v>1</v>
      </c>
      <c r="E48" s="407">
        <v>15</v>
      </c>
      <c r="F48" s="407">
        <v>22</v>
      </c>
      <c r="G48" s="407">
        <v>51</v>
      </c>
      <c r="H48" s="407">
        <v>10</v>
      </c>
      <c r="I48" s="407">
        <v>0</v>
      </c>
      <c r="J48" s="407">
        <v>84</v>
      </c>
    </row>
    <row r="49" spans="1:10" ht="12.75">
      <c r="A49" s="414" t="s">
        <v>45</v>
      </c>
      <c r="B49" s="407">
        <v>0</v>
      </c>
      <c r="C49" s="407">
        <v>0</v>
      </c>
      <c r="D49" s="407">
        <v>0</v>
      </c>
      <c r="E49" s="407">
        <v>3</v>
      </c>
      <c r="F49" s="407">
        <v>13</v>
      </c>
      <c r="G49" s="407">
        <v>65</v>
      </c>
      <c r="H49" s="407">
        <v>19</v>
      </c>
      <c r="I49" s="407">
        <v>0</v>
      </c>
      <c r="J49" s="407">
        <v>84</v>
      </c>
    </row>
    <row r="50" spans="1:10" ht="12.75">
      <c r="A50" s="414" t="s">
        <v>44</v>
      </c>
      <c r="B50" s="407">
        <v>0</v>
      </c>
      <c r="C50" s="407">
        <v>0</v>
      </c>
      <c r="D50" s="407">
        <v>0</v>
      </c>
      <c r="E50" s="407">
        <v>0</v>
      </c>
      <c r="F50" s="407">
        <v>5</v>
      </c>
      <c r="G50" s="407">
        <v>59</v>
      </c>
      <c r="H50" s="407">
        <v>36</v>
      </c>
      <c r="I50" s="407">
        <v>0</v>
      </c>
      <c r="J50" s="407">
        <v>95</v>
      </c>
    </row>
    <row r="51" spans="1:10" ht="12.75">
      <c r="A51" s="414" t="s">
        <v>43</v>
      </c>
      <c r="B51" s="407">
        <v>0</v>
      </c>
      <c r="C51" s="407">
        <v>0</v>
      </c>
      <c r="D51" s="407">
        <v>0</v>
      </c>
      <c r="E51" s="407">
        <v>0</v>
      </c>
      <c r="F51" s="407">
        <v>1</v>
      </c>
      <c r="G51" s="407">
        <v>35</v>
      </c>
      <c r="H51" s="407">
        <v>64</v>
      </c>
      <c r="I51" s="407">
        <v>0</v>
      </c>
      <c r="J51" s="407">
        <v>99</v>
      </c>
    </row>
    <row r="52" spans="1:10" ht="12.75">
      <c r="A52" s="413" t="s">
        <v>46</v>
      </c>
      <c r="B52" s="407">
        <v>0</v>
      </c>
      <c r="C52" s="407">
        <v>0</v>
      </c>
      <c r="D52" s="407">
        <v>0</v>
      </c>
      <c r="E52" s="407">
        <v>0</v>
      </c>
      <c r="F52" s="407">
        <v>0</v>
      </c>
      <c r="G52" s="407">
        <v>10</v>
      </c>
      <c r="H52" s="407">
        <v>89</v>
      </c>
      <c r="I52" s="407">
        <v>1</v>
      </c>
      <c r="J52" s="407">
        <v>90</v>
      </c>
    </row>
    <row r="53" spans="1:10" ht="12.75">
      <c r="A53" s="415" t="s">
        <v>42</v>
      </c>
      <c r="B53" s="409">
        <v>0</v>
      </c>
      <c r="C53" s="409">
        <v>0</v>
      </c>
      <c r="D53" s="409">
        <v>0</v>
      </c>
      <c r="E53" s="409">
        <v>1</v>
      </c>
      <c r="F53" s="409">
        <v>3</v>
      </c>
      <c r="G53" s="409">
        <v>38</v>
      </c>
      <c r="H53" s="409">
        <v>57</v>
      </c>
      <c r="I53" s="409">
        <v>0</v>
      </c>
      <c r="J53" s="409">
        <v>93</v>
      </c>
    </row>
    <row r="54" spans="1:10" ht="12.75">
      <c r="A54" s="416"/>
      <c r="B54" s="417"/>
      <c r="C54" s="417"/>
      <c r="D54" s="417"/>
      <c r="E54" s="417"/>
      <c r="F54" s="417"/>
      <c r="G54" s="417"/>
      <c r="H54" s="417"/>
      <c r="I54" s="418"/>
      <c r="J54" s="419"/>
    </row>
    <row r="55" spans="1:10" ht="12.75">
      <c r="A55" s="506" t="s">
        <v>118</v>
      </c>
      <c r="B55" s="507"/>
      <c r="C55" s="507"/>
      <c r="D55" s="507"/>
      <c r="E55" s="507"/>
      <c r="F55" s="507"/>
      <c r="G55" s="507"/>
      <c r="H55" s="420"/>
      <c r="I55" s="418"/>
      <c r="J55" s="419"/>
    </row>
    <row r="56" spans="1:10" ht="12.75">
      <c r="A56" s="500" t="s">
        <v>116</v>
      </c>
      <c r="B56" s="502" t="s">
        <v>117</v>
      </c>
      <c r="C56" s="502"/>
      <c r="D56" s="502"/>
      <c r="E56" s="502"/>
      <c r="F56" s="502"/>
      <c r="G56" s="502"/>
      <c r="H56" s="502"/>
      <c r="I56" s="502"/>
      <c r="J56" s="502"/>
    </row>
    <row r="57" spans="1:10" ht="22.5">
      <c r="A57" s="501"/>
      <c r="B57" s="421" t="s">
        <v>70</v>
      </c>
      <c r="C57" s="421" t="s">
        <v>23</v>
      </c>
      <c r="D57" s="421">
        <v>1</v>
      </c>
      <c r="E57" s="421">
        <v>2</v>
      </c>
      <c r="F57" s="421">
        <v>3</v>
      </c>
      <c r="G57" s="421">
        <v>4</v>
      </c>
      <c r="H57" s="421">
        <v>5</v>
      </c>
      <c r="I57" s="421">
        <v>6</v>
      </c>
      <c r="J57" s="422" t="s">
        <v>49</v>
      </c>
    </row>
    <row r="58" spans="1:10" ht="12.75">
      <c r="A58" s="412" t="s">
        <v>23</v>
      </c>
      <c r="B58" s="407">
        <v>0</v>
      </c>
      <c r="C58" s="407">
        <v>15</v>
      </c>
      <c r="D58" s="407">
        <v>13</v>
      </c>
      <c r="E58" s="407">
        <v>28</v>
      </c>
      <c r="F58" s="407">
        <v>31</v>
      </c>
      <c r="G58" s="407">
        <v>12</v>
      </c>
      <c r="H58" s="407">
        <v>0</v>
      </c>
      <c r="I58" s="407">
        <v>0</v>
      </c>
      <c r="J58" s="407">
        <v>72</v>
      </c>
    </row>
    <row r="59" spans="1:10" ht="12.75">
      <c r="A59" s="413">
        <v>1</v>
      </c>
      <c r="B59" s="407">
        <v>0</v>
      </c>
      <c r="C59" s="407">
        <v>0</v>
      </c>
      <c r="D59" s="407">
        <v>1</v>
      </c>
      <c r="E59" s="407">
        <v>6</v>
      </c>
      <c r="F59" s="407">
        <v>40</v>
      </c>
      <c r="G59" s="407">
        <v>51</v>
      </c>
      <c r="H59" s="407">
        <v>2</v>
      </c>
      <c r="I59" s="407">
        <v>0</v>
      </c>
      <c r="J59" s="407">
        <v>93</v>
      </c>
    </row>
    <row r="60" spans="1:10" ht="12.75">
      <c r="A60" s="414" t="s">
        <v>45</v>
      </c>
      <c r="B60" s="407">
        <v>0</v>
      </c>
      <c r="C60" s="407">
        <v>0</v>
      </c>
      <c r="D60" s="407">
        <v>0</v>
      </c>
      <c r="E60" s="407">
        <v>0</v>
      </c>
      <c r="F60" s="407">
        <v>12</v>
      </c>
      <c r="G60" s="407">
        <v>79</v>
      </c>
      <c r="H60" s="407">
        <v>8</v>
      </c>
      <c r="I60" s="407">
        <v>0</v>
      </c>
      <c r="J60" s="407">
        <v>87</v>
      </c>
    </row>
    <row r="61" spans="1:10" ht="12.75">
      <c r="A61" s="414" t="s">
        <v>44</v>
      </c>
      <c r="B61" s="407">
        <v>0</v>
      </c>
      <c r="C61" s="407">
        <v>0</v>
      </c>
      <c r="D61" s="407">
        <v>0</v>
      </c>
      <c r="E61" s="407">
        <v>0</v>
      </c>
      <c r="F61" s="407">
        <v>2</v>
      </c>
      <c r="G61" s="407">
        <v>69</v>
      </c>
      <c r="H61" s="407">
        <v>28</v>
      </c>
      <c r="I61" s="407">
        <v>0</v>
      </c>
      <c r="J61" s="407">
        <v>97</v>
      </c>
    </row>
    <row r="62" spans="1:10" ht="12.75">
      <c r="A62" s="414" t="s">
        <v>43</v>
      </c>
      <c r="B62" s="407">
        <v>0</v>
      </c>
      <c r="C62" s="407">
        <v>0</v>
      </c>
      <c r="D62" s="407">
        <v>0</v>
      </c>
      <c r="E62" s="407">
        <v>0</v>
      </c>
      <c r="F62" s="407">
        <v>0</v>
      </c>
      <c r="G62" s="407">
        <v>36</v>
      </c>
      <c r="H62" s="407">
        <v>61</v>
      </c>
      <c r="I62" s="407">
        <v>2</v>
      </c>
      <c r="J62" s="407">
        <v>100</v>
      </c>
    </row>
    <row r="63" spans="1:10" ht="12.75">
      <c r="A63" s="413" t="s">
        <v>46</v>
      </c>
      <c r="B63" s="407">
        <v>0</v>
      </c>
      <c r="C63" s="407">
        <v>0</v>
      </c>
      <c r="D63" s="407">
        <v>0</v>
      </c>
      <c r="E63" s="407">
        <v>0</v>
      </c>
      <c r="F63" s="407">
        <v>0</v>
      </c>
      <c r="G63" s="407">
        <v>9</v>
      </c>
      <c r="H63" s="407">
        <v>79</v>
      </c>
      <c r="I63" s="407">
        <v>12</v>
      </c>
      <c r="J63" s="407">
        <v>91</v>
      </c>
    </row>
    <row r="64" spans="1:10" ht="12.75">
      <c r="A64" s="415" t="s">
        <v>42</v>
      </c>
      <c r="B64" s="409">
        <v>0</v>
      </c>
      <c r="C64" s="409">
        <v>0</v>
      </c>
      <c r="D64" s="409">
        <v>0</v>
      </c>
      <c r="E64" s="409">
        <v>0</v>
      </c>
      <c r="F64" s="409">
        <v>4</v>
      </c>
      <c r="G64" s="409">
        <v>55</v>
      </c>
      <c r="H64" s="409">
        <v>39</v>
      </c>
      <c r="I64" s="409">
        <v>2</v>
      </c>
      <c r="J64" s="409">
        <v>94</v>
      </c>
    </row>
    <row r="65" spans="1:10" ht="12.75">
      <c r="A65" s="414"/>
      <c r="B65" s="423"/>
      <c r="C65" s="423"/>
      <c r="D65" s="423"/>
      <c r="E65" s="423"/>
      <c r="F65" s="423"/>
      <c r="G65" s="423"/>
      <c r="H65" s="423"/>
      <c r="I65" s="424"/>
      <c r="J65" s="419"/>
    </row>
    <row r="66" spans="1:10" ht="12.75">
      <c r="A66" s="506" t="s">
        <v>119</v>
      </c>
      <c r="B66" s="507"/>
      <c r="C66" s="507"/>
      <c r="D66" s="507"/>
      <c r="E66" s="507"/>
      <c r="F66" s="507"/>
      <c r="G66" s="507"/>
      <c r="H66" s="420"/>
      <c r="I66" s="418"/>
      <c r="J66" s="419"/>
    </row>
    <row r="67" spans="1:10" ht="12.75">
      <c r="A67" s="500" t="s">
        <v>116</v>
      </c>
      <c r="B67" s="502" t="s">
        <v>117</v>
      </c>
      <c r="C67" s="502"/>
      <c r="D67" s="502"/>
      <c r="E67" s="502"/>
      <c r="F67" s="502"/>
      <c r="G67" s="502"/>
      <c r="H67" s="502"/>
      <c r="I67" s="502"/>
      <c r="J67" s="502"/>
    </row>
    <row r="68" spans="1:10" ht="22.5">
      <c r="A68" s="501"/>
      <c r="B68" s="421" t="s">
        <v>70</v>
      </c>
      <c r="C68" s="421" t="s">
        <v>23</v>
      </c>
      <c r="D68" s="421">
        <v>1</v>
      </c>
      <c r="E68" s="421">
        <v>2</v>
      </c>
      <c r="F68" s="421">
        <v>3</v>
      </c>
      <c r="G68" s="421">
        <v>4</v>
      </c>
      <c r="H68" s="421">
        <v>5</v>
      </c>
      <c r="I68" s="421">
        <v>6</v>
      </c>
      <c r="J68" s="422" t="s">
        <v>49</v>
      </c>
    </row>
    <row r="69" spans="1:10" ht="12.75">
      <c r="A69" s="412" t="s">
        <v>23</v>
      </c>
      <c r="B69" s="407">
        <v>2</v>
      </c>
      <c r="C69" s="407">
        <v>25</v>
      </c>
      <c r="D69" s="407">
        <v>16</v>
      </c>
      <c r="E69" s="407">
        <v>33</v>
      </c>
      <c r="F69" s="407">
        <v>16</v>
      </c>
      <c r="G69" s="407">
        <v>8</v>
      </c>
      <c r="H69" s="407">
        <v>1</v>
      </c>
      <c r="I69" s="407">
        <v>0</v>
      </c>
      <c r="J69" s="407">
        <v>57</v>
      </c>
    </row>
    <row r="70" spans="1:10" ht="12.75">
      <c r="A70" s="413">
        <v>1</v>
      </c>
      <c r="B70" s="407">
        <v>0</v>
      </c>
      <c r="C70" s="407">
        <v>0</v>
      </c>
      <c r="D70" s="407">
        <v>1</v>
      </c>
      <c r="E70" s="407">
        <v>16</v>
      </c>
      <c r="F70" s="407">
        <v>42</v>
      </c>
      <c r="G70" s="407">
        <v>39</v>
      </c>
      <c r="H70" s="407">
        <v>2</v>
      </c>
      <c r="I70" s="407">
        <v>0</v>
      </c>
      <c r="J70" s="407">
        <v>83</v>
      </c>
    </row>
    <row r="71" spans="1:10" ht="12.75">
      <c r="A71" s="414" t="s">
        <v>45</v>
      </c>
      <c r="B71" s="407">
        <v>0</v>
      </c>
      <c r="C71" s="407">
        <v>0</v>
      </c>
      <c r="D71" s="407">
        <v>0</v>
      </c>
      <c r="E71" s="407">
        <v>2</v>
      </c>
      <c r="F71" s="407">
        <v>24</v>
      </c>
      <c r="G71" s="407">
        <v>66</v>
      </c>
      <c r="H71" s="407">
        <v>8</v>
      </c>
      <c r="I71" s="407">
        <v>0</v>
      </c>
      <c r="J71" s="407">
        <v>74</v>
      </c>
    </row>
    <row r="72" spans="1:10" ht="12.75">
      <c r="A72" s="414" t="s">
        <v>44</v>
      </c>
      <c r="B72" s="407">
        <v>0</v>
      </c>
      <c r="C72" s="407">
        <v>0</v>
      </c>
      <c r="D72" s="407">
        <v>0</v>
      </c>
      <c r="E72" s="407">
        <v>0</v>
      </c>
      <c r="F72" s="407">
        <v>7</v>
      </c>
      <c r="G72" s="407">
        <v>67</v>
      </c>
      <c r="H72" s="407">
        <v>25</v>
      </c>
      <c r="I72" s="407">
        <v>1</v>
      </c>
      <c r="J72" s="407">
        <v>93</v>
      </c>
    </row>
    <row r="73" spans="1:10" ht="12.75">
      <c r="A73" s="414" t="s">
        <v>43</v>
      </c>
      <c r="B73" s="407">
        <v>0</v>
      </c>
      <c r="C73" s="407">
        <v>0</v>
      </c>
      <c r="D73" s="407">
        <v>0</v>
      </c>
      <c r="E73" s="407">
        <v>0</v>
      </c>
      <c r="F73" s="407">
        <v>1</v>
      </c>
      <c r="G73" s="407">
        <v>40</v>
      </c>
      <c r="H73" s="407">
        <v>53</v>
      </c>
      <c r="I73" s="407">
        <v>6</v>
      </c>
      <c r="J73" s="407">
        <v>99</v>
      </c>
    </row>
    <row r="74" spans="1:10" ht="12.75">
      <c r="A74" s="413" t="s">
        <v>46</v>
      </c>
      <c r="B74" s="407">
        <v>0</v>
      </c>
      <c r="C74" s="407">
        <v>0</v>
      </c>
      <c r="D74" s="407">
        <v>0</v>
      </c>
      <c r="E74" s="407">
        <v>0</v>
      </c>
      <c r="F74" s="407">
        <v>0</v>
      </c>
      <c r="G74" s="407">
        <v>9</v>
      </c>
      <c r="H74" s="407">
        <v>56</v>
      </c>
      <c r="I74" s="407">
        <v>35</v>
      </c>
      <c r="J74" s="407">
        <v>91</v>
      </c>
    </row>
    <row r="75" spans="1:10" ht="12.75">
      <c r="A75" s="415" t="s">
        <v>42</v>
      </c>
      <c r="B75" s="409">
        <v>0</v>
      </c>
      <c r="C75" s="409">
        <v>0</v>
      </c>
      <c r="D75" s="409">
        <v>0</v>
      </c>
      <c r="E75" s="409">
        <v>0</v>
      </c>
      <c r="F75" s="409">
        <v>7</v>
      </c>
      <c r="G75" s="409">
        <v>46</v>
      </c>
      <c r="H75" s="409">
        <v>37</v>
      </c>
      <c r="I75" s="409">
        <v>10</v>
      </c>
      <c r="J75" s="409">
        <v>91</v>
      </c>
    </row>
  </sheetData>
  <sheetProtection/>
  <mergeCells count="20">
    <mergeCell ref="E7:J7"/>
    <mergeCell ref="E8:G8"/>
    <mergeCell ref="H8:J8"/>
    <mergeCell ref="A10:G10"/>
    <mergeCell ref="A11:A12"/>
    <mergeCell ref="B11:J11"/>
    <mergeCell ref="A21:G21"/>
    <mergeCell ref="A22:A23"/>
    <mergeCell ref="B22:J22"/>
    <mergeCell ref="A32:G32"/>
    <mergeCell ref="A33:A34"/>
    <mergeCell ref="B33:J33"/>
    <mergeCell ref="A67:A68"/>
    <mergeCell ref="B67:J67"/>
    <mergeCell ref="A45:A46"/>
    <mergeCell ref="B45:J45"/>
    <mergeCell ref="A55:G55"/>
    <mergeCell ref="A56:A57"/>
    <mergeCell ref="B56:J56"/>
    <mergeCell ref="A66:G66"/>
  </mergeCells>
  <conditionalFormatting sqref="B13:J19 B24:J30 B35:J41 B58:J64 B69:J75">
    <cfRule type="expression" priority="2" dxfId="0">
      <formula>$H$8="Numbers"</formula>
    </cfRule>
  </conditionalFormatting>
  <conditionalFormatting sqref="B47:J53">
    <cfRule type="expression" priority="1" dxfId="0">
      <formula>$H$8="Numbers"</formula>
    </cfRule>
  </conditionalFormatting>
  <dataValidations count="1">
    <dataValidation type="list" allowBlank="1" showInputMessage="1" showErrorMessage="1" sqref="G6:I6 H8">
      <formula1>$M$9:$M$21</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P98"/>
  <sheetViews>
    <sheetView showGridLines="0" zoomScalePageLayoutView="0" workbookViewId="0" topLeftCell="A1">
      <selection activeCell="A1" sqref="A1"/>
    </sheetView>
  </sheetViews>
  <sheetFormatPr defaultColWidth="9.140625" defaultRowHeight="12.75"/>
  <cols>
    <col min="1" max="1" width="27.421875" style="105" customWidth="1"/>
    <col min="2" max="2" width="3.7109375" style="126" customWidth="1"/>
    <col min="3" max="5" width="10.28125" style="200" customWidth="1"/>
    <col min="6" max="14" width="8.8515625" style="102" customWidth="1"/>
    <col min="15" max="15" width="8.8515625" style="103" customWidth="1"/>
    <col min="16" max="16" width="12.00390625" style="201" customWidth="1"/>
    <col min="17" max="16384" width="9.140625" style="105" customWidth="1"/>
  </cols>
  <sheetData>
    <row r="1" spans="1:16" s="98" customFormat="1" ht="14.25" customHeight="1">
      <c r="A1" s="94" t="s">
        <v>227</v>
      </c>
      <c r="B1" s="95"/>
      <c r="C1" s="198"/>
      <c r="D1" s="198"/>
      <c r="E1" s="198"/>
      <c r="F1" s="96"/>
      <c r="G1" s="96"/>
      <c r="H1" s="96"/>
      <c r="I1" s="96"/>
      <c r="J1" s="97"/>
      <c r="K1" s="97"/>
      <c r="L1" s="97"/>
      <c r="M1" s="97"/>
      <c r="N1" s="97"/>
      <c r="O1" s="96"/>
      <c r="P1" s="199"/>
    </row>
    <row r="2" spans="1:16" s="98" customFormat="1" ht="14.25" customHeight="1">
      <c r="A2" s="448" t="s">
        <v>123</v>
      </c>
      <c r="B2" s="448"/>
      <c r="C2" s="448"/>
      <c r="D2" s="448"/>
      <c r="E2" s="198"/>
      <c r="F2" s="96"/>
      <c r="G2" s="96"/>
      <c r="H2" s="96"/>
      <c r="I2" s="96"/>
      <c r="J2" s="97"/>
      <c r="K2" s="97"/>
      <c r="L2" s="97"/>
      <c r="M2" s="97"/>
      <c r="N2" s="97"/>
      <c r="O2" s="96"/>
      <c r="P2" s="199"/>
    </row>
    <row r="3" spans="1:16" s="98" customFormat="1" ht="14.25">
      <c r="A3" s="94" t="s">
        <v>124</v>
      </c>
      <c r="B3" s="95"/>
      <c r="C3" s="198"/>
      <c r="D3" s="198"/>
      <c r="E3" s="198"/>
      <c r="F3" s="96"/>
      <c r="G3" s="96"/>
      <c r="H3" s="96"/>
      <c r="I3" s="97"/>
      <c r="J3" s="97"/>
      <c r="K3" s="97"/>
      <c r="L3" s="97"/>
      <c r="M3" s="97"/>
      <c r="N3" s="97"/>
      <c r="O3" s="96"/>
      <c r="P3" s="199"/>
    </row>
    <row r="4" spans="1:2" ht="11.25">
      <c r="A4" s="100"/>
      <c r="B4" s="101"/>
    </row>
    <row r="5" spans="1:15" ht="11.25">
      <c r="A5" s="106"/>
      <c r="B5" s="107"/>
      <c r="C5" s="202"/>
      <c r="D5" s="202"/>
      <c r="E5" s="202"/>
      <c r="F5" s="454" t="s">
        <v>106</v>
      </c>
      <c r="G5" s="454"/>
      <c r="H5" s="454"/>
      <c r="I5" s="454"/>
      <c r="J5" s="454"/>
      <c r="K5" s="454"/>
      <c r="L5" s="454"/>
      <c r="M5" s="454"/>
      <c r="N5" s="454"/>
      <c r="O5" s="454"/>
    </row>
    <row r="6" spans="1:42" ht="45" customHeight="1">
      <c r="A6" s="108"/>
      <c r="B6" s="109"/>
      <c r="C6" s="319" t="s">
        <v>107</v>
      </c>
      <c r="D6" s="319" t="s">
        <v>136</v>
      </c>
      <c r="E6" s="319" t="s">
        <v>108</v>
      </c>
      <c r="F6" s="320" t="s">
        <v>0</v>
      </c>
      <c r="G6" s="320" t="s">
        <v>3</v>
      </c>
      <c r="H6" s="320" t="s">
        <v>1</v>
      </c>
      <c r="I6" s="320" t="s">
        <v>2</v>
      </c>
      <c r="J6" s="321">
        <v>2</v>
      </c>
      <c r="K6" s="321">
        <v>3</v>
      </c>
      <c r="L6" s="321">
        <v>4</v>
      </c>
      <c r="M6" s="321">
        <v>5</v>
      </c>
      <c r="N6" s="322" t="s">
        <v>7</v>
      </c>
      <c r="O6" s="323" t="s">
        <v>8</v>
      </c>
      <c r="P6" s="319" t="s">
        <v>84</v>
      </c>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row>
    <row r="7" spans="6:15" ht="11.25">
      <c r="F7" s="324"/>
      <c r="G7" s="324"/>
      <c r="H7" s="324"/>
      <c r="I7" s="324"/>
      <c r="J7" s="324"/>
      <c r="K7" s="324"/>
      <c r="L7" s="324"/>
      <c r="M7" s="324"/>
      <c r="N7" s="324"/>
      <c r="O7" s="201"/>
    </row>
    <row r="8" spans="1:19" ht="14.25" customHeight="1">
      <c r="A8" s="455" t="s">
        <v>72</v>
      </c>
      <c r="B8" s="456"/>
      <c r="C8" s="325"/>
      <c r="D8" s="325"/>
      <c r="E8" s="325"/>
      <c r="F8" s="326"/>
      <c r="G8" s="326"/>
      <c r="H8" s="326"/>
      <c r="I8" s="326"/>
      <c r="J8" s="326"/>
      <c r="K8" s="326"/>
      <c r="L8" s="326"/>
      <c r="M8" s="326"/>
      <c r="N8" s="326"/>
      <c r="O8" s="326"/>
      <c r="P8" s="327"/>
      <c r="Q8" s="115"/>
      <c r="R8" s="111"/>
      <c r="S8" s="111"/>
    </row>
    <row r="9" spans="1:19" ht="14.25" customHeight="1">
      <c r="A9" s="220" t="s">
        <v>76</v>
      </c>
      <c r="B9" s="112"/>
      <c r="C9" s="326">
        <v>67</v>
      </c>
      <c r="D9" s="326" t="s">
        <v>18</v>
      </c>
      <c r="E9" s="326">
        <v>20</v>
      </c>
      <c r="F9" s="326" t="s">
        <v>18</v>
      </c>
      <c r="G9" s="326" t="s">
        <v>18</v>
      </c>
      <c r="H9" s="326">
        <v>7</v>
      </c>
      <c r="I9" s="326">
        <v>5</v>
      </c>
      <c r="J9" s="326" t="s">
        <v>18</v>
      </c>
      <c r="K9" s="326">
        <v>21</v>
      </c>
      <c r="L9" s="326">
        <v>47</v>
      </c>
      <c r="M9" s="326">
        <v>20</v>
      </c>
      <c r="N9" s="326" t="s">
        <v>18</v>
      </c>
      <c r="O9" s="326">
        <v>100</v>
      </c>
      <c r="P9" s="328">
        <v>590200</v>
      </c>
      <c r="Q9" s="115"/>
      <c r="R9" s="111"/>
      <c r="S9" s="111"/>
    </row>
    <row r="10" spans="1:19" ht="14.25" customHeight="1">
      <c r="A10" s="220">
        <v>1998</v>
      </c>
      <c r="B10" s="112"/>
      <c r="C10" s="326">
        <v>71</v>
      </c>
      <c r="D10" s="326" t="s">
        <v>18</v>
      </c>
      <c r="E10" s="326">
        <v>23</v>
      </c>
      <c r="F10" s="326">
        <v>2</v>
      </c>
      <c r="G10" s="326">
        <v>0</v>
      </c>
      <c r="H10" s="326">
        <v>4</v>
      </c>
      <c r="I10" s="326">
        <v>3</v>
      </c>
      <c r="J10" s="326" t="s">
        <v>18</v>
      </c>
      <c r="K10" s="326">
        <v>20</v>
      </c>
      <c r="L10" s="326">
        <v>48</v>
      </c>
      <c r="M10" s="326">
        <v>23</v>
      </c>
      <c r="N10" s="326" t="s">
        <v>18</v>
      </c>
      <c r="O10" s="326">
        <v>100</v>
      </c>
      <c r="P10" s="328">
        <v>607700</v>
      </c>
      <c r="Q10" s="115"/>
      <c r="R10" s="111"/>
      <c r="S10" s="111"/>
    </row>
    <row r="11" spans="1:19" ht="14.25" customHeight="1">
      <c r="A11" s="220">
        <v>1999</v>
      </c>
      <c r="B11" s="112"/>
      <c r="C11" s="325">
        <v>78</v>
      </c>
      <c r="D11" s="326" t="s">
        <v>18</v>
      </c>
      <c r="E11" s="325">
        <v>31</v>
      </c>
      <c r="F11" s="326">
        <v>1</v>
      </c>
      <c r="G11" s="326">
        <v>0</v>
      </c>
      <c r="H11" s="326">
        <v>3</v>
      </c>
      <c r="I11" s="326">
        <v>4</v>
      </c>
      <c r="J11" s="326" t="s">
        <v>18</v>
      </c>
      <c r="K11" s="326">
        <v>13</v>
      </c>
      <c r="L11" s="326">
        <v>47</v>
      </c>
      <c r="M11" s="326">
        <v>31</v>
      </c>
      <c r="N11" s="326" t="s">
        <v>18</v>
      </c>
      <c r="O11" s="326">
        <v>100</v>
      </c>
      <c r="P11" s="328">
        <v>627000</v>
      </c>
      <c r="Q11" s="115"/>
      <c r="R11" s="111"/>
      <c r="S11" s="111"/>
    </row>
    <row r="12" spans="1:19" ht="14.25" customHeight="1">
      <c r="A12" s="220">
        <v>2000</v>
      </c>
      <c r="B12" s="112"/>
      <c r="C12" s="325">
        <v>83</v>
      </c>
      <c r="D12" s="326" t="s">
        <v>18</v>
      </c>
      <c r="E12" s="325">
        <v>42</v>
      </c>
      <c r="F12" s="329">
        <v>1</v>
      </c>
      <c r="G12" s="329">
        <v>0</v>
      </c>
      <c r="H12" s="329">
        <v>3</v>
      </c>
      <c r="I12" s="329">
        <v>3</v>
      </c>
      <c r="J12" s="326" t="s">
        <v>18</v>
      </c>
      <c r="K12" s="329">
        <v>9</v>
      </c>
      <c r="L12" s="329">
        <v>41</v>
      </c>
      <c r="M12" s="329">
        <v>42</v>
      </c>
      <c r="N12" s="326" t="s">
        <v>18</v>
      </c>
      <c r="O12" s="329">
        <v>100</v>
      </c>
      <c r="P12" s="328">
        <v>622600</v>
      </c>
      <c r="Q12" s="115"/>
      <c r="R12" s="111"/>
      <c r="S12" s="111"/>
    </row>
    <row r="13" spans="1:19" ht="14.25" customHeight="1">
      <c r="A13" s="220">
        <v>2001</v>
      </c>
      <c r="B13" s="112"/>
      <c r="C13" s="325">
        <v>82</v>
      </c>
      <c r="D13" s="326" t="s">
        <v>18</v>
      </c>
      <c r="E13" s="325">
        <v>42</v>
      </c>
      <c r="F13" s="329">
        <v>1</v>
      </c>
      <c r="G13" s="329">
        <v>1</v>
      </c>
      <c r="H13" s="329">
        <v>3</v>
      </c>
      <c r="I13" s="329">
        <v>3</v>
      </c>
      <c r="J13" s="326" t="s">
        <v>18</v>
      </c>
      <c r="K13" s="329">
        <v>11</v>
      </c>
      <c r="L13" s="329">
        <v>40</v>
      </c>
      <c r="M13" s="329">
        <v>42</v>
      </c>
      <c r="N13" s="326" t="s">
        <v>18</v>
      </c>
      <c r="O13" s="329">
        <v>100</v>
      </c>
      <c r="P13" s="328">
        <v>632900</v>
      </c>
      <c r="Q13" s="115"/>
      <c r="R13" s="111"/>
      <c r="S13" s="111"/>
    </row>
    <row r="14" spans="1:19" ht="14.25" customHeight="1">
      <c r="A14" s="220">
        <v>2002</v>
      </c>
      <c r="B14" s="112"/>
      <c r="C14" s="325">
        <v>80</v>
      </c>
      <c r="D14" s="326" t="s">
        <v>18</v>
      </c>
      <c r="E14" s="325">
        <v>38</v>
      </c>
      <c r="F14" s="329">
        <v>1</v>
      </c>
      <c r="G14" s="329">
        <v>1</v>
      </c>
      <c r="H14" s="329">
        <v>3</v>
      </c>
      <c r="I14" s="329">
        <v>4</v>
      </c>
      <c r="J14" s="326" t="s">
        <v>18</v>
      </c>
      <c r="K14" s="329">
        <v>12</v>
      </c>
      <c r="L14" s="329">
        <v>42</v>
      </c>
      <c r="M14" s="329">
        <v>38</v>
      </c>
      <c r="N14" s="326" t="s">
        <v>18</v>
      </c>
      <c r="O14" s="329">
        <v>100</v>
      </c>
      <c r="P14" s="328">
        <v>640200</v>
      </c>
      <c r="Q14" s="115"/>
      <c r="R14" s="111"/>
      <c r="S14" s="111"/>
    </row>
    <row r="15" spans="1:19" ht="14.25" customHeight="1">
      <c r="A15" s="220">
        <v>2003</v>
      </c>
      <c r="B15" s="112"/>
      <c r="C15" s="325">
        <v>81</v>
      </c>
      <c r="D15" s="326" t="s">
        <v>18</v>
      </c>
      <c r="E15" s="325">
        <v>42</v>
      </c>
      <c r="F15" s="326">
        <v>1</v>
      </c>
      <c r="G15" s="326">
        <v>1</v>
      </c>
      <c r="H15" s="326">
        <v>3</v>
      </c>
      <c r="I15" s="326">
        <v>4</v>
      </c>
      <c r="J15" s="326" t="s">
        <v>18</v>
      </c>
      <c r="K15" s="326">
        <v>10</v>
      </c>
      <c r="L15" s="326">
        <v>39</v>
      </c>
      <c r="M15" s="326">
        <v>42</v>
      </c>
      <c r="N15" s="326" t="s">
        <v>18</v>
      </c>
      <c r="O15" s="326">
        <v>100</v>
      </c>
      <c r="P15" s="328">
        <v>636500</v>
      </c>
      <c r="Q15" s="115"/>
      <c r="R15" s="111"/>
      <c r="S15" s="111"/>
    </row>
    <row r="16" spans="1:19" ht="14.25" customHeight="1">
      <c r="A16" s="220">
        <v>2004</v>
      </c>
      <c r="B16" s="112"/>
      <c r="C16" s="325">
        <v>83</v>
      </c>
      <c r="D16" s="326" t="s">
        <v>18</v>
      </c>
      <c r="E16" s="325">
        <v>39</v>
      </c>
      <c r="F16" s="330">
        <v>1</v>
      </c>
      <c r="G16" s="330">
        <v>0</v>
      </c>
      <c r="H16" s="330">
        <v>4</v>
      </c>
      <c r="I16" s="330">
        <v>4</v>
      </c>
      <c r="J16" s="326" t="s">
        <v>18</v>
      </c>
      <c r="K16" s="330">
        <v>8</v>
      </c>
      <c r="L16" s="330">
        <v>44</v>
      </c>
      <c r="M16" s="330">
        <v>39</v>
      </c>
      <c r="N16" s="326" t="s">
        <v>18</v>
      </c>
      <c r="O16" s="330">
        <v>100</v>
      </c>
      <c r="P16" s="328">
        <v>610500</v>
      </c>
      <c r="Q16" s="115"/>
      <c r="R16" s="111"/>
      <c r="S16" s="111"/>
    </row>
    <row r="17" spans="1:19" ht="14.25" customHeight="1">
      <c r="A17" s="220">
        <v>2005</v>
      </c>
      <c r="B17" s="112"/>
      <c r="C17" s="325">
        <v>84</v>
      </c>
      <c r="D17" s="326" t="s">
        <v>18</v>
      </c>
      <c r="E17" s="325">
        <v>43</v>
      </c>
      <c r="F17" s="331">
        <v>1</v>
      </c>
      <c r="G17" s="331">
        <v>0</v>
      </c>
      <c r="H17" s="331">
        <v>4</v>
      </c>
      <c r="I17" s="331">
        <v>3</v>
      </c>
      <c r="J17" s="326" t="s">
        <v>18</v>
      </c>
      <c r="K17" s="331">
        <v>7</v>
      </c>
      <c r="L17" s="331">
        <v>42</v>
      </c>
      <c r="M17" s="331">
        <v>43</v>
      </c>
      <c r="N17" s="326" t="s">
        <v>18</v>
      </c>
      <c r="O17" s="331">
        <v>100</v>
      </c>
      <c r="P17" s="328">
        <v>607900</v>
      </c>
      <c r="Q17" s="115"/>
      <c r="R17" s="111"/>
      <c r="S17" s="111"/>
    </row>
    <row r="18" spans="1:19" ht="14.25" customHeight="1">
      <c r="A18" s="220">
        <v>2006</v>
      </c>
      <c r="B18" s="112"/>
      <c r="C18" s="325">
        <v>83</v>
      </c>
      <c r="D18" s="326" t="s">
        <v>18</v>
      </c>
      <c r="E18" s="325">
        <v>47</v>
      </c>
      <c r="F18" s="326">
        <v>1</v>
      </c>
      <c r="G18" s="326">
        <v>0</v>
      </c>
      <c r="H18" s="326">
        <v>4</v>
      </c>
      <c r="I18" s="326">
        <v>3</v>
      </c>
      <c r="J18" s="326" t="s">
        <v>18</v>
      </c>
      <c r="K18" s="326">
        <v>9</v>
      </c>
      <c r="L18" s="326">
        <v>36</v>
      </c>
      <c r="M18" s="326">
        <v>47</v>
      </c>
      <c r="N18" s="326" t="s">
        <v>18</v>
      </c>
      <c r="O18" s="326">
        <v>100</v>
      </c>
      <c r="P18" s="328">
        <v>592200</v>
      </c>
      <c r="Q18" s="115"/>
      <c r="R18" s="111"/>
      <c r="S18" s="111"/>
    </row>
    <row r="19" spans="1:19" ht="14.25" customHeight="1">
      <c r="A19" s="220">
        <v>2007</v>
      </c>
      <c r="B19" s="112"/>
      <c r="C19" s="325">
        <v>84</v>
      </c>
      <c r="D19" s="326" t="s">
        <v>18</v>
      </c>
      <c r="E19" s="325">
        <v>48</v>
      </c>
      <c r="F19" s="326">
        <v>1</v>
      </c>
      <c r="G19" s="326">
        <v>0</v>
      </c>
      <c r="H19" s="326">
        <v>4</v>
      </c>
      <c r="I19" s="326">
        <v>3</v>
      </c>
      <c r="J19" s="326" t="s">
        <v>18</v>
      </c>
      <c r="K19" s="326">
        <v>8</v>
      </c>
      <c r="L19" s="326">
        <v>36</v>
      </c>
      <c r="M19" s="326">
        <v>48</v>
      </c>
      <c r="N19" s="326" t="s">
        <v>18</v>
      </c>
      <c r="O19" s="326">
        <v>100</v>
      </c>
      <c r="P19" s="328">
        <v>585900</v>
      </c>
      <c r="Q19" s="115"/>
      <c r="R19" s="111"/>
      <c r="S19" s="111"/>
    </row>
    <row r="20" spans="1:19" ht="14.25" customHeight="1">
      <c r="A20" s="221">
        <v>2008</v>
      </c>
      <c r="B20" s="112"/>
      <c r="C20" s="325">
        <v>87</v>
      </c>
      <c r="D20" s="326" t="s">
        <v>18</v>
      </c>
      <c r="E20" s="325">
        <v>49</v>
      </c>
      <c r="F20" s="332">
        <v>1</v>
      </c>
      <c r="G20" s="332">
        <v>0</v>
      </c>
      <c r="H20" s="332">
        <v>4</v>
      </c>
      <c r="I20" s="332">
        <v>2</v>
      </c>
      <c r="J20" s="326" t="s">
        <v>18</v>
      </c>
      <c r="K20" s="332">
        <v>6</v>
      </c>
      <c r="L20" s="332">
        <v>38</v>
      </c>
      <c r="M20" s="332">
        <v>49</v>
      </c>
      <c r="N20" s="326" t="s">
        <v>18</v>
      </c>
      <c r="O20" s="332">
        <v>100</v>
      </c>
      <c r="P20" s="328">
        <v>585800</v>
      </c>
      <c r="Q20" s="115"/>
      <c r="R20" s="111"/>
      <c r="S20" s="111"/>
    </row>
    <row r="21" spans="1:19" ht="14.25" customHeight="1">
      <c r="A21" s="221">
        <v>2009</v>
      </c>
      <c r="B21" s="114"/>
      <c r="C21" s="325">
        <v>86</v>
      </c>
      <c r="D21" s="326" t="s">
        <v>18</v>
      </c>
      <c r="E21" s="325">
        <v>47</v>
      </c>
      <c r="F21" s="333">
        <v>1</v>
      </c>
      <c r="G21" s="333">
        <v>0</v>
      </c>
      <c r="H21" s="333">
        <v>4</v>
      </c>
      <c r="I21" s="333">
        <v>3</v>
      </c>
      <c r="J21" s="326" t="s">
        <v>18</v>
      </c>
      <c r="K21" s="333">
        <v>7</v>
      </c>
      <c r="L21" s="333">
        <v>38</v>
      </c>
      <c r="M21" s="333">
        <v>47</v>
      </c>
      <c r="N21" s="326" t="s">
        <v>18</v>
      </c>
      <c r="O21" s="333">
        <v>100</v>
      </c>
      <c r="P21" s="328">
        <v>579600</v>
      </c>
      <c r="Q21" s="115"/>
      <c r="R21" s="111"/>
      <c r="S21" s="111"/>
    </row>
    <row r="22" spans="1:19" ht="14.25" customHeight="1">
      <c r="A22" s="219" t="s">
        <v>65</v>
      </c>
      <c r="B22" s="113"/>
      <c r="C22" s="325">
        <v>83</v>
      </c>
      <c r="D22" s="326" t="s">
        <v>18</v>
      </c>
      <c r="E22" s="325">
        <v>50</v>
      </c>
      <c r="F22" s="334">
        <v>1</v>
      </c>
      <c r="G22" s="334">
        <v>0</v>
      </c>
      <c r="H22" s="334">
        <v>5</v>
      </c>
      <c r="I22" s="334">
        <v>4</v>
      </c>
      <c r="J22" s="326" t="s">
        <v>18</v>
      </c>
      <c r="K22" s="334">
        <v>7</v>
      </c>
      <c r="L22" s="334">
        <v>33</v>
      </c>
      <c r="M22" s="334">
        <v>50</v>
      </c>
      <c r="N22" s="326" t="s">
        <v>18</v>
      </c>
      <c r="O22" s="334">
        <v>100</v>
      </c>
      <c r="P22" s="328">
        <v>422200</v>
      </c>
      <c r="Q22" s="115"/>
      <c r="R22" s="111"/>
      <c r="S22" s="111"/>
    </row>
    <row r="23" spans="1:19" ht="14.25" customHeight="1">
      <c r="A23" s="219" t="s">
        <v>66</v>
      </c>
      <c r="B23" s="113"/>
      <c r="C23" s="325">
        <v>84</v>
      </c>
      <c r="D23" s="326" t="s">
        <v>18</v>
      </c>
      <c r="E23" s="325">
        <v>43</v>
      </c>
      <c r="F23" s="334">
        <v>0</v>
      </c>
      <c r="G23" s="334">
        <v>0</v>
      </c>
      <c r="H23" s="334">
        <v>4</v>
      </c>
      <c r="I23" s="334">
        <v>4</v>
      </c>
      <c r="J23" s="326" t="s">
        <v>18</v>
      </c>
      <c r="K23" s="334">
        <v>8</v>
      </c>
      <c r="L23" s="334">
        <v>41</v>
      </c>
      <c r="M23" s="334">
        <v>43</v>
      </c>
      <c r="N23" s="326" t="s">
        <v>18</v>
      </c>
      <c r="O23" s="334">
        <v>100</v>
      </c>
      <c r="P23" s="328">
        <v>554500</v>
      </c>
      <c r="Q23" s="115"/>
      <c r="R23" s="111"/>
      <c r="S23" s="111"/>
    </row>
    <row r="24" spans="1:19" ht="14.25" customHeight="1">
      <c r="A24" s="219" t="s">
        <v>69</v>
      </c>
      <c r="B24" s="113"/>
      <c r="C24" s="325">
        <v>87</v>
      </c>
      <c r="D24" s="326" t="s">
        <v>18</v>
      </c>
      <c r="E24" s="325">
        <v>48</v>
      </c>
      <c r="F24" s="326">
        <v>0</v>
      </c>
      <c r="G24" s="326">
        <v>0</v>
      </c>
      <c r="H24" s="326">
        <v>4</v>
      </c>
      <c r="I24" s="326">
        <v>2</v>
      </c>
      <c r="J24" s="326" t="s">
        <v>18</v>
      </c>
      <c r="K24" s="326">
        <v>7</v>
      </c>
      <c r="L24" s="326">
        <v>38</v>
      </c>
      <c r="M24" s="326">
        <v>48</v>
      </c>
      <c r="N24" s="326">
        <v>0</v>
      </c>
      <c r="O24" s="326">
        <v>100</v>
      </c>
      <c r="P24" s="328">
        <v>544100</v>
      </c>
      <c r="Q24" s="115"/>
      <c r="R24" s="111"/>
      <c r="S24" s="111"/>
    </row>
    <row r="25" spans="1:19" ht="14.25" customHeight="1">
      <c r="A25" s="219" t="s">
        <v>137</v>
      </c>
      <c r="B25" s="113"/>
      <c r="C25" s="325">
        <v>86</v>
      </c>
      <c r="D25" s="324">
        <v>75</v>
      </c>
      <c r="E25" s="325">
        <v>45</v>
      </c>
      <c r="F25" s="326">
        <v>0</v>
      </c>
      <c r="G25" s="326">
        <v>0</v>
      </c>
      <c r="H25" s="326">
        <v>3</v>
      </c>
      <c r="I25" s="326">
        <v>2</v>
      </c>
      <c r="J25" s="326" t="s">
        <v>18</v>
      </c>
      <c r="K25" s="326">
        <v>8</v>
      </c>
      <c r="L25" s="326">
        <v>41</v>
      </c>
      <c r="M25" s="326">
        <v>44</v>
      </c>
      <c r="N25" s="326">
        <v>0</v>
      </c>
      <c r="O25" s="326">
        <v>100</v>
      </c>
      <c r="P25" s="328">
        <v>540200</v>
      </c>
      <c r="Q25" s="115"/>
      <c r="R25" s="111"/>
      <c r="S25" s="111"/>
    </row>
    <row r="26" spans="1:19" ht="14.25" customHeight="1">
      <c r="A26" s="221">
        <v>2014</v>
      </c>
      <c r="B26" s="113"/>
      <c r="C26" s="325">
        <v>89</v>
      </c>
      <c r="D26" s="325">
        <v>78</v>
      </c>
      <c r="E26" s="325">
        <v>50</v>
      </c>
      <c r="F26" s="326">
        <v>0</v>
      </c>
      <c r="G26" s="326">
        <v>0</v>
      </c>
      <c r="H26" s="326">
        <v>3</v>
      </c>
      <c r="I26" s="326">
        <v>2</v>
      </c>
      <c r="J26" s="326" t="s">
        <v>18</v>
      </c>
      <c r="K26" s="326">
        <v>6</v>
      </c>
      <c r="L26" s="326">
        <v>39</v>
      </c>
      <c r="M26" s="326">
        <v>49</v>
      </c>
      <c r="N26" s="326">
        <v>0</v>
      </c>
      <c r="O26" s="326">
        <v>100</v>
      </c>
      <c r="P26" s="328">
        <v>557400</v>
      </c>
      <c r="Q26" s="115"/>
      <c r="R26" s="111"/>
      <c r="S26" s="111"/>
    </row>
    <row r="27" spans="1:19" ht="14.25" customHeight="1">
      <c r="A27" s="231"/>
      <c r="B27" s="116"/>
      <c r="C27" s="325"/>
      <c r="D27" s="325"/>
      <c r="E27" s="325"/>
      <c r="F27" s="326"/>
      <c r="G27" s="326"/>
      <c r="H27" s="326"/>
      <c r="I27" s="326"/>
      <c r="J27" s="326"/>
      <c r="K27" s="326"/>
      <c r="L27" s="326"/>
      <c r="M27" s="326"/>
      <c r="N27" s="326"/>
      <c r="O27" s="326"/>
      <c r="P27" s="327"/>
      <c r="Q27" s="115"/>
      <c r="R27" s="111"/>
      <c r="S27" s="111"/>
    </row>
    <row r="28" spans="1:29" ht="14.25" customHeight="1">
      <c r="A28" s="455" t="s">
        <v>74</v>
      </c>
      <c r="B28" s="456"/>
      <c r="C28" s="335"/>
      <c r="D28" s="335"/>
      <c r="E28" s="335"/>
      <c r="F28" s="335"/>
      <c r="G28" s="335"/>
      <c r="H28" s="335"/>
      <c r="I28" s="335"/>
      <c r="J28" s="335"/>
      <c r="K28" s="335"/>
      <c r="L28" s="335"/>
      <c r="M28" s="335"/>
      <c r="N28" s="335"/>
      <c r="O28" s="335"/>
      <c r="P28" s="324"/>
      <c r="Q28" s="111"/>
      <c r="R28" s="111"/>
      <c r="S28" s="111"/>
      <c r="T28" s="111"/>
      <c r="U28" s="111"/>
      <c r="V28" s="111"/>
      <c r="W28" s="111"/>
      <c r="X28" s="111"/>
      <c r="Y28" s="111"/>
      <c r="Z28" s="111"/>
      <c r="AA28" s="111"/>
      <c r="AB28" s="111"/>
      <c r="AC28" s="111"/>
    </row>
    <row r="29" spans="1:29" s="103" customFormat="1" ht="14.25" customHeight="1">
      <c r="A29" s="219" t="s">
        <v>137</v>
      </c>
      <c r="B29" s="112"/>
      <c r="C29" s="235">
        <v>74</v>
      </c>
      <c r="D29" s="201">
        <v>65</v>
      </c>
      <c r="E29" s="235">
        <v>48</v>
      </c>
      <c r="F29" s="235">
        <v>0</v>
      </c>
      <c r="G29" s="235">
        <v>0</v>
      </c>
      <c r="H29" s="235">
        <v>3</v>
      </c>
      <c r="I29" s="235">
        <v>3</v>
      </c>
      <c r="J29" s="326" t="s">
        <v>18</v>
      </c>
      <c r="K29" s="235">
        <v>20</v>
      </c>
      <c r="L29" s="235">
        <v>26</v>
      </c>
      <c r="M29" s="235">
        <v>46</v>
      </c>
      <c r="N29" s="235">
        <v>2</v>
      </c>
      <c r="O29" s="235">
        <v>100</v>
      </c>
      <c r="P29" s="183">
        <v>540100</v>
      </c>
      <c r="Q29" s="102"/>
      <c r="R29" s="111"/>
      <c r="S29" s="102"/>
      <c r="T29" s="102"/>
      <c r="U29" s="102"/>
      <c r="V29" s="102"/>
      <c r="W29" s="102"/>
      <c r="X29" s="102"/>
      <c r="Y29" s="102"/>
      <c r="Z29" s="102"/>
      <c r="AA29" s="102"/>
      <c r="AB29" s="102"/>
      <c r="AC29" s="102"/>
    </row>
    <row r="30" spans="1:29" s="103" customFormat="1" ht="14.25" customHeight="1">
      <c r="A30" s="219">
        <v>2014</v>
      </c>
      <c r="B30" s="112"/>
      <c r="C30" s="235">
        <v>76</v>
      </c>
      <c r="D30" s="235">
        <v>68</v>
      </c>
      <c r="E30" s="235">
        <v>52</v>
      </c>
      <c r="F30" s="235">
        <v>0</v>
      </c>
      <c r="G30" s="235">
        <v>0</v>
      </c>
      <c r="H30" s="235">
        <v>3</v>
      </c>
      <c r="I30" s="235">
        <v>3</v>
      </c>
      <c r="J30" s="235" t="s">
        <v>18</v>
      </c>
      <c r="K30" s="235">
        <v>18</v>
      </c>
      <c r="L30" s="235">
        <v>24</v>
      </c>
      <c r="M30" s="235">
        <v>49</v>
      </c>
      <c r="N30" s="235">
        <v>4</v>
      </c>
      <c r="O30" s="235">
        <v>100</v>
      </c>
      <c r="P30" s="337">
        <v>557400</v>
      </c>
      <c r="Q30" s="102"/>
      <c r="R30" s="111"/>
      <c r="S30" s="102"/>
      <c r="T30" s="102"/>
      <c r="U30" s="102"/>
      <c r="V30" s="102"/>
      <c r="W30" s="102"/>
      <c r="X30" s="102"/>
      <c r="Y30" s="102"/>
      <c r="Z30" s="102"/>
      <c r="AA30" s="102"/>
      <c r="AB30" s="102"/>
      <c r="AC30" s="102"/>
    </row>
    <row r="31" spans="1:19" ht="14.25" customHeight="1">
      <c r="A31" s="113"/>
      <c r="B31" s="113"/>
      <c r="C31" s="325"/>
      <c r="D31" s="325"/>
      <c r="E31" s="325"/>
      <c r="F31" s="326"/>
      <c r="G31" s="326"/>
      <c r="H31" s="326"/>
      <c r="I31" s="326"/>
      <c r="J31" s="326"/>
      <c r="K31" s="326"/>
      <c r="L31" s="326"/>
      <c r="M31" s="326"/>
      <c r="N31" s="326"/>
      <c r="O31" s="326"/>
      <c r="P31" s="327"/>
      <c r="Q31" s="115"/>
      <c r="R31" s="111"/>
      <c r="S31" s="111"/>
    </row>
    <row r="32" spans="1:18" ht="14.25" customHeight="1">
      <c r="A32" s="457" t="s">
        <v>5</v>
      </c>
      <c r="B32" s="458"/>
      <c r="C32" s="325"/>
      <c r="D32" s="325"/>
      <c r="E32" s="325"/>
      <c r="F32" s="325"/>
      <c r="G32" s="325"/>
      <c r="H32" s="325"/>
      <c r="I32" s="325"/>
      <c r="J32" s="325"/>
      <c r="K32" s="325"/>
      <c r="L32" s="325"/>
      <c r="M32" s="325"/>
      <c r="N32" s="325"/>
      <c r="O32" s="325"/>
      <c r="P32" s="336"/>
      <c r="Q32" s="111"/>
      <c r="R32" s="111"/>
    </row>
    <row r="33" spans="1:18" ht="14.25" customHeight="1">
      <c r="A33" s="219" t="s">
        <v>75</v>
      </c>
      <c r="B33" s="117"/>
      <c r="C33" s="235">
        <v>45</v>
      </c>
      <c r="D33" s="326" t="s">
        <v>18</v>
      </c>
      <c r="E33" s="235">
        <v>13</v>
      </c>
      <c r="F33" s="235">
        <v>4</v>
      </c>
      <c r="G33" s="235">
        <v>0</v>
      </c>
      <c r="H33" s="235" t="s">
        <v>18</v>
      </c>
      <c r="I33" s="235">
        <v>5</v>
      </c>
      <c r="J33" s="235">
        <v>7</v>
      </c>
      <c r="K33" s="235">
        <v>37</v>
      </c>
      <c r="L33" s="235">
        <v>31</v>
      </c>
      <c r="M33" s="235">
        <v>12</v>
      </c>
      <c r="N33" s="235">
        <v>0</v>
      </c>
      <c r="O33" s="235">
        <v>100</v>
      </c>
      <c r="P33" s="337">
        <v>465300</v>
      </c>
      <c r="Q33" s="111"/>
      <c r="R33" s="111"/>
    </row>
    <row r="34" spans="1:18" ht="14.25" customHeight="1">
      <c r="A34" s="220">
        <v>1996</v>
      </c>
      <c r="B34" s="117"/>
      <c r="C34" s="235">
        <v>54</v>
      </c>
      <c r="D34" s="326" t="s">
        <v>18</v>
      </c>
      <c r="E34" s="235">
        <v>14</v>
      </c>
      <c r="F34" s="235">
        <v>3</v>
      </c>
      <c r="G34" s="235">
        <v>0</v>
      </c>
      <c r="H34" s="235" t="s">
        <v>18</v>
      </c>
      <c r="I34" s="235">
        <v>2</v>
      </c>
      <c r="J34" s="235">
        <v>5</v>
      </c>
      <c r="K34" s="235">
        <v>34</v>
      </c>
      <c r="L34" s="235">
        <v>40</v>
      </c>
      <c r="M34" s="235">
        <v>14</v>
      </c>
      <c r="N34" s="235">
        <v>0</v>
      </c>
      <c r="O34" s="235">
        <v>100</v>
      </c>
      <c r="P34" s="337">
        <v>584400</v>
      </c>
      <c r="Q34" s="111"/>
      <c r="R34" s="111"/>
    </row>
    <row r="35" spans="1:18" ht="14.25" customHeight="1">
      <c r="A35" s="220">
        <v>1997</v>
      </c>
      <c r="B35" s="117"/>
      <c r="C35" s="325">
        <v>62</v>
      </c>
      <c r="D35" s="326" t="s">
        <v>18</v>
      </c>
      <c r="E35" s="325">
        <v>18</v>
      </c>
      <c r="F35" s="325">
        <v>3</v>
      </c>
      <c r="G35" s="325">
        <v>0</v>
      </c>
      <c r="H35" s="325">
        <v>3</v>
      </c>
      <c r="I35" s="325">
        <v>2</v>
      </c>
      <c r="J35" s="325">
        <v>2</v>
      </c>
      <c r="K35" s="325">
        <v>28</v>
      </c>
      <c r="L35" s="325">
        <v>44</v>
      </c>
      <c r="M35" s="325">
        <v>18</v>
      </c>
      <c r="N35" s="325">
        <v>0</v>
      </c>
      <c r="O35" s="325">
        <v>100</v>
      </c>
      <c r="P35" s="337">
        <v>589400</v>
      </c>
      <c r="Q35" s="111"/>
      <c r="R35" s="111"/>
    </row>
    <row r="36" spans="1:18" ht="14.25" customHeight="1">
      <c r="A36" s="220">
        <v>1998</v>
      </c>
      <c r="B36" s="117"/>
      <c r="C36" s="325">
        <v>59</v>
      </c>
      <c r="D36" s="326" t="s">
        <v>18</v>
      </c>
      <c r="E36" s="325">
        <v>17</v>
      </c>
      <c r="F36" s="325">
        <v>2</v>
      </c>
      <c r="G36" s="325">
        <v>0</v>
      </c>
      <c r="H36" s="325">
        <v>3</v>
      </c>
      <c r="I36" s="325">
        <v>3</v>
      </c>
      <c r="J36" s="325">
        <v>1</v>
      </c>
      <c r="K36" s="325">
        <v>31</v>
      </c>
      <c r="L36" s="325">
        <v>42</v>
      </c>
      <c r="M36" s="325">
        <v>17</v>
      </c>
      <c r="N36" s="325">
        <v>0</v>
      </c>
      <c r="O36" s="325">
        <v>100</v>
      </c>
      <c r="P36" s="337">
        <v>608300</v>
      </c>
      <c r="Q36" s="111"/>
      <c r="R36" s="111"/>
    </row>
    <row r="37" spans="1:18" ht="14.25" customHeight="1">
      <c r="A37" s="220">
        <v>1999</v>
      </c>
      <c r="B37" s="117"/>
      <c r="C37" s="235">
        <v>69</v>
      </c>
      <c r="D37" s="326" t="s">
        <v>18</v>
      </c>
      <c r="E37" s="235">
        <v>24</v>
      </c>
      <c r="F37" s="235">
        <v>2</v>
      </c>
      <c r="G37" s="235">
        <v>0</v>
      </c>
      <c r="H37" s="235">
        <v>3</v>
      </c>
      <c r="I37" s="235">
        <v>2</v>
      </c>
      <c r="J37" s="235">
        <v>1</v>
      </c>
      <c r="K37" s="235">
        <v>23</v>
      </c>
      <c r="L37" s="235">
        <v>45</v>
      </c>
      <c r="M37" s="235">
        <v>24</v>
      </c>
      <c r="N37" s="235">
        <v>0</v>
      </c>
      <c r="O37" s="235">
        <v>100</v>
      </c>
      <c r="P37" s="337">
        <v>629000</v>
      </c>
      <c r="Q37" s="111"/>
      <c r="R37" s="111"/>
    </row>
    <row r="38" spans="1:18" ht="14.25" customHeight="1">
      <c r="A38" s="220">
        <v>2000</v>
      </c>
      <c r="B38" s="117"/>
      <c r="C38" s="235">
        <v>72</v>
      </c>
      <c r="D38" s="326" t="s">
        <v>18</v>
      </c>
      <c r="E38" s="235">
        <v>25</v>
      </c>
      <c r="F38" s="235">
        <v>2</v>
      </c>
      <c r="G38" s="235">
        <v>0</v>
      </c>
      <c r="H38" s="235">
        <v>3</v>
      </c>
      <c r="I38" s="235">
        <v>2</v>
      </c>
      <c r="J38" s="235">
        <v>1</v>
      </c>
      <c r="K38" s="235">
        <v>21</v>
      </c>
      <c r="L38" s="235">
        <v>47</v>
      </c>
      <c r="M38" s="235">
        <v>24</v>
      </c>
      <c r="N38" s="235">
        <v>0</v>
      </c>
      <c r="O38" s="235">
        <v>100</v>
      </c>
      <c r="P38" s="337">
        <v>623700</v>
      </c>
      <c r="Q38" s="111"/>
      <c r="R38" s="111"/>
    </row>
    <row r="39" spans="1:18" ht="14.25" customHeight="1">
      <c r="A39" s="220">
        <v>2001</v>
      </c>
      <c r="B39" s="117"/>
      <c r="C39" s="325">
        <v>71</v>
      </c>
      <c r="D39" s="326" t="s">
        <v>18</v>
      </c>
      <c r="E39" s="325">
        <v>25</v>
      </c>
      <c r="F39" s="325">
        <v>1</v>
      </c>
      <c r="G39" s="325">
        <v>0</v>
      </c>
      <c r="H39" s="325">
        <v>2</v>
      </c>
      <c r="I39" s="325">
        <v>2</v>
      </c>
      <c r="J39" s="325">
        <v>1</v>
      </c>
      <c r="K39" s="325">
        <v>22</v>
      </c>
      <c r="L39" s="325">
        <v>45</v>
      </c>
      <c r="M39" s="325">
        <v>25</v>
      </c>
      <c r="N39" s="325">
        <v>0</v>
      </c>
      <c r="O39" s="325">
        <v>100</v>
      </c>
      <c r="P39" s="337">
        <v>633500</v>
      </c>
      <c r="Q39" s="111"/>
      <c r="R39" s="111"/>
    </row>
    <row r="40" spans="1:18" ht="14.25" customHeight="1">
      <c r="A40" s="220">
        <v>2002</v>
      </c>
      <c r="B40" s="117"/>
      <c r="C40" s="325">
        <v>73</v>
      </c>
      <c r="D40" s="326" t="s">
        <v>18</v>
      </c>
      <c r="E40" s="325">
        <v>28</v>
      </c>
      <c r="F40" s="325">
        <v>1</v>
      </c>
      <c r="G40" s="325">
        <v>1</v>
      </c>
      <c r="H40" s="325">
        <v>2</v>
      </c>
      <c r="I40" s="325">
        <v>2</v>
      </c>
      <c r="J40" s="325">
        <v>1</v>
      </c>
      <c r="K40" s="325">
        <v>20</v>
      </c>
      <c r="L40" s="325">
        <v>46</v>
      </c>
      <c r="M40" s="325">
        <v>27</v>
      </c>
      <c r="N40" s="325">
        <v>0</v>
      </c>
      <c r="O40" s="325">
        <v>100</v>
      </c>
      <c r="P40" s="337">
        <v>640800</v>
      </c>
      <c r="Q40" s="111"/>
      <c r="R40" s="111"/>
    </row>
    <row r="41" spans="1:18" ht="14.25" customHeight="1">
      <c r="A41" s="220">
        <v>2003</v>
      </c>
      <c r="B41" s="117"/>
      <c r="C41" s="325">
        <v>73</v>
      </c>
      <c r="D41" s="326" t="s">
        <v>18</v>
      </c>
      <c r="E41" s="325">
        <v>29</v>
      </c>
      <c r="F41" s="325">
        <v>1</v>
      </c>
      <c r="G41" s="325">
        <v>1</v>
      </c>
      <c r="H41" s="325">
        <v>3</v>
      </c>
      <c r="I41" s="325">
        <v>2</v>
      </c>
      <c r="J41" s="325">
        <v>1</v>
      </c>
      <c r="K41" s="325">
        <v>19</v>
      </c>
      <c r="L41" s="325">
        <v>44</v>
      </c>
      <c r="M41" s="325">
        <v>29</v>
      </c>
      <c r="N41" s="325" t="s">
        <v>18</v>
      </c>
      <c r="O41" s="325">
        <v>100</v>
      </c>
      <c r="P41" s="337">
        <v>637200</v>
      </c>
      <c r="Q41" s="111"/>
      <c r="R41" s="111"/>
    </row>
    <row r="42" spans="1:18" ht="14.25" customHeight="1">
      <c r="A42" s="220">
        <v>2004</v>
      </c>
      <c r="B42" s="117"/>
      <c r="C42" s="325">
        <v>74</v>
      </c>
      <c r="D42" s="326" t="s">
        <v>18</v>
      </c>
      <c r="E42" s="325">
        <v>31</v>
      </c>
      <c r="F42" s="325">
        <v>1</v>
      </c>
      <c r="G42" s="325">
        <v>0</v>
      </c>
      <c r="H42" s="325">
        <v>3</v>
      </c>
      <c r="I42" s="325">
        <v>2</v>
      </c>
      <c r="J42" s="325">
        <v>1</v>
      </c>
      <c r="K42" s="325">
        <v>19</v>
      </c>
      <c r="L42" s="325">
        <v>43</v>
      </c>
      <c r="M42" s="325">
        <v>31</v>
      </c>
      <c r="N42" s="325" t="s">
        <v>18</v>
      </c>
      <c r="O42" s="325">
        <v>100</v>
      </c>
      <c r="P42" s="337">
        <v>612700</v>
      </c>
      <c r="Q42" s="111"/>
      <c r="R42" s="111"/>
    </row>
    <row r="43" spans="1:18" ht="14.25" customHeight="1">
      <c r="A43" s="220">
        <v>2005</v>
      </c>
      <c r="B43" s="117"/>
      <c r="C43" s="325">
        <v>75</v>
      </c>
      <c r="D43" s="326" t="s">
        <v>18</v>
      </c>
      <c r="E43" s="325">
        <v>31</v>
      </c>
      <c r="F43" s="325">
        <v>1</v>
      </c>
      <c r="G43" s="325">
        <v>0</v>
      </c>
      <c r="H43" s="325">
        <v>3</v>
      </c>
      <c r="I43" s="325">
        <v>2</v>
      </c>
      <c r="J43" s="325">
        <v>1</v>
      </c>
      <c r="K43" s="325">
        <v>18</v>
      </c>
      <c r="L43" s="325">
        <v>44</v>
      </c>
      <c r="M43" s="325">
        <v>31</v>
      </c>
      <c r="N43" s="325" t="s">
        <v>18</v>
      </c>
      <c r="O43" s="325">
        <v>100</v>
      </c>
      <c r="P43" s="337">
        <v>609900</v>
      </c>
      <c r="Q43" s="111"/>
      <c r="R43" s="111"/>
    </row>
    <row r="44" spans="1:18" ht="14.25" customHeight="1">
      <c r="A44" s="220">
        <v>2006</v>
      </c>
      <c r="B44" s="117"/>
      <c r="C44" s="325">
        <v>76</v>
      </c>
      <c r="D44" s="326" t="s">
        <v>18</v>
      </c>
      <c r="E44" s="325">
        <v>33</v>
      </c>
      <c r="F44" s="325">
        <v>1</v>
      </c>
      <c r="G44" s="325">
        <v>0</v>
      </c>
      <c r="H44" s="325">
        <v>3</v>
      </c>
      <c r="I44" s="325">
        <v>2</v>
      </c>
      <c r="J44" s="325">
        <v>1</v>
      </c>
      <c r="K44" s="325">
        <v>17</v>
      </c>
      <c r="L44" s="325">
        <v>43</v>
      </c>
      <c r="M44" s="325">
        <v>33</v>
      </c>
      <c r="N44" s="325" t="s">
        <v>18</v>
      </c>
      <c r="O44" s="325">
        <v>100</v>
      </c>
      <c r="P44" s="337">
        <v>594200</v>
      </c>
      <c r="Q44" s="111"/>
      <c r="R44" s="111"/>
    </row>
    <row r="45" spans="1:18" ht="14.25" customHeight="1">
      <c r="A45" s="220">
        <v>2007</v>
      </c>
      <c r="B45" s="112"/>
      <c r="C45" s="325">
        <v>77</v>
      </c>
      <c r="D45" s="326" t="s">
        <v>18</v>
      </c>
      <c r="E45" s="325">
        <v>32</v>
      </c>
      <c r="F45" s="325">
        <v>1</v>
      </c>
      <c r="G45" s="325">
        <v>0</v>
      </c>
      <c r="H45" s="325">
        <v>3</v>
      </c>
      <c r="I45" s="325">
        <v>2</v>
      </c>
      <c r="J45" s="325">
        <v>1</v>
      </c>
      <c r="K45" s="325">
        <v>16</v>
      </c>
      <c r="L45" s="325">
        <v>45</v>
      </c>
      <c r="M45" s="325">
        <v>32</v>
      </c>
      <c r="N45" s="325" t="s">
        <v>18</v>
      </c>
      <c r="O45" s="325">
        <v>100</v>
      </c>
      <c r="P45" s="337">
        <v>587200</v>
      </c>
      <c r="Q45" s="111"/>
      <c r="R45" s="111"/>
    </row>
    <row r="46" spans="1:18" ht="14.25" customHeight="1">
      <c r="A46" s="221">
        <v>2008</v>
      </c>
      <c r="B46" s="112"/>
      <c r="C46" s="325">
        <v>79</v>
      </c>
      <c r="D46" s="326" t="s">
        <v>18</v>
      </c>
      <c r="E46" s="325">
        <v>31</v>
      </c>
      <c r="F46" s="325">
        <v>1</v>
      </c>
      <c r="G46" s="325">
        <v>0</v>
      </c>
      <c r="H46" s="325">
        <v>3</v>
      </c>
      <c r="I46" s="325">
        <v>1</v>
      </c>
      <c r="J46" s="325">
        <v>1</v>
      </c>
      <c r="K46" s="325">
        <v>15</v>
      </c>
      <c r="L46" s="325">
        <v>47</v>
      </c>
      <c r="M46" s="325">
        <v>31</v>
      </c>
      <c r="N46" s="325" t="s">
        <v>18</v>
      </c>
      <c r="O46" s="325">
        <v>100</v>
      </c>
      <c r="P46" s="337">
        <v>596500</v>
      </c>
      <c r="Q46" s="111"/>
      <c r="R46" s="111"/>
    </row>
    <row r="47" spans="1:18" ht="14.25" customHeight="1">
      <c r="A47" s="221">
        <v>2009</v>
      </c>
      <c r="B47" s="114"/>
      <c r="C47" s="325">
        <v>79</v>
      </c>
      <c r="D47" s="326" t="s">
        <v>18</v>
      </c>
      <c r="E47" s="325">
        <v>35</v>
      </c>
      <c r="F47" s="325">
        <v>1</v>
      </c>
      <c r="G47" s="325">
        <v>0</v>
      </c>
      <c r="H47" s="325">
        <v>3</v>
      </c>
      <c r="I47" s="325">
        <v>1</v>
      </c>
      <c r="J47" s="325">
        <v>1</v>
      </c>
      <c r="K47" s="325">
        <v>15</v>
      </c>
      <c r="L47" s="325">
        <v>44</v>
      </c>
      <c r="M47" s="325">
        <v>35</v>
      </c>
      <c r="N47" s="325" t="s">
        <v>18</v>
      </c>
      <c r="O47" s="325">
        <v>100</v>
      </c>
      <c r="P47" s="337">
        <v>579600</v>
      </c>
      <c r="Q47" s="111"/>
      <c r="R47" s="111"/>
    </row>
    <row r="48" spans="1:19" ht="14.25" customHeight="1">
      <c r="A48" s="219" t="s">
        <v>65</v>
      </c>
      <c r="B48" s="114"/>
      <c r="C48" s="325">
        <v>79</v>
      </c>
      <c r="D48" s="326" t="s">
        <v>18</v>
      </c>
      <c r="E48" s="325">
        <v>34</v>
      </c>
      <c r="F48" s="325">
        <v>1</v>
      </c>
      <c r="G48" s="325">
        <v>0</v>
      </c>
      <c r="H48" s="325">
        <v>4</v>
      </c>
      <c r="I48" s="325">
        <v>1</v>
      </c>
      <c r="J48" s="325">
        <v>1</v>
      </c>
      <c r="K48" s="325">
        <v>14</v>
      </c>
      <c r="L48" s="325">
        <v>45</v>
      </c>
      <c r="M48" s="325">
        <v>34</v>
      </c>
      <c r="N48" s="325">
        <v>0</v>
      </c>
      <c r="O48" s="325">
        <v>100</v>
      </c>
      <c r="P48" s="337">
        <v>423800</v>
      </c>
      <c r="Q48" s="115"/>
      <c r="R48" s="111"/>
      <c r="S48" s="111"/>
    </row>
    <row r="49" spans="1:19" ht="14.25" customHeight="1">
      <c r="A49" s="219" t="s">
        <v>66</v>
      </c>
      <c r="B49" s="114"/>
      <c r="C49" s="325">
        <v>80</v>
      </c>
      <c r="D49" s="326" t="s">
        <v>18</v>
      </c>
      <c r="E49" s="325">
        <v>35</v>
      </c>
      <c r="F49" s="325">
        <v>0</v>
      </c>
      <c r="G49" s="325">
        <v>0</v>
      </c>
      <c r="H49" s="325">
        <v>3</v>
      </c>
      <c r="I49" s="325">
        <v>1</v>
      </c>
      <c r="J49" s="325">
        <v>1</v>
      </c>
      <c r="K49" s="325">
        <v>14</v>
      </c>
      <c r="L49" s="325">
        <v>45</v>
      </c>
      <c r="M49" s="325">
        <v>35</v>
      </c>
      <c r="N49" s="325" t="s">
        <v>18</v>
      </c>
      <c r="O49" s="325">
        <v>100</v>
      </c>
      <c r="P49" s="337">
        <v>554300</v>
      </c>
      <c r="Q49" s="115"/>
      <c r="R49" s="111"/>
      <c r="S49" s="111"/>
    </row>
    <row r="50" spans="1:19" ht="14.25" customHeight="1">
      <c r="A50" s="219" t="s">
        <v>69</v>
      </c>
      <c r="B50" s="114"/>
      <c r="C50" s="325">
        <v>84</v>
      </c>
      <c r="D50" s="326" t="s">
        <v>18</v>
      </c>
      <c r="E50" s="325">
        <v>39</v>
      </c>
      <c r="F50" s="325">
        <v>0</v>
      </c>
      <c r="G50" s="325">
        <v>0</v>
      </c>
      <c r="H50" s="325">
        <v>3</v>
      </c>
      <c r="I50" s="325">
        <v>1</v>
      </c>
      <c r="J50" s="325">
        <v>0</v>
      </c>
      <c r="K50" s="325">
        <v>11</v>
      </c>
      <c r="L50" s="325">
        <v>45</v>
      </c>
      <c r="M50" s="325">
        <v>36</v>
      </c>
      <c r="N50" s="325">
        <v>3</v>
      </c>
      <c r="O50" s="325">
        <v>100</v>
      </c>
      <c r="P50" s="337">
        <v>544100</v>
      </c>
      <c r="Q50" s="115"/>
      <c r="R50" s="111"/>
      <c r="S50" s="111"/>
    </row>
    <row r="51" spans="1:19" ht="14.25" customHeight="1">
      <c r="A51" s="219" t="s">
        <v>137</v>
      </c>
      <c r="B51" s="114"/>
      <c r="C51" s="325">
        <v>85</v>
      </c>
      <c r="D51" s="325">
        <v>73</v>
      </c>
      <c r="E51" s="325">
        <v>41</v>
      </c>
      <c r="F51" s="325">
        <v>0</v>
      </c>
      <c r="G51" s="325">
        <v>0</v>
      </c>
      <c r="H51" s="325">
        <v>3</v>
      </c>
      <c r="I51" s="325">
        <v>1</v>
      </c>
      <c r="J51" s="325" t="s">
        <v>18</v>
      </c>
      <c r="K51" s="325">
        <v>11</v>
      </c>
      <c r="L51" s="325">
        <v>44</v>
      </c>
      <c r="M51" s="325">
        <v>35</v>
      </c>
      <c r="N51" s="325">
        <v>7</v>
      </c>
      <c r="O51" s="325">
        <v>100</v>
      </c>
      <c r="P51" s="337">
        <v>540100</v>
      </c>
      <c r="Q51" s="115"/>
      <c r="R51" s="111"/>
      <c r="S51" s="111"/>
    </row>
    <row r="52" spans="1:19" ht="14.25" customHeight="1">
      <c r="A52" s="221">
        <v>2014</v>
      </c>
      <c r="B52" s="114"/>
      <c r="C52" s="325">
        <v>86</v>
      </c>
      <c r="D52" s="325">
        <v>76</v>
      </c>
      <c r="E52" s="325">
        <v>42</v>
      </c>
      <c r="F52" s="325">
        <v>0</v>
      </c>
      <c r="G52" s="325">
        <v>0</v>
      </c>
      <c r="H52" s="325">
        <v>3</v>
      </c>
      <c r="I52" s="325">
        <v>1</v>
      </c>
      <c r="J52" s="325" t="s">
        <v>18</v>
      </c>
      <c r="K52" s="325">
        <v>10</v>
      </c>
      <c r="L52" s="325">
        <v>44</v>
      </c>
      <c r="M52" s="325">
        <v>33</v>
      </c>
      <c r="N52" s="325">
        <v>9</v>
      </c>
      <c r="O52" s="325">
        <v>100</v>
      </c>
      <c r="P52" s="337">
        <v>557500</v>
      </c>
      <c r="Q52" s="115"/>
      <c r="R52" s="111"/>
      <c r="S52" s="111"/>
    </row>
    <row r="53" spans="1:18" ht="14.25" customHeight="1">
      <c r="A53" s="106"/>
      <c r="B53" s="107"/>
      <c r="C53" s="203"/>
      <c r="D53" s="203"/>
      <c r="E53" s="203"/>
      <c r="F53" s="118"/>
      <c r="G53" s="118"/>
      <c r="H53" s="118"/>
      <c r="I53" s="118"/>
      <c r="J53" s="118"/>
      <c r="K53" s="118"/>
      <c r="L53" s="118"/>
      <c r="M53" s="118"/>
      <c r="N53" s="118"/>
      <c r="O53" s="118"/>
      <c r="P53" s="204"/>
      <c r="Q53" s="111"/>
      <c r="R53" s="111"/>
    </row>
    <row r="54" spans="1:16" ht="11.25">
      <c r="A54" s="119"/>
      <c r="B54" s="120"/>
      <c r="C54" s="201"/>
      <c r="D54" s="201"/>
      <c r="F54" s="121"/>
      <c r="G54" s="121"/>
      <c r="H54" s="121"/>
      <c r="I54" s="121"/>
      <c r="J54" s="121"/>
      <c r="K54" s="121"/>
      <c r="L54" s="121"/>
      <c r="M54" s="121"/>
      <c r="N54" s="121"/>
      <c r="O54" s="121"/>
      <c r="P54" s="205" t="s">
        <v>99</v>
      </c>
    </row>
    <row r="55" spans="1:16" ht="11.25">
      <c r="A55" s="119"/>
      <c r="B55" s="120"/>
      <c r="C55" s="206"/>
      <c r="D55" s="206"/>
      <c r="E55" s="206"/>
      <c r="F55" s="121"/>
      <c r="G55" s="121"/>
      <c r="H55" s="121"/>
      <c r="I55" s="121"/>
      <c r="J55" s="121"/>
      <c r="K55" s="121"/>
      <c r="L55" s="121"/>
      <c r="M55" s="121"/>
      <c r="N55" s="121"/>
      <c r="O55" s="121"/>
      <c r="P55" s="122"/>
    </row>
    <row r="56" spans="1:16" ht="12.75">
      <c r="A56" s="123" t="s">
        <v>9</v>
      </c>
      <c r="B56" s="123"/>
      <c r="C56" s="207"/>
      <c r="D56" s="207"/>
      <c r="E56" s="207"/>
      <c r="F56" s="123"/>
      <c r="G56" s="123"/>
      <c r="H56" s="123"/>
      <c r="I56" s="124"/>
      <c r="J56" s="124"/>
      <c r="K56" s="124"/>
      <c r="L56" s="124"/>
      <c r="M56" s="124"/>
      <c r="O56" s="124"/>
      <c r="P56" s="207"/>
    </row>
    <row r="57" spans="1:16" ht="12.75">
      <c r="A57" s="125" t="s">
        <v>10</v>
      </c>
      <c r="B57" s="124"/>
      <c r="C57" s="207"/>
      <c r="D57" s="207"/>
      <c r="E57" s="207"/>
      <c r="F57" s="124"/>
      <c r="G57" s="124"/>
      <c r="H57" s="124"/>
      <c r="I57" s="124"/>
      <c r="J57" s="124"/>
      <c r="K57" s="124"/>
      <c r="L57" s="124"/>
      <c r="M57" s="124"/>
      <c r="O57" s="124"/>
      <c r="P57" s="207"/>
    </row>
    <row r="58" spans="1:16" ht="12.75">
      <c r="A58" s="125" t="s">
        <v>86</v>
      </c>
      <c r="B58" s="124"/>
      <c r="C58" s="207"/>
      <c r="D58" s="207"/>
      <c r="E58" s="207"/>
      <c r="F58" s="124"/>
      <c r="G58" s="124"/>
      <c r="H58" s="124"/>
      <c r="I58" s="124"/>
      <c r="J58" s="124"/>
      <c r="K58" s="124"/>
      <c r="L58" s="124"/>
      <c r="M58" s="124"/>
      <c r="O58" s="124"/>
      <c r="P58" s="207"/>
    </row>
    <row r="59" spans="1:10" ht="11.25">
      <c r="A59" s="125" t="s">
        <v>11</v>
      </c>
      <c r="B59" s="125"/>
      <c r="F59" s="125"/>
      <c r="G59" s="125"/>
      <c r="H59" s="125"/>
      <c r="I59" s="125"/>
      <c r="J59" s="125"/>
    </row>
    <row r="60" spans="1:14" ht="12.75">
      <c r="A60" s="125" t="s">
        <v>12</v>
      </c>
      <c r="B60" s="125"/>
      <c r="F60" s="125"/>
      <c r="G60" s="125"/>
      <c r="H60" s="125"/>
      <c r="I60" s="125"/>
      <c r="J60" s="125"/>
      <c r="K60" s="125"/>
      <c r="N60" s="124"/>
    </row>
    <row r="61" ht="12.75">
      <c r="N61" s="124"/>
    </row>
    <row r="62" spans="1:16" ht="12.75" customHeight="1">
      <c r="A62" s="453" t="s">
        <v>122</v>
      </c>
      <c r="B62" s="450"/>
      <c r="C62" s="450"/>
      <c r="D62" s="450"/>
      <c r="E62" s="450"/>
      <c r="F62" s="450"/>
      <c r="G62" s="450"/>
      <c r="H62" s="450"/>
      <c r="I62" s="450"/>
      <c r="J62" s="450"/>
      <c r="K62" s="450"/>
      <c r="L62" s="450"/>
      <c r="M62" s="450"/>
      <c r="N62" s="450"/>
      <c r="O62" s="450"/>
      <c r="P62" s="450"/>
    </row>
    <row r="63" spans="1:16" ht="12.75" customHeight="1">
      <c r="A63" s="459" t="s">
        <v>105</v>
      </c>
      <c r="B63" s="450"/>
      <c r="C63" s="450"/>
      <c r="D63" s="450"/>
      <c r="E63" s="450"/>
      <c r="F63" s="450"/>
      <c r="G63" s="450"/>
      <c r="H63" s="450"/>
      <c r="I63" s="450"/>
      <c r="J63" s="450"/>
      <c r="K63" s="450"/>
      <c r="L63" s="450"/>
      <c r="M63" s="450"/>
      <c r="N63" s="450"/>
      <c r="O63" s="450"/>
      <c r="P63" s="450"/>
    </row>
    <row r="64" spans="1:17" ht="12.75" customHeight="1">
      <c r="A64" s="449" t="s">
        <v>190</v>
      </c>
      <c r="B64" s="449"/>
      <c r="C64" s="449"/>
      <c r="D64" s="449"/>
      <c r="E64" s="449"/>
      <c r="F64" s="449"/>
      <c r="G64" s="449"/>
      <c r="H64" s="449"/>
      <c r="I64" s="449"/>
      <c r="J64" s="449"/>
      <c r="K64" s="449"/>
      <c r="L64" s="449"/>
      <c r="M64" s="449"/>
      <c r="N64" s="450"/>
      <c r="O64" s="450"/>
      <c r="P64" s="450"/>
      <c r="Q64" s="104"/>
    </row>
    <row r="65" spans="1:16" ht="12.75" customHeight="1">
      <c r="A65" s="451" t="s">
        <v>55</v>
      </c>
      <c r="B65" s="452"/>
      <c r="C65" s="452"/>
      <c r="D65" s="452"/>
      <c r="E65" s="452"/>
      <c r="F65" s="452"/>
      <c r="G65" s="452"/>
      <c r="H65" s="452"/>
      <c r="I65" s="452"/>
      <c r="J65" s="452"/>
      <c r="K65" s="452"/>
      <c r="L65" s="452"/>
      <c r="M65" s="452"/>
      <c r="N65" s="452"/>
      <c r="O65" s="452"/>
      <c r="P65" s="452"/>
    </row>
    <row r="66" spans="1:16" ht="11.25">
      <c r="A66" s="77" t="s">
        <v>71</v>
      </c>
      <c r="C66" s="105"/>
      <c r="D66" s="105"/>
      <c r="E66" s="105"/>
      <c r="N66" s="128"/>
      <c r="O66" s="105"/>
      <c r="P66" s="105"/>
    </row>
    <row r="67" spans="1:16" ht="11.25">
      <c r="A67" s="77" t="s">
        <v>77</v>
      </c>
      <c r="C67" s="105"/>
      <c r="D67" s="105"/>
      <c r="E67" s="105"/>
      <c r="N67" s="128"/>
      <c r="O67" s="105"/>
      <c r="P67" s="105"/>
    </row>
    <row r="68" spans="1:17" ht="12" customHeight="1">
      <c r="A68" s="453" t="s">
        <v>78</v>
      </c>
      <c r="B68" s="453"/>
      <c r="C68" s="453"/>
      <c r="D68" s="453"/>
      <c r="E68" s="453"/>
      <c r="F68" s="453"/>
      <c r="G68" s="453"/>
      <c r="H68" s="453"/>
      <c r="I68" s="453"/>
      <c r="J68" s="453"/>
      <c r="K68" s="453"/>
      <c r="L68" s="453"/>
      <c r="M68" s="453"/>
      <c r="N68" s="453"/>
      <c r="O68" s="453"/>
      <c r="P68" s="453"/>
      <c r="Q68" s="127"/>
    </row>
    <row r="69" spans="1:14" ht="11.25">
      <c r="A69" s="77" t="s">
        <v>185</v>
      </c>
      <c r="N69" s="128"/>
    </row>
    <row r="70" spans="1:14" ht="11.25">
      <c r="A70" s="77" t="s">
        <v>101</v>
      </c>
      <c r="N70" s="128"/>
    </row>
    <row r="71" ht="12.75" customHeight="1">
      <c r="A71" s="105" t="s">
        <v>73</v>
      </c>
    </row>
    <row r="72" spans="1:16" ht="11.25">
      <c r="A72" s="77" t="s">
        <v>6</v>
      </c>
      <c r="C72" s="105"/>
      <c r="D72" s="105"/>
      <c r="E72" s="105"/>
      <c r="O72" s="105"/>
      <c r="P72" s="105"/>
    </row>
    <row r="78" spans="3:16" ht="3" customHeight="1">
      <c r="C78" s="105"/>
      <c r="D78" s="105"/>
      <c r="E78" s="105"/>
      <c r="O78" s="105"/>
      <c r="P78" s="105"/>
    </row>
    <row r="79" spans="3:16" ht="12.75" customHeight="1" hidden="1">
      <c r="C79" s="105"/>
      <c r="D79" s="105"/>
      <c r="E79" s="105"/>
      <c r="O79" s="105"/>
      <c r="P79" s="105"/>
    </row>
    <row r="80" spans="3:16" ht="12.75" customHeight="1" hidden="1">
      <c r="C80" s="105"/>
      <c r="D80" s="105"/>
      <c r="E80" s="105"/>
      <c r="O80" s="105"/>
      <c r="P80" s="105"/>
    </row>
    <row r="81" spans="3:16" ht="12.75" customHeight="1" hidden="1">
      <c r="C81" s="105"/>
      <c r="D81" s="105"/>
      <c r="E81" s="105"/>
      <c r="O81" s="105"/>
      <c r="P81" s="105"/>
    </row>
    <row r="82" spans="3:16" ht="12.75" customHeight="1" hidden="1">
      <c r="C82" s="105"/>
      <c r="D82" s="105"/>
      <c r="E82" s="105"/>
      <c r="O82" s="105"/>
      <c r="P82" s="105"/>
    </row>
    <row r="83" spans="3:16" ht="12.75" customHeight="1" hidden="1">
      <c r="C83" s="105"/>
      <c r="D83" s="105"/>
      <c r="E83" s="105"/>
      <c r="O83" s="105"/>
      <c r="P83" s="105"/>
    </row>
    <row r="84" spans="3:16" ht="11.25" customHeight="1" hidden="1">
      <c r="C84" s="105"/>
      <c r="D84" s="105"/>
      <c r="E84" s="105"/>
      <c r="O84" s="105"/>
      <c r="P84" s="105"/>
    </row>
    <row r="85" spans="2:16" ht="11.25" customHeight="1" hidden="1">
      <c r="B85" s="105"/>
      <c r="C85" s="105"/>
      <c r="D85" s="105"/>
      <c r="E85" s="105"/>
      <c r="F85" s="105"/>
      <c r="G85" s="105"/>
      <c r="H85" s="105"/>
      <c r="I85" s="105"/>
      <c r="J85" s="105"/>
      <c r="K85" s="105"/>
      <c r="L85" s="105"/>
      <c r="M85" s="105"/>
      <c r="N85" s="105"/>
      <c r="O85" s="105"/>
      <c r="P85" s="105"/>
    </row>
    <row r="86" spans="2:16" ht="11.25" customHeight="1" hidden="1">
      <c r="B86" s="105"/>
      <c r="C86" s="105"/>
      <c r="D86" s="105"/>
      <c r="E86" s="105"/>
      <c r="F86" s="105"/>
      <c r="G86" s="105"/>
      <c r="H86" s="105"/>
      <c r="I86" s="105"/>
      <c r="J86" s="105"/>
      <c r="K86" s="105"/>
      <c r="L86" s="105"/>
      <c r="M86" s="105"/>
      <c r="N86" s="105"/>
      <c r="O86" s="105"/>
      <c r="P86" s="105"/>
    </row>
    <row r="87" spans="2:16" ht="11.25" customHeight="1" hidden="1">
      <c r="B87" s="105"/>
      <c r="C87" s="105"/>
      <c r="D87" s="105"/>
      <c r="E87" s="105"/>
      <c r="F87" s="105"/>
      <c r="G87" s="105"/>
      <c r="H87" s="105"/>
      <c r="I87" s="105"/>
      <c r="J87" s="105"/>
      <c r="K87" s="105"/>
      <c r="L87" s="105"/>
      <c r="M87" s="105"/>
      <c r="N87" s="105"/>
      <c r="O87" s="105"/>
      <c r="P87" s="105"/>
    </row>
    <row r="88" spans="2:16" ht="11.25" customHeight="1" hidden="1">
      <c r="B88" s="105"/>
      <c r="C88" s="105"/>
      <c r="D88" s="105"/>
      <c r="E88" s="105"/>
      <c r="F88" s="105"/>
      <c r="G88" s="105"/>
      <c r="H88" s="105"/>
      <c r="I88" s="105"/>
      <c r="J88" s="105"/>
      <c r="K88" s="105"/>
      <c r="L88" s="105"/>
      <c r="M88" s="105"/>
      <c r="N88" s="105"/>
      <c r="O88" s="105"/>
      <c r="P88" s="105"/>
    </row>
    <row r="89" spans="2:16" ht="11.25" customHeight="1" hidden="1">
      <c r="B89" s="105"/>
      <c r="C89" s="105"/>
      <c r="D89" s="105"/>
      <c r="E89" s="105"/>
      <c r="F89" s="105"/>
      <c r="G89" s="105"/>
      <c r="H89" s="105"/>
      <c r="I89" s="105"/>
      <c r="J89" s="105"/>
      <c r="K89" s="105"/>
      <c r="L89" s="105"/>
      <c r="M89" s="105"/>
      <c r="N89" s="105"/>
      <c r="O89" s="105"/>
      <c r="P89" s="105"/>
    </row>
    <row r="90" spans="2:16" ht="11.25" customHeight="1" hidden="1">
      <c r="B90" s="105"/>
      <c r="C90" s="105"/>
      <c r="D90" s="105"/>
      <c r="E90" s="105"/>
      <c r="F90" s="105"/>
      <c r="G90" s="105"/>
      <c r="H90" s="105"/>
      <c r="I90" s="105"/>
      <c r="J90" s="105"/>
      <c r="K90" s="105"/>
      <c r="L90" s="105"/>
      <c r="M90" s="105"/>
      <c r="N90" s="105"/>
      <c r="O90" s="105"/>
      <c r="P90" s="105"/>
    </row>
    <row r="91" spans="2:16" ht="11.25" customHeight="1" hidden="1">
      <c r="B91" s="105"/>
      <c r="C91" s="105"/>
      <c r="D91" s="105"/>
      <c r="E91" s="105"/>
      <c r="F91" s="105"/>
      <c r="G91" s="105"/>
      <c r="H91" s="105"/>
      <c r="I91" s="105"/>
      <c r="J91" s="105"/>
      <c r="K91" s="105"/>
      <c r="L91" s="105"/>
      <c r="M91" s="105"/>
      <c r="N91" s="105"/>
      <c r="O91" s="105"/>
      <c r="P91" s="105"/>
    </row>
    <row r="92" spans="2:16" ht="11.25" hidden="1">
      <c r="B92" s="105"/>
      <c r="C92" s="105"/>
      <c r="D92" s="105"/>
      <c r="E92" s="105"/>
      <c r="F92" s="105"/>
      <c r="G92" s="105"/>
      <c r="H92" s="105"/>
      <c r="I92" s="105"/>
      <c r="J92" s="105"/>
      <c r="K92" s="105"/>
      <c r="L92" s="105"/>
      <c r="M92" s="105"/>
      <c r="N92" s="105"/>
      <c r="O92" s="105"/>
      <c r="P92" s="105"/>
    </row>
    <row r="93" spans="2:16" ht="11.25" hidden="1">
      <c r="B93" s="105"/>
      <c r="C93" s="105"/>
      <c r="D93" s="105"/>
      <c r="E93" s="105"/>
      <c r="F93" s="105"/>
      <c r="G93" s="105"/>
      <c r="H93" s="105"/>
      <c r="I93" s="105"/>
      <c r="J93" s="105"/>
      <c r="K93" s="105"/>
      <c r="L93" s="105"/>
      <c r="M93" s="105"/>
      <c r="N93" s="105"/>
      <c r="O93" s="105"/>
      <c r="P93" s="105"/>
    </row>
    <row r="94" spans="2:16" ht="11.25" hidden="1">
      <c r="B94" s="105"/>
      <c r="C94" s="105"/>
      <c r="D94" s="105"/>
      <c r="E94" s="105"/>
      <c r="F94" s="105"/>
      <c r="G94" s="105"/>
      <c r="H94" s="105"/>
      <c r="I94" s="105"/>
      <c r="J94" s="105"/>
      <c r="K94" s="105"/>
      <c r="L94" s="105"/>
      <c r="M94" s="105"/>
      <c r="N94" s="105"/>
      <c r="O94" s="105"/>
      <c r="P94" s="105"/>
    </row>
    <row r="95" spans="2:16" ht="11.25" hidden="1">
      <c r="B95" s="105"/>
      <c r="C95" s="105"/>
      <c r="D95" s="105"/>
      <c r="E95" s="105"/>
      <c r="F95" s="105"/>
      <c r="G95" s="105"/>
      <c r="H95" s="105"/>
      <c r="I95" s="105"/>
      <c r="J95" s="105"/>
      <c r="K95" s="105"/>
      <c r="L95" s="105"/>
      <c r="M95" s="105"/>
      <c r="N95" s="105"/>
      <c r="O95" s="105"/>
      <c r="P95" s="105"/>
    </row>
    <row r="96" spans="2:16" ht="11.25" hidden="1">
      <c r="B96" s="105"/>
      <c r="C96" s="105"/>
      <c r="D96" s="105"/>
      <c r="E96" s="105"/>
      <c r="F96" s="105"/>
      <c r="G96" s="105"/>
      <c r="H96" s="105"/>
      <c r="I96" s="105"/>
      <c r="J96" s="105"/>
      <c r="K96" s="105"/>
      <c r="L96" s="105"/>
      <c r="M96" s="105"/>
      <c r="N96" s="105"/>
      <c r="O96" s="105"/>
      <c r="P96" s="105"/>
    </row>
    <row r="97" spans="2:16" ht="11.25" hidden="1">
      <c r="B97" s="105"/>
      <c r="C97" s="105"/>
      <c r="D97" s="105"/>
      <c r="E97" s="105"/>
      <c r="F97" s="105"/>
      <c r="G97" s="105"/>
      <c r="H97" s="105"/>
      <c r="I97" s="105"/>
      <c r="J97" s="105"/>
      <c r="K97" s="105"/>
      <c r="L97" s="105"/>
      <c r="M97" s="105"/>
      <c r="N97" s="105"/>
      <c r="O97" s="105"/>
      <c r="P97" s="105"/>
    </row>
    <row r="98" spans="2:16" ht="11.25" hidden="1">
      <c r="B98" s="105"/>
      <c r="C98" s="105"/>
      <c r="D98" s="105"/>
      <c r="E98" s="105"/>
      <c r="F98" s="105"/>
      <c r="G98" s="105"/>
      <c r="H98" s="105"/>
      <c r="I98" s="105"/>
      <c r="J98" s="105"/>
      <c r="K98" s="105"/>
      <c r="L98" s="105"/>
      <c r="M98" s="105"/>
      <c r="N98" s="105"/>
      <c r="O98" s="105"/>
      <c r="P98" s="105"/>
    </row>
  </sheetData>
  <sheetProtection sheet="1" objects="1" scenarios="1"/>
  <mergeCells count="10">
    <mergeCell ref="A2:D2"/>
    <mergeCell ref="A64:P64"/>
    <mergeCell ref="A65:P65"/>
    <mergeCell ref="A68:P68"/>
    <mergeCell ref="F5:O5"/>
    <mergeCell ref="A28:B28"/>
    <mergeCell ref="A8:B8"/>
    <mergeCell ref="A32:B32"/>
    <mergeCell ref="A62:P62"/>
    <mergeCell ref="A63:P63"/>
  </mergeCells>
  <printOptions/>
  <pageMargins left="0.3937007874015748" right="0.3937007874015748" top="0.7874015748031497" bottom="0.7874015748031497" header="0.5118110236220472" footer="0.5118110236220472"/>
  <pageSetup fitToHeight="1" fitToWidth="1" horizontalDpi="600" verticalDpi="600" orientation="portrait" paperSize="9" scale="59" r:id="rId1"/>
</worksheet>
</file>

<file path=xl/worksheets/sheet3.xml><?xml version="1.0" encoding="utf-8"?>
<worksheet xmlns="http://schemas.openxmlformats.org/spreadsheetml/2006/main" xmlns:r="http://schemas.openxmlformats.org/officeDocument/2006/relationships">
  <sheetPr>
    <pageSetUpPr fitToPage="1"/>
  </sheetPr>
  <dimension ref="A1:L45"/>
  <sheetViews>
    <sheetView showGridLines="0" zoomScalePageLayoutView="0" workbookViewId="0" topLeftCell="A1">
      <selection activeCell="A1" sqref="A1"/>
    </sheetView>
  </sheetViews>
  <sheetFormatPr defaultColWidth="9.140625" defaultRowHeight="12.75"/>
  <cols>
    <col min="1" max="3" width="10.7109375" style="148" customWidth="1"/>
    <col min="4" max="4" width="10.7109375" style="155" customWidth="1"/>
    <col min="5" max="5" width="5.7109375" style="155" customWidth="1"/>
    <col min="6" max="8" width="10.7109375" style="138" customWidth="1"/>
    <col min="9" max="9" width="5.7109375" style="138" customWidth="1"/>
    <col min="10" max="12" width="10.7109375" style="138" customWidth="1"/>
    <col min="13" max="16384" width="9.140625" style="138" customWidth="1"/>
  </cols>
  <sheetData>
    <row r="1" spans="1:5" s="132" customFormat="1" ht="14.25" customHeight="1">
      <c r="A1" s="129" t="s">
        <v>238</v>
      </c>
      <c r="B1" s="129"/>
      <c r="C1" s="129"/>
      <c r="D1" s="129"/>
      <c r="E1" s="129"/>
    </row>
    <row r="2" spans="1:5" s="132" customFormat="1" ht="12.75" customHeight="1">
      <c r="A2" s="448" t="s">
        <v>125</v>
      </c>
      <c r="B2" s="448"/>
      <c r="C2" s="448"/>
      <c r="D2" s="448"/>
      <c r="E2" s="239"/>
    </row>
    <row r="3" spans="1:5" s="132" customFormat="1" ht="14.25">
      <c r="A3" s="94" t="s">
        <v>124</v>
      </c>
      <c r="B3" s="133"/>
      <c r="C3" s="133"/>
      <c r="D3" s="133"/>
      <c r="E3" s="133"/>
    </row>
    <row r="4" spans="1:9" s="132" customFormat="1" ht="12.75">
      <c r="A4" s="134"/>
      <c r="B4" s="135"/>
      <c r="C4" s="135"/>
      <c r="D4" s="135"/>
      <c r="E4" s="135"/>
      <c r="F4" s="228"/>
      <c r="G4" s="245"/>
      <c r="H4" s="245"/>
      <c r="I4" s="245"/>
    </row>
    <row r="5" spans="1:12" ht="25.5" customHeight="1">
      <c r="A5" s="136"/>
      <c r="B5" s="460" t="s">
        <v>138</v>
      </c>
      <c r="C5" s="460"/>
      <c r="D5" s="460"/>
      <c r="E5" s="240"/>
      <c r="F5" s="460" t="s">
        <v>139</v>
      </c>
      <c r="G5" s="460"/>
      <c r="H5" s="460"/>
      <c r="I5" s="244"/>
      <c r="J5" s="460" t="s">
        <v>172</v>
      </c>
      <c r="K5" s="460"/>
      <c r="L5" s="460"/>
    </row>
    <row r="6" spans="1:12" s="144" customFormat="1" ht="36" customHeight="1">
      <c r="A6" s="139"/>
      <c r="B6" s="140" t="s">
        <v>4</v>
      </c>
      <c r="C6" s="299" t="s">
        <v>58</v>
      </c>
      <c r="D6" s="140" t="s">
        <v>13</v>
      </c>
      <c r="E6" s="141"/>
      <c r="F6" s="140" t="s">
        <v>4</v>
      </c>
      <c r="G6" s="299" t="s">
        <v>58</v>
      </c>
      <c r="H6" s="140" t="s">
        <v>13</v>
      </c>
      <c r="I6" s="300"/>
      <c r="J6" s="140" t="s">
        <v>4</v>
      </c>
      <c r="K6" s="299" t="s">
        <v>58</v>
      </c>
      <c r="L6" s="140" t="s">
        <v>13</v>
      </c>
    </row>
    <row r="7" spans="1:12" ht="12.75">
      <c r="A7" s="146" t="s">
        <v>20</v>
      </c>
      <c r="B7" s="247"/>
      <c r="C7" s="247"/>
      <c r="D7" s="247"/>
      <c r="E7" s="247"/>
      <c r="F7" s="207"/>
      <c r="G7" s="207"/>
      <c r="H7" s="207"/>
      <c r="I7" s="207"/>
      <c r="J7" s="247"/>
      <c r="K7" s="247"/>
      <c r="L7" s="247"/>
    </row>
    <row r="8" spans="1:12" ht="12.75">
      <c r="A8" s="147">
        <v>2007</v>
      </c>
      <c r="B8" s="247">
        <v>84</v>
      </c>
      <c r="C8" s="247" t="s">
        <v>18</v>
      </c>
      <c r="D8" s="247">
        <v>77</v>
      </c>
      <c r="E8" s="247"/>
      <c r="F8" s="247" t="s">
        <v>18</v>
      </c>
      <c r="G8" s="247" t="s">
        <v>18</v>
      </c>
      <c r="H8" s="247" t="s">
        <v>18</v>
      </c>
      <c r="I8" s="207"/>
      <c r="J8" s="247">
        <v>48</v>
      </c>
      <c r="K8" s="247" t="s">
        <v>18</v>
      </c>
      <c r="L8" s="247">
        <v>32</v>
      </c>
    </row>
    <row r="9" spans="1:12" ht="12.75">
      <c r="A9" s="147">
        <v>2008</v>
      </c>
      <c r="B9" s="235">
        <v>87</v>
      </c>
      <c r="C9" s="247" t="s">
        <v>18</v>
      </c>
      <c r="D9" s="235">
        <v>79</v>
      </c>
      <c r="E9" s="235"/>
      <c r="F9" s="247" t="s">
        <v>18</v>
      </c>
      <c r="G9" s="247" t="s">
        <v>18</v>
      </c>
      <c r="H9" s="247" t="s">
        <v>18</v>
      </c>
      <c r="I9" s="207"/>
      <c r="J9" s="235">
        <v>49</v>
      </c>
      <c r="K9" s="247" t="s">
        <v>18</v>
      </c>
      <c r="L9" s="248">
        <v>31</v>
      </c>
    </row>
    <row r="10" spans="1:12" ht="12.75">
      <c r="A10" s="147">
        <v>2009</v>
      </c>
      <c r="B10" s="235">
        <v>86</v>
      </c>
      <c r="C10" s="247" t="s">
        <v>18</v>
      </c>
      <c r="D10" s="235">
        <v>79</v>
      </c>
      <c r="E10" s="235"/>
      <c r="F10" s="247" t="s">
        <v>18</v>
      </c>
      <c r="G10" s="247" t="s">
        <v>18</v>
      </c>
      <c r="H10" s="247" t="s">
        <v>18</v>
      </c>
      <c r="I10" s="207"/>
      <c r="J10" s="235">
        <v>47</v>
      </c>
      <c r="K10" s="247" t="s">
        <v>18</v>
      </c>
      <c r="L10" s="235">
        <v>35</v>
      </c>
    </row>
    <row r="11" spans="1:12" ht="12.75">
      <c r="A11" s="150" t="s">
        <v>173</v>
      </c>
      <c r="B11" s="235">
        <v>83</v>
      </c>
      <c r="C11" s="247" t="s">
        <v>18</v>
      </c>
      <c r="D11" s="235">
        <v>79</v>
      </c>
      <c r="E11" s="235"/>
      <c r="F11" s="247" t="s">
        <v>18</v>
      </c>
      <c r="G11" s="247" t="s">
        <v>18</v>
      </c>
      <c r="H11" s="247" t="s">
        <v>18</v>
      </c>
      <c r="I11" s="207"/>
      <c r="J11" s="235">
        <v>50</v>
      </c>
      <c r="K11" s="247" t="s">
        <v>18</v>
      </c>
      <c r="L11" s="235">
        <v>34</v>
      </c>
    </row>
    <row r="12" spans="1:12" ht="12.75">
      <c r="A12" s="150" t="s">
        <v>176</v>
      </c>
      <c r="B12" s="235">
        <v>84</v>
      </c>
      <c r="C12" s="247" t="s">
        <v>18</v>
      </c>
      <c r="D12" s="235">
        <v>80</v>
      </c>
      <c r="E12" s="235"/>
      <c r="F12" s="247" t="s">
        <v>18</v>
      </c>
      <c r="G12" s="247" t="s">
        <v>18</v>
      </c>
      <c r="H12" s="247" t="s">
        <v>18</v>
      </c>
      <c r="I12" s="207"/>
      <c r="J12" s="235">
        <v>43</v>
      </c>
      <c r="K12" s="247" t="s">
        <v>18</v>
      </c>
      <c r="L12" s="235">
        <v>35</v>
      </c>
    </row>
    <row r="13" spans="1:12" ht="12.75">
      <c r="A13" s="150" t="s">
        <v>177</v>
      </c>
      <c r="B13" s="235">
        <v>87</v>
      </c>
      <c r="C13" s="247" t="s">
        <v>18</v>
      </c>
      <c r="D13" s="235">
        <v>84</v>
      </c>
      <c r="E13" s="235"/>
      <c r="F13" s="247" t="s">
        <v>18</v>
      </c>
      <c r="G13" s="247" t="s">
        <v>18</v>
      </c>
      <c r="H13" s="247" t="s">
        <v>18</v>
      </c>
      <c r="I13" s="207"/>
      <c r="J13" s="235">
        <v>48</v>
      </c>
      <c r="K13" s="247" t="s">
        <v>18</v>
      </c>
      <c r="L13" s="235">
        <v>39</v>
      </c>
    </row>
    <row r="14" spans="1:12" ht="12.75">
      <c r="A14" s="150" t="s">
        <v>178</v>
      </c>
      <c r="B14" s="235">
        <v>86</v>
      </c>
      <c r="C14" s="247">
        <v>74</v>
      </c>
      <c r="D14" s="235">
        <v>85</v>
      </c>
      <c r="E14" s="235"/>
      <c r="F14" s="246">
        <v>75</v>
      </c>
      <c r="G14" s="246">
        <v>65</v>
      </c>
      <c r="H14" s="246">
        <v>73</v>
      </c>
      <c r="I14" s="246"/>
      <c r="J14" s="235">
        <v>45</v>
      </c>
      <c r="K14" s="247">
        <v>48</v>
      </c>
      <c r="L14" s="235">
        <v>41</v>
      </c>
    </row>
    <row r="15" spans="1:12" ht="12.75">
      <c r="A15" s="147">
        <v>2014</v>
      </c>
      <c r="B15" s="235">
        <v>89</v>
      </c>
      <c r="C15" s="247">
        <v>76</v>
      </c>
      <c r="D15" s="235">
        <v>86</v>
      </c>
      <c r="E15" s="235"/>
      <c r="F15" s="246">
        <v>78</v>
      </c>
      <c r="G15" s="246">
        <v>68</v>
      </c>
      <c r="H15" s="246">
        <v>76</v>
      </c>
      <c r="I15" s="246"/>
      <c r="J15" s="235">
        <v>50</v>
      </c>
      <c r="K15" s="247">
        <v>52</v>
      </c>
      <c r="L15" s="235">
        <v>42</v>
      </c>
    </row>
    <row r="16" spans="1:12" ht="12.75">
      <c r="A16" s="147"/>
      <c r="B16" s="235"/>
      <c r="C16" s="247"/>
      <c r="D16" s="235"/>
      <c r="E16" s="235"/>
      <c r="F16" s="207"/>
      <c r="G16" s="207"/>
      <c r="H16" s="207"/>
      <c r="I16" s="207"/>
      <c r="J16" s="235"/>
      <c r="K16" s="247"/>
      <c r="L16" s="235"/>
    </row>
    <row r="17" spans="1:12" ht="12.75">
      <c r="A17" s="146" t="s">
        <v>17</v>
      </c>
      <c r="B17" s="247"/>
      <c r="C17" s="247"/>
      <c r="D17" s="247"/>
      <c r="E17" s="247"/>
      <c r="F17" s="207"/>
      <c r="G17" s="207"/>
      <c r="H17" s="207"/>
      <c r="I17" s="207"/>
      <c r="J17" s="247"/>
      <c r="K17" s="247"/>
      <c r="L17" s="247"/>
    </row>
    <row r="18" spans="1:12" ht="12.75">
      <c r="A18" s="147">
        <v>2007</v>
      </c>
      <c r="B18" s="247">
        <v>81</v>
      </c>
      <c r="C18" s="247" t="s">
        <v>18</v>
      </c>
      <c r="D18" s="247">
        <v>78</v>
      </c>
      <c r="E18" s="247"/>
      <c r="F18" s="247" t="s">
        <v>18</v>
      </c>
      <c r="G18" s="247" t="s">
        <v>18</v>
      </c>
      <c r="H18" s="247" t="s">
        <v>18</v>
      </c>
      <c r="I18" s="207"/>
      <c r="J18" s="247">
        <v>44</v>
      </c>
      <c r="K18" s="247" t="s">
        <v>18</v>
      </c>
      <c r="L18" s="247">
        <v>35</v>
      </c>
    </row>
    <row r="19" spans="1:12" ht="12.75">
      <c r="A19" s="147">
        <v>2008</v>
      </c>
      <c r="B19" s="235">
        <v>83</v>
      </c>
      <c r="C19" s="247" t="s">
        <v>18</v>
      </c>
      <c r="D19" s="235">
        <v>79</v>
      </c>
      <c r="E19" s="235"/>
      <c r="F19" s="247" t="s">
        <v>18</v>
      </c>
      <c r="G19" s="247" t="s">
        <v>18</v>
      </c>
      <c r="H19" s="247" t="s">
        <v>18</v>
      </c>
      <c r="I19" s="207"/>
      <c r="J19" s="235">
        <v>43</v>
      </c>
      <c r="K19" s="247" t="s">
        <v>18</v>
      </c>
      <c r="L19" s="248">
        <v>35</v>
      </c>
    </row>
    <row r="20" spans="1:12" ht="12.75">
      <c r="A20" s="147">
        <v>2009</v>
      </c>
      <c r="B20" s="235">
        <v>82</v>
      </c>
      <c r="C20" s="247" t="s">
        <v>18</v>
      </c>
      <c r="D20" s="235">
        <v>79</v>
      </c>
      <c r="E20" s="235"/>
      <c r="F20" s="247" t="s">
        <v>18</v>
      </c>
      <c r="G20" s="247" t="s">
        <v>18</v>
      </c>
      <c r="H20" s="247" t="s">
        <v>18</v>
      </c>
      <c r="I20" s="207"/>
      <c r="J20" s="235">
        <v>41</v>
      </c>
      <c r="K20" s="247" t="s">
        <v>18</v>
      </c>
      <c r="L20" s="235">
        <v>37</v>
      </c>
    </row>
    <row r="21" spans="1:12" ht="12.75">
      <c r="A21" s="150" t="s">
        <v>173</v>
      </c>
      <c r="B21" s="235">
        <v>80</v>
      </c>
      <c r="C21" s="247" t="s">
        <v>18</v>
      </c>
      <c r="D21" s="235">
        <v>79</v>
      </c>
      <c r="E21" s="235"/>
      <c r="F21" s="247" t="s">
        <v>18</v>
      </c>
      <c r="G21" s="247" t="s">
        <v>18</v>
      </c>
      <c r="H21" s="247" t="s">
        <v>18</v>
      </c>
      <c r="I21" s="207"/>
      <c r="J21" s="235">
        <v>45</v>
      </c>
      <c r="K21" s="247" t="s">
        <v>18</v>
      </c>
      <c r="L21" s="235">
        <v>36</v>
      </c>
    </row>
    <row r="22" spans="1:12" ht="12.75">
      <c r="A22" s="150" t="s">
        <v>176</v>
      </c>
      <c r="B22" s="235">
        <v>80</v>
      </c>
      <c r="C22" s="247" t="s">
        <v>18</v>
      </c>
      <c r="D22" s="235">
        <v>80</v>
      </c>
      <c r="E22" s="235"/>
      <c r="F22" s="247" t="s">
        <v>18</v>
      </c>
      <c r="G22" s="247" t="s">
        <v>18</v>
      </c>
      <c r="H22" s="247" t="s">
        <v>18</v>
      </c>
      <c r="I22" s="207"/>
      <c r="J22" s="235">
        <v>37</v>
      </c>
      <c r="K22" s="247" t="s">
        <v>18</v>
      </c>
      <c r="L22" s="235">
        <v>37</v>
      </c>
    </row>
    <row r="23" spans="1:12" ht="12.75">
      <c r="A23" s="150" t="s">
        <v>177</v>
      </c>
      <c r="B23" s="235">
        <v>84</v>
      </c>
      <c r="C23" s="247" t="s">
        <v>18</v>
      </c>
      <c r="D23" s="235">
        <v>84</v>
      </c>
      <c r="E23" s="235"/>
      <c r="F23" s="247" t="s">
        <v>18</v>
      </c>
      <c r="G23" s="247" t="s">
        <v>18</v>
      </c>
      <c r="H23" s="247" t="s">
        <v>18</v>
      </c>
      <c r="I23" s="207"/>
      <c r="J23" s="235">
        <v>43</v>
      </c>
      <c r="K23" s="247" t="s">
        <v>18</v>
      </c>
      <c r="L23" s="235">
        <v>42</v>
      </c>
    </row>
    <row r="24" spans="1:12" ht="12.75">
      <c r="A24" s="150" t="s">
        <v>178</v>
      </c>
      <c r="B24" s="235">
        <v>83</v>
      </c>
      <c r="C24" s="247">
        <v>69</v>
      </c>
      <c r="D24" s="235">
        <v>84</v>
      </c>
      <c r="E24" s="235"/>
      <c r="F24" s="246">
        <v>72</v>
      </c>
      <c r="G24" s="246">
        <v>59</v>
      </c>
      <c r="H24" s="246">
        <v>74</v>
      </c>
      <c r="I24" s="207"/>
      <c r="J24" s="235">
        <v>41</v>
      </c>
      <c r="K24" s="247">
        <v>42</v>
      </c>
      <c r="L24" s="235">
        <v>43</v>
      </c>
    </row>
    <row r="25" spans="1:12" ht="12.75">
      <c r="A25" s="147">
        <v>2014</v>
      </c>
      <c r="B25" s="235">
        <v>87</v>
      </c>
      <c r="C25" s="247">
        <v>72</v>
      </c>
      <c r="D25" s="235">
        <v>86</v>
      </c>
      <c r="E25" s="235"/>
      <c r="F25" s="246">
        <v>76</v>
      </c>
      <c r="G25" s="246">
        <v>63</v>
      </c>
      <c r="H25" s="246">
        <v>76</v>
      </c>
      <c r="I25" s="207"/>
      <c r="J25" s="235">
        <v>46</v>
      </c>
      <c r="K25" s="247">
        <v>46</v>
      </c>
      <c r="L25" s="235">
        <v>44</v>
      </c>
    </row>
    <row r="26" spans="1:12" ht="12.75">
      <c r="A26" s="151"/>
      <c r="B26" s="247"/>
      <c r="C26" s="247"/>
      <c r="D26" s="247"/>
      <c r="E26" s="247"/>
      <c r="F26" s="207"/>
      <c r="G26" s="207"/>
      <c r="H26" s="207"/>
      <c r="I26" s="207"/>
      <c r="J26" s="247"/>
      <c r="K26" s="247"/>
      <c r="L26" s="247"/>
    </row>
    <row r="27" spans="1:12" ht="12.75">
      <c r="A27" s="146" t="s">
        <v>19</v>
      </c>
      <c r="B27" s="247"/>
      <c r="C27" s="247"/>
      <c r="D27" s="247"/>
      <c r="E27" s="247"/>
      <c r="F27" s="207"/>
      <c r="G27" s="207"/>
      <c r="H27" s="207"/>
      <c r="I27" s="207"/>
      <c r="J27" s="247"/>
      <c r="K27" s="247"/>
      <c r="L27" s="247"/>
    </row>
    <row r="28" spans="1:12" ht="12.75">
      <c r="A28" s="147">
        <v>2007</v>
      </c>
      <c r="B28" s="247">
        <v>87</v>
      </c>
      <c r="C28" s="247" t="s">
        <v>18</v>
      </c>
      <c r="D28" s="247">
        <v>76</v>
      </c>
      <c r="E28" s="247"/>
      <c r="F28" s="247" t="s">
        <v>18</v>
      </c>
      <c r="G28" s="247" t="s">
        <v>18</v>
      </c>
      <c r="H28" s="247" t="s">
        <v>18</v>
      </c>
      <c r="I28" s="207"/>
      <c r="J28" s="247">
        <v>52</v>
      </c>
      <c r="K28" s="247" t="s">
        <v>18</v>
      </c>
      <c r="L28" s="247">
        <v>30</v>
      </c>
    </row>
    <row r="29" spans="1:12" ht="12.75">
      <c r="A29" s="147">
        <v>2008</v>
      </c>
      <c r="B29" s="235">
        <v>90</v>
      </c>
      <c r="C29" s="247" t="s">
        <v>18</v>
      </c>
      <c r="D29" s="235">
        <v>78</v>
      </c>
      <c r="E29" s="235"/>
      <c r="F29" s="247" t="s">
        <v>18</v>
      </c>
      <c r="G29" s="247" t="s">
        <v>18</v>
      </c>
      <c r="H29" s="247" t="s">
        <v>18</v>
      </c>
      <c r="I29" s="207"/>
      <c r="J29" s="235">
        <v>55</v>
      </c>
      <c r="K29" s="247" t="s">
        <v>18</v>
      </c>
      <c r="L29" s="248">
        <v>28</v>
      </c>
    </row>
    <row r="30" spans="1:12" ht="12.75">
      <c r="A30" s="147">
        <v>2009</v>
      </c>
      <c r="B30" s="235">
        <v>89</v>
      </c>
      <c r="C30" s="247" t="s">
        <v>18</v>
      </c>
      <c r="D30" s="235">
        <v>78</v>
      </c>
      <c r="E30" s="235"/>
      <c r="F30" s="247" t="s">
        <v>18</v>
      </c>
      <c r="G30" s="247" t="s">
        <v>18</v>
      </c>
      <c r="H30" s="247" t="s">
        <v>18</v>
      </c>
      <c r="I30" s="207"/>
      <c r="J30" s="235">
        <v>54</v>
      </c>
      <c r="K30" s="247" t="s">
        <v>18</v>
      </c>
      <c r="L30" s="235">
        <v>32</v>
      </c>
    </row>
    <row r="31" spans="1:12" ht="12.75">
      <c r="A31" s="150" t="s">
        <v>173</v>
      </c>
      <c r="B31" s="235">
        <v>87</v>
      </c>
      <c r="C31" s="247" t="s">
        <v>18</v>
      </c>
      <c r="D31" s="235">
        <v>79</v>
      </c>
      <c r="E31" s="235"/>
      <c r="F31" s="247" t="s">
        <v>18</v>
      </c>
      <c r="G31" s="247" t="s">
        <v>18</v>
      </c>
      <c r="H31" s="247" t="s">
        <v>18</v>
      </c>
      <c r="I31" s="207"/>
      <c r="J31" s="235">
        <v>56</v>
      </c>
      <c r="K31" s="247" t="s">
        <v>18</v>
      </c>
      <c r="L31" s="235">
        <v>32</v>
      </c>
    </row>
    <row r="32" spans="1:12" ht="12.75">
      <c r="A32" s="150" t="s">
        <v>176</v>
      </c>
      <c r="B32" s="235">
        <v>88</v>
      </c>
      <c r="C32" s="247" t="s">
        <v>18</v>
      </c>
      <c r="D32" s="235">
        <v>80</v>
      </c>
      <c r="E32" s="235"/>
      <c r="F32" s="247" t="s">
        <v>18</v>
      </c>
      <c r="G32" s="247" t="s">
        <v>18</v>
      </c>
      <c r="H32" s="247" t="s">
        <v>18</v>
      </c>
      <c r="I32" s="207"/>
      <c r="J32" s="235">
        <v>48</v>
      </c>
      <c r="K32" s="247" t="s">
        <v>18</v>
      </c>
      <c r="L32" s="235">
        <v>33</v>
      </c>
    </row>
    <row r="33" spans="1:12" ht="12.75">
      <c r="A33" s="150" t="s">
        <v>177</v>
      </c>
      <c r="B33" s="235">
        <v>90</v>
      </c>
      <c r="C33" s="247" t="s">
        <v>18</v>
      </c>
      <c r="D33" s="235">
        <v>84</v>
      </c>
      <c r="E33" s="235"/>
      <c r="F33" s="247" t="s">
        <v>18</v>
      </c>
      <c r="G33" s="247" t="s">
        <v>18</v>
      </c>
      <c r="H33" s="247" t="s">
        <v>18</v>
      </c>
      <c r="I33" s="207"/>
      <c r="J33" s="235">
        <v>53</v>
      </c>
      <c r="K33" s="247" t="s">
        <v>18</v>
      </c>
      <c r="L33" s="235">
        <v>36</v>
      </c>
    </row>
    <row r="34" spans="1:12" ht="12.75">
      <c r="A34" s="150" t="s">
        <v>178</v>
      </c>
      <c r="B34" s="235">
        <v>88</v>
      </c>
      <c r="C34" s="247">
        <v>79</v>
      </c>
      <c r="D34" s="235">
        <v>85</v>
      </c>
      <c r="E34" s="235"/>
      <c r="F34" s="246">
        <v>78</v>
      </c>
      <c r="G34" s="246">
        <v>71</v>
      </c>
      <c r="H34" s="246">
        <v>72</v>
      </c>
      <c r="I34" s="207"/>
      <c r="J34" s="235">
        <v>48</v>
      </c>
      <c r="K34" s="247">
        <v>54</v>
      </c>
      <c r="L34" s="235">
        <v>39</v>
      </c>
    </row>
    <row r="35" spans="1:12" ht="12.75">
      <c r="A35" s="147">
        <v>2014</v>
      </c>
      <c r="B35" s="235">
        <v>91</v>
      </c>
      <c r="C35" s="247">
        <v>81</v>
      </c>
      <c r="D35" s="235">
        <v>86</v>
      </c>
      <c r="E35" s="235"/>
      <c r="F35" s="246">
        <v>81</v>
      </c>
      <c r="G35" s="246">
        <v>74</v>
      </c>
      <c r="H35" s="246">
        <v>76</v>
      </c>
      <c r="I35" s="207"/>
      <c r="J35" s="235">
        <v>53</v>
      </c>
      <c r="K35" s="247">
        <v>58</v>
      </c>
      <c r="L35" s="235">
        <v>40</v>
      </c>
    </row>
    <row r="36" spans="1:12" ht="12.75">
      <c r="A36" s="152"/>
      <c r="B36" s="301"/>
      <c r="C36" s="301"/>
      <c r="D36" s="301"/>
      <c r="E36" s="301"/>
      <c r="F36" s="301"/>
      <c r="G36" s="301"/>
      <c r="H36" s="301"/>
      <c r="I36" s="301"/>
      <c r="J36" s="302"/>
      <c r="K36" s="302"/>
      <c r="L36" s="302"/>
    </row>
    <row r="37" spans="1:12" ht="12.75">
      <c r="A37" s="151"/>
      <c r="B37" s="147"/>
      <c r="C37" s="147"/>
      <c r="D37" s="147"/>
      <c r="E37" s="147"/>
      <c r="L37" s="205" t="s">
        <v>99</v>
      </c>
    </row>
    <row r="38" spans="1:5" ht="12.75">
      <c r="A38" s="151"/>
      <c r="B38" s="147"/>
      <c r="C38" s="147"/>
      <c r="D38" s="147"/>
      <c r="E38" s="147"/>
    </row>
    <row r="39" ht="12.75">
      <c r="A39" s="151" t="s">
        <v>122</v>
      </c>
    </row>
    <row r="40" spans="1:5" ht="12.75">
      <c r="A40" s="156" t="s">
        <v>109</v>
      </c>
      <c r="B40" s="124"/>
      <c r="C40" s="124"/>
      <c r="D40" s="124"/>
      <c r="E40" s="236"/>
    </row>
    <row r="41" spans="1:12" ht="21.75" customHeight="1">
      <c r="A41" s="461" t="s">
        <v>171</v>
      </c>
      <c r="B41" s="461"/>
      <c r="C41" s="461"/>
      <c r="D41" s="461"/>
      <c r="E41" s="461"/>
      <c r="F41" s="461"/>
      <c r="G41" s="461"/>
      <c r="H41" s="461"/>
      <c r="I41" s="461"/>
      <c r="J41" s="461"/>
      <c r="K41" s="461"/>
      <c r="L41" s="461"/>
    </row>
    <row r="42" spans="1:5" ht="12.75">
      <c r="A42" s="243" t="s">
        <v>174</v>
      </c>
      <c r="B42" s="243"/>
      <c r="C42" s="243"/>
      <c r="D42" s="243"/>
      <c r="E42" s="237"/>
    </row>
    <row r="43" ht="12.75">
      <c r="A43" s="77" t="s">
        <v>175</v>
      </c>
    </row>
    <row r="44" spans="1:5" ht="12.75">
      <c r="A44" s="151"/>
      <c r="B44" s="78"/>
      <c r="C44" s="78"/>
      <c r="D44" s="78"/>
      <c r="E44" s="242"/>
    </row>
    <row r="45" ht="12.75">
      <c r="A45" s="77" t="s">
        <v>6</v>
      </c>
    </row>
  </sheetData>
  <sheetProtection sheet="1" objects="1" scenarios="1"/>
  <mergeCells count="5">
    <mergeCell ref="A2:D2"/>
    <mergeCell ref="B5:D5"/>
    <mergeCell ref="J5:L5"/>
    <mergeCell ref="F5:H5"/>
    <mergeCell ref="A41:L41"/>
  </mergeCells>
  <printOptions/>
  <pageMargins left="0.3937007874015748" right="0.3937007874015748" top="0.7874015748031497" bottom="0.7874015748031497" header="0.5118110236220472" footer="0.5118110236220472"/>
  <pageSetup fitToHeight="1" fitToWidth="1"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pageSetUpPr fitToPage="1"/>
  </sheetPr>
  <dimension ref="A1:L44"/>
  <sheetViews>
    <sheetView showGridLines="0" zoomScalePageLayoutView="0" workbookViewId="0" topLeftCell="A1">
      <selection activeCell="A1" sqref="A1"/>
    </sheetView>
  </sheetViews>
  <sheetFormatPr defaultColWidth="9.140625" defaultRowHeight="12.75"/>
  <cols>
    <col min="1" max="1" width="7.7109375" style="148" customWidth="1"/>
    <col min="2" max="2" width="10.7109375" style="132" customWidth="1"/>
    <col min="3" max="6" width="10.7109375" style="138" customWidth="1"/>
    <col min="7" max="7" width="5.7109375" style="138" customWidth="1"/>
    <col min="8" max="12" width="10.7109375" style="138" customWidth="1"/>
    <col min="13" max="16384" width="9.140625" style="138" customWidth="1"/>
  </cols>
  <sheetData>
    <row r="1" spans="1:5" s="132" customFormat="1" ht="14.25" customHeight="1">
      <c r="A1" s="129" t="s">
        <v>239</v>
      </c>
      <c r="B1" s="130"/>
      <c r="C1" s="131"/>
      <c r="D1" s="131"/>
      <c r="E1" s="131"/>
    </row>
    <row r="2" spans="1:7" s="132" customFormat="1" ht="12.75" customHeight="1">
      <c r="A2" s="448" t="s">
        <v>125</v>
      </c>
      <c r="B2" s="448"/>
      <c r="C2" s="448"/>
      <c r="D2" s="448"/>
      <c r="E2" s="448"/>
      <c r="F2" s="99"/>
      <c r="G2" s="99"/>
    </row>
    <row r="3" spans="1:5" s="132" customFormat="1" ht="14.25">
      <c r="A3" s="94" t="s">
        <v>124</v>
      </c>
      <c r="B3" s="227"/>
      <c r="C3" s="131"/>
      <c r="D3" s="131"/>
      <c r="E3" s="131"/>
    </row>
    <row r="4" spans="1:5" s="132" customFormat="1" ht="12.75">
      <c r="A4" s="134"/>
      <c r="B4" s="227"/>
      <c r="C4" s="131"/>
      <c r="D4" s="131"/>
      <c r="E4" s="131"/>
    </row>
    <row r="5" spans="1:12" ht="25.5" customHeight="1">
      <c r="A5" s="136"/>
      <c r="B5" s="462" t="s">
        <v>196</v>
      </c>
      <c r="C5" s="462"/>
      <c r="D5" s="462"/>
      <c r="E5" s="462"/>
      <c r="F5" s="462"/>
      <c r="G5" s="241"/>
      <c r="H5" s="462" t="s">
        <v>197</v>
      </c>
      <c r="I5" s="462"/>
      <c r="J5" s="462"/>
      <c r="K5" s="462"/>
      <c r="L5" s="462"/>
    </row>
    <row r="6" spans="1:12" s="144" customFormat="1" ht="36" customHeight="1">
      <c r="A6" s="139"/>
      <c r="B6" s="232" t="s">
        <v>14</v>
      </c>
      <c r="C6" s="142" t="s">
        <v>79</v>
      </c>
      <c r="D6" s="143" t="s">
        <v>80</v>
      </c>
      <c r="E6" s="141" t="s">
        <v>13</v>
      </c>
      <c r="F6" s="142" t="s">
        <v>16</v>
      </c>
      <c r="G6" s="142"/>
      <c r="H6" s="233" t="s">
        <v>14</v>
      </c>
      <c r="I6" s="142" t="s">
        <v>79</v>
      </c>
      <c r="J6" s="143" t="s">
        <v>80</v>
      </c>
      <c r="K6" s="140" t="s">
        <v>13</v>
      </c>
      <c r="L6" s="142" t="s">
        <v>16</v>
      </c>
    </row>
    <row r="7" spans="1:12" ht="12.75">
      <c r="A7" s="146" t="s">
        <v>20</v>
      </c>
      <c r="B7" s="149"/>
      <c r="C7" s="149"/>
      <c r="D7" s="149"/>
      <c r="E7" s="149"/>
      <c r="F7" s="149"/>
      <c r="G7" s="149"/>
      <c r="H7" s="149"/>
      <c r="I7" s="149"/>
      <c r="J7" s="149"/>
      <c r="K7" s="149"/>
      <c r="L7" s="149"/>
    </row>
    <row r="8" spans="1:12" ht="12.75">
      <c r="A8" s="147">
        <v>2007</v>
      </c>
      <c r="B8" s="247">
        <v>78</v>
      </c>
      <c r="C8" s="247" t="s">
        <v>18</v>
      </c>
      <c r="D8" s="247" t="s">
        <v>18</v>
      </c>
      <c r="E8" s="247">
        <v>78</v>
      </c>
      <c r="F8" s="247">
        <v>85</v>
      </c>
      <c r="G8" s="247"/>
      <c r="H8" s="247">
        <v>29</v>
      </c>
      <c r="I8" s="247" t="s">
        <v>18</v>
      </c>
      <c r="J8" s="247" t="s">
        <v>18</v>
      </c>
      <c r="K8" s="247">
        <v>33</v>
      </c>
      <c r="L8" s="247">
        <v>38</v>
      </c>
    </row>
    <row r="9" spans="1:12" ht="12.75">
      <c r="A9" s="147">
        <v>2008</v>
      </c>
      <c r="B9" s="235">
        <v>79</v>
      </c>
      <c r="C9" s="247" t="s">
        <v>18</v>
      </c>
      <c r="D9" s="247" t="s">
        <v>18</v>
      </c>
      <c r="E9" s="235">
        <v>79</v>
      </c>
      <c r="F9" s="235">
        <v>85</v>
      </c>
      <c r="G9" s="235"/>
      <c r="H9" s="248">
        <v>30</v>
      </c>
      <c r="I9" s="247" t="s">
        <v>18</v>
      </c>
      <c r="J9" s="247" t="s">
        <v>18</v>
      </c>
      <c r="K9" s="248">
        <v>33</v>
      </c>
      <c r="L9" s="248">
        <v>38</v>
      </c>
    </row>
    <row r="10" spans="1:12" ht="12.75">
      <c r="A10" s="147">
        <v>2009</v>
      </c>
      <c r="B10" s="235">
        <v>79</v>
      </c>
      <c r="C10" s="247" t="s">
        <v>18</v>
      </c>
      <c r="D10" s="247" t="s">
        <v>18</v>
      </c>
      <c r="E10" s="235">
        <v>80</v>
      </c>
      <c r="F10" s="235">
        <v>86</v>
      </c>
      <c r="G10" s="235"/>
      <c r="H10" s="235">
        <v>30</v>
      </c>
      <c r="I10" s="247" t="s">
        <v>18</v>
      </c>
      <c r="J10" s="247" t="s">
        <v>18</v>
      </c>
      <c r="K10" s="235">
        <v>34</v>
      </c>
      <c r="L10" s="235">
        <v>38</v>
      </c>
    </row>
    <row r="11" spans="1:12" ht="12.75">
      <c r="A11" s="150" t="s">
        <v>191</v>
      </c>
      <c r="B11" s="235">
        <v>81</v>
      </c>
      <c r="C11" s="247" t="s">
        <v>18</v>
      </c>
      <c r="D11" s="247" t="s">
        <v>18</v>
      </c>
      <c r="E11" s="235">
        <v>81</v>
      </c>
      <c r="F11" s="235">
        <v>85</v>
      </c>
      <c r="G11" s="235"/>
      <c r="H11" s="235">
        <v>32</v>
      </c>
      <c r="I11" s="247" t="s">
        <v>18</v>
      </c>
      <c r="J11" s="247" t="s">
        <v>18</v>
      </c>
      <c r="K11" s="235">
        <v>35</v>
      </c>
      <c r="L11" s="235">
        <v>37</v>
      </c>
    </row>
    <row r="12" spans="1:12" ht="12.75">
      <c r="A12" s="150" t="s">
        <v>192</v>
      </c>
      <c r="B12" s="235">
        <v>81</v>
      </c>
      <c r="C12" s="247" t="s">
        <v>18</v>
      </c>
      <c r="D12" s="247" t="s">
        <v>18</v>
      </c>
      <c r="E12" s="235">
        <v>82</v>
      </c>
      <c r="F12" s="235">
        <v>85</v>
      </c>
      <c r="G12" s="235"/>
      <c r="H12" s="235">
        <v>32</v>
      </c>
      <c r="I12" s="247" t="s">
        <v>18</v>
      </c>
      <c r="J12" s="247" t="s">
        <v>18</v>
      </c>
      <c r="K12" s="235">
        <v>35</v>
      </c>
      <c r="L12" s="235">
        <v>35</v>
      </c>
    </row>
    <row r="13" spans="1:12" ht="12.75">
      <c r="A13" s="150" t="s">
        <v>193</v>
      </c>
      <c r="B13" s="235">
        <v>85</v>
      </c>
      <c r="C13" s="235">
        <v>86</v>
      </c>
      <c r="D13" s="235">
        <v>81</v>
      </c>
      <c r="E13" s="235">
        <v>85</v>
      </c>
      <c r="F13" s="235">
        <v>87</v>
      </c>
      <c r="G13" s="235"/>
      <c r="H13" s="235">
        <v>36</v>
      </c>
      <c r="I13" s="235">
        <v>46</v>
      </c>
      <c r="J13" s="235">
        <v>28</v>
      </c>
      <c r="K13" s="235">
        <v>40</v>
      </c>
      <c r="L13" s="235">
        <v>36</v>
      </c>
    </row>
    <row r="14" spans="1:12" ht="12.75">
      <c r="A14" s="150" t="s">
        <v>194</v>
      </c>
      <c r="B14" s="235">
        <v>87</v>
      </c>
      <c r="C14" s="235">
        <v>87</v>
      </c>
      <c r="D14" s="235">
        <v>83</v>
      </c>
      <c r="E14" s="235">
        <v>87</v>
      </c>
      <c r="F14" s="235">
        <v>88</v>
      </c>
      <c r="G14" s="235"/>
      <c r="H14" s="235">
        <v>39</v>
      </c>
      <c r="I14" s="235">
        <v>48</v>
      </c>
      <c r="J14" s="235">
        <v>30</v>
      </c>
      <c r="K14" s="235">
        <v>42</v>
      </c>
      <c r="L14" s="235">
        <v>38</v>
      </c>
    </row>
    <row r="15" spans="1:12" ht="12.75">
      <c r="A15" s="147">
        <v>2014</v>
      </c>
      <c r="B15" s="235">
        <v>88</v>
      </c>
      <c r="C15" s="235">
        <v>89</v>
      </c>
      <c r="D15" s="235">
        <v>85</v>
      </c>
      <c r="E15" s="235">
        <v>88</v>
      </c>
      <c r="F15" s="235">
        <v>88</v>
      </c>
      <c r="G15" s="235"/>
      <c r="H15" s="235">
        <v>41</v>
      </c>
      <c r="I15" s="235">
        <v>49</v>
      </c>
      <c r="J15" s="235">
        <v>33</v>
      </c>
      <c r="K15" s="235">
        <v>44</v>
      </c>
      <c r="L15" s="235">
        <v>39</v>
      </c>
    </row>
    <row r="16" spans="1:12" ht="12.75">
      <c r="A16" s="147"/>
      <c r="B16" s="235"/>
      <c r="C16" s="235"/>
      <c r="D16" s="235"/>
      <c r="E16" s="235"/>
      <c r="F16" s="235"/>
      <c r="G16" s="235"/>
      <c r="H16" s="235"/>
      <c r="I16" s="235"/>
      <c r="J16" s="235"/>
      <c r="K16" s="235"/>
      <c r="L16" s="235"/>
    </row>
    <row r="17" spans="1:12" ht="12.75">
      <c r="A17" s="146" t="s">
        <v>17</v>
      </c>
      <c r="B17" s="247"/>
      <c r="C17" s="247"/>
      <c r="D17" s="207"/>
      <c r="E17" s="247"/>
      <c r="F17" s="247"/>
      <c r="G17" s="247"/>
      <c r="H17" s="247"/>
      <c r="I17" s="247"/>
      <c r="J17" s="207"/>
      <c r="K17" s="247"/>
      <c r="L17" s="247"/>
    </row>
    <row r="18" spans="1:12" ht="12.75">
      <c r="A18" s="147">
        <v>2007</v>
      </c>
      <c r="B18" s="247">
        <v>73</v>
      </c>
      <c r="C18" s="247" t="s">
        <v>18</v>
      </c>
      <c r="D18" s="247" t="s">
        <v>18</v>
      </c>
      <c r="E18" s="247">
        <v>78</v>
      </c>
      <c r="F18" s="247">
        <v>84</v>
      </c>
      <c r="G18" s="247"/>
      <c r="H18" s="247">
        <v>24</v>
      </c>
      <c r="I18" s="247" t="s">
        <v>18</v>
      </c>
      <c r="J18" s="247" t="s">
        <v>18</v>
      </c>
      <c r="K18" s="247">
        <v>35</v>
      </c>
      <c r="L18" s="247">
        <v>38</v>
      </c>
    </row>
    <row r="19" spans="1:12" ht="12.75">
      <c r="A19" s="147">
        <v>2008</v>
      </c>
      <c r="B19" s="235">
        <v>74</v>
      </c>
      <c r="C19" s="247" t="s">
        <v>18</v>
      </c>
      <c r="D19" s="247" t="s">
        <v>18</v>
      </c>
      <c r="E19" s="235">
        <v>79</v>
      </c>
      <c r="F19" s="235">
        <v>84</v>
      </c>
      <c r="G19" s="235"/>
      <c r="H19" s="248">
        <v>24</v>
      </c>
      <c r="I19" s="247" t="s">
        <v>18</v>
      </c>
      <c r="J19" s="247" t="s">
        <v>18</v>
      </c>
      <c r="K19" s="248">
        <v>35</v>
      </c>
      <c r="L19" s="248">
        <v>38</v>
      </c>
    </row>
    <row r="20" spans="1:12" ht="12.75">
      <c r="A20" s="147">
        <v>2009</v>
      </c>
      <c r="B20" s="235">
        <v>75</v>
      </c>
      <c r="C20" s="247" t="s">
        <v>18</v>
      </c>
      <c r="D20" s="247" t="s">
        <v>18</v>
      </c>
      <c r="E20" s="235">
        <v>80</v>
      </c>
      <c r="F20" s="235">
        <v>85</v>
      </c>
      <c r="G20" s="235"/>
      <c r="H20" s="235">
        <v>25</v>
      </c>
      <c r="I20" s="247" t="s">
        <v>18</v>
      </c>
      <c r="J20" s="247" t="s">
        <v>18</v>
      </c>
      <c r="K20" s="235">
        <v>36</v>
      </c>
      <c r="L20" s="235">
        <v>38</v>
      </c>
    </row>
    <row r="21" spans="1:12" ht="12.75">
      <c r="A21" s="150" t="s">
        <v>191</v>
      </c>
      <c r="B21" s="235">
        <v>76</v>
      </c>
      <c r="C21" s="247" t="s">
        <v>18</v>
      </c>
      <c r="D21" s="247" t="s">
        <v>18</v>
      </c>
      <c r="E21" s="235">
        <v>81</v>
      </c>
      <c r="F21" s="235">
        <v>84</v>
      </c>
      <c r="G21" s="235"/>
      <c r="H21" s="235">
        <v>26</v>
      </c>
      <c r="I21" s="247" t="s">
        <v>18</v>
      </c>
      <c r="J21" s="247" t="s">
        <v>18</v>
      </c>
      <c r="K21" s="235">
        <v>37</v>
      </c>
      <c r="L21" s="235">
        <v>37</v>
      </c>
    </row>
    <row r="22" spans="1:12" ht="12.75">
      <c r="A22" s="150" t="s">
        <v>192</v>
      </c>
      <c r="B22" s="235">
        <v>77</v>
      </c>
      <c r="C22" s="247" t="s">
        <v>18</v>
      </c>
      <c r="D22" s="247" t="s">
        <v>18</v>
      </c>
      <c r="E22" s="235">
        <v>81</v>
      </c>
      <c r="F22" s="235">
        <v>83</v>
      </c>
      <c r="G22" s="235"/>
      <c r="H22" s="235">
        <v>26</v>
      </c>
      <c r="I22" s="247" t="s">
        <v>18</v>
      </c>
      <c r="J22" s="247" t="s">
        <v>18</v>
      </c>
      <c r="K22" s="235">
        <v>37</v>
      </c>
      <c r="L22" s="235">
        <v>35</v>
      </c>
    </row>
    <row r="23" spans="1:12" ht="12.75">
      <c r="A23" s="150" t="s">
        <v>193</v>
      </c>
      <c r="B23" s="235">
        <v>81</v>
      </c>
      <c r="C23" s="235">
        <v>83</v>
      </c>
      <c r="D23" s="235">
        <v>76</v>
      </c>
      <c r="E23" s="235">
        <v>85</v>
      </c>
      <c r="F23" s="235">
        <v>85</v>
      </c>
      <c r="G23" s="235"/>
      <c r="H23" s="235">
        <v>30</v>
      </c>
      <c r="I23" s="235">
        <v>40</v>
      </c>
      <c r="J23" s="235">
        <v>22</v>
      </c>
      <c r="K23" s="235">
        <v>42</v>
      </c>
      <c r="L23" s="235">
        <v>36</v>
      </c>
    </row>
    <row r="24" spans="1:12" ht="12.75">
      <c r="A24" s="150" t="s">
        <v>194</v>
      </c>
      <c r="B24" s="235">
        <v>83</v>
      </c>
      <c r="C24" s="235">
        <v>84</v>
      </c>
      <c r="D24" s="235">
        <v>78</v>
      </c>
      <c r="E24" s="235">
        <v>86</v>
      </c>
      <c r="F24" s="235">
        <v>86</v>
      </c>
      <c r="G24" s="235"/>
      <c r="H24" s="235">
        <v>32</v>
      </c>
      <c r="I24" s="235">
        <v>42</v>
      </c>
      <c r="J24" s="235">
        <v>23</v>
      </c>
      <c r="K24" s="235">
        <v>44</v>
      </c>
      <c r="L24" s="235">
        <v>38</v>
      </c>
    </row>
    <row r="25" spans="1:12" ht="12.75">
      <c r="A25" s="147">
        <v>2014</v>
      </c>
      <c r="B25" s="235">
        <v>85</v>
      </c>
      <c r="C25" s="235">
        <v>86</v>
      </c>
      <c r="D25" s="235">
        <v>81</v>
      </c>
      <c r="E25" s="235">
        <v>87</v>
      </c>
      <c r="F25" s="235">
        <v>87</v>
      </c>
      <c r="G25" s="235"/>
      <c r="H25" s="235">
        <v>34</v>
      </c>
      <c r="I25" s="235">
        <v>43</v>
      </c>
      <c r="J25" s="235">
        <v>26</v>
      </c>
      <c r="K25" s="235">
        <v>46</v>
      </c>
      <c r="L25" s="235">
        <v>38</v>
      </c>
    </row>
    <row r="26" spans="1:12" ht="12.75">
      <c r="A26" s="151"/>
      <c r="B26" s="247"/>
      <c r="C26" s="247"/>
      <c r="D26" s="247"/>
      <c r="E26" s="247"/>
      <c r="F26" s="247"/>
      <c r="G26" s="247"/>
      <c r="H26" s="247"/>
      <c r="I26" s="247"/>
      <c r="J26" s="247"/>
      <c r="K26" s="247"/>
      <c r="L26" s="247"/>
    </row>
    <row r="27" spans="1:12" ht="12.75">
      <c r="A27" s="146" t="s">
        <v>19</v>
      </c>
      <c r="B27" s="247"/>
      <c r="C27" s="247"/>
      <c r="D27" s="247"/>
      <c r="E27" s="247"/>
      <c r="F27" s="247"/>
      <c r="G27" s="247"/>
      <c r="H27" s="247"/>
      <c r="I27" s="247"/>
      <c r="J27" s="247"/>
      <c r="K27" s="247"/>
      <c r="L27" s="247"/>
    </row>
    <row r="28" spans="1:12" ht="12.75">
      <c r="A28" s="147">
        <v>2007</v>
      </c>
      <c r="B28" s="247">
        <v>83</v>
      </c>
      <c r="C28" s="247" t="s">
        <v>18</v>
      </c>
      <c r="D28" s="247" t="s">
        <v>18</v>
      </c>
      <c r="E28" s="247">
        <v>78</v>
      </c>
      <c r="F28" s="247">
        <v>85</v>
      </c>
      <c r="G28" s="247"/>
      <c r="H28" s="247">
        <v>35</v>
      </c>
      <c r="I28" s="247" t="s">
        <v>18</v>
      </c>
      <c r="J28" s="247" t="s">
        <v>18</v>
      </c>
      <c r="K28" s="247">
        <v>30</v>
      </c>
      <c r="L28" s="247">
        <v>38</v>
      </c>
    </row>
    <row r="29" spans="1:12" ht="12.75">
      <c r="A29" s="147">
        <v>2008</v>
      </c>
      <c r="B29" s="235">
        <v>84</v>
      </c>
      <c r="C29" s="247" t="s">
        <v>18</v>
      </c>
      <c r="D29" s="247" t="s">
        <v>18</v>
      </c>
      <c r="E29" s="235">
        <v>79</v>
      </c>
      <c r="F29" s="235">
        <v>86</v>
      </c>
      <c r="G29" s="235"/>
      <c r="H29" s="248">
        <v>35</v>
      </c>
      <c r="I29" s="247" t="s">
        <v>18</v>
      </c>
      <c r="J29" s="247" t="s">
        <v>18</v>
      </c>
      <c r="K29" s="248">
        <v>30</v>
      </c>
      <c r="L29" s="248">
        <v>38</v>
      </c>
    </row>
    <row r="30" spans="1:12" ht="12.75">
      <c r="A30" s="147">
        <v>2009</v>
      </c>
      <c r="B30" s="235">
        <v>84</v>
      </c>
      <c r="C30" s="247" t="s">
        <v>18</v>
      </c>
      <c r="D30" s="247" t="s">
        <v>18</v>
      </c>
      <c r="E30" s="235">
        <v>80</v>
      </c>
      <c r="F30" s="235">
        <v>87</v>
      </c>
      <c r="G30" s="235"/>
      <c r="H30" s="235">
        <v>36</v>
      </c>
      <c r="I30" s="247" t="s">
        <v>18</v>
      </c>
      <c r="J30" s="247" t="s">
        <v>18</v>
      </c>
      <c r="K30" s="235">
        <v>31</v>
      </c>
      <c r="L30" s="235">
        <v>38</v>
      </c>
    </row>
    <row r="31" spans="1:12" ht="12.75">
      <c r="A31" s="150" t="s">
        <v>191</v>
      </c>
      <c r="B31" s="235">
        <v>86</v>
      </c>
      <c r="C31" s="247" t="s">
        <v>18</v>
      </c>
      <c r="D31" s="247" t="s">
        <v>18</v>
      </c>
      <c r="E31" s="235">
        <v>82</v>
      </c>
      <c r="F31" s="235">
        <v>86</v>
      </c>
      <c r="G31" s="235"/>
      <c r="H31" s="235">
        <v>39</v>
      </c>
      <c r="I31" s="247" t="s">
        <v>18</v>
      </c>
      <c r="J31" s="247" t="s">
        <v>18</v>
      </c>
      <c r="K31" s="235">
        <v>33</v>
      </c>
      <c r="L31" s="235">
        <v>36</v>
      </c>
    </row>
    <row r="32" spans="1:12" ht="12.75">
      <c r="A32" s="150" t="s">
        <v>192</v>
      </c>
      <c r="B32" s="235">
        <v>86</v>
      </c>
      <c r="C32" s="247" t="s">
        <v>18</v>
      </c>
      <c r="D32" s="247" t="s">
        <v>18</v>
      </c>
      <c r="E32" s="235">
        <v>82</v>
      </c>
      <c r="F32" s="235">
        <v>86</v>
      </c>
      <c r="G32" s="235"/>
      <c r="H32" s="235">
        <v>39</v>
      </c>
      <c r="I32" s="247" t="s">
        <v>18</v>
      </c>
      <c r="J32" s="247" t="s">
        <v>18</v>
      </c>
      <c r="K32" s="235">
        <v>33</v>
      </c>
      <c r="L32" s="235">
        <v>35</v>
      </c>
    </row>
    <row r="33" spans="1:12" ht="12.75">
      <c r="A33" s="150" t="s">
        <v>193</v>
      </c>
      <c r="B33" s="235">
        <v>89</v>
      </c>
      <c r="C33" s="235">
        <v>90</v>
      </c>
      <c r="D33" s="235">
        <v>87</v>
      </c>
      <c r="E33" s="235">
        <v>86</v>
      </c>
      <c r="F33" s="235">
        <v>88</v>
      </c>
      <c r="G33" s="235"/>
      <c r="H33" s="235">
        <v>43</v>
      </c>
      <c r="I33" s="235">
        <v>52</v>
      </c>
      <c r="J33" s="235">
        <v>35</v>
      </c>
      <c r="K33" s="235">
        <v>38</v>
      </c>
      <c r="L33" s="235">
        <v>36</v>
      </c>
    </row>
    <row r="34" spans="1:12" ht="12.75">
      <c r="A34" s="150" t="s">
        <v>194</v>
      </c>
      <c r="B34" s="235">
        <v>90</v>
      </c>
      <c r="C34" s="235">
        <v>91</v>
      </c>
      <c r="D34" s="235">
        <v>88</v>
      </c>
      <c r="E34" s="235">
        <v>87</v>
      </c>
      <c r="F34" s="235">
        <v>89</v>
      </c>
      <c r="G34" s="235"/>
      <c r="H34" s="235">
        <v>46</v>
      </c>
      <c r="I34" s="235">
        <v>55</v>
      </c>
      <c r="J34" s="235">
        <v>38</v>
      </c>
      <c r="K34" s="235">
        <v>41</v>
      </c>
      <c r="L34" s="235">
        <v>38</v>
      </c>
    </row>
    <row r="35" spans="1:12" ht="12.75">
      <c r="A35" s="147">
        <v>2014</v>
      </c>
      <c r="B35" s="235">
        <v>91</v>
      </c>
      <c r="C35" s="235">
        <v>92</v>
      </c>
      <c r="D35" s="235">
        <v>90</v>
      </c>
      <c r="E35" s="235">
        <v>89</v>
      </c>
      <c r="F35" s="235">
        <v>90</v>
      </c>
      <c r="G35" s="235"/>
      <c r="H35" s="235">
        <v>48</v>
      </c>
      <c r="I35" s="235">
        <v>55</v>
      </c>
      <c r="J35" s="235">
        <v>41</v>
      </c>
      <c r="K35" s="235">
        <v>43</v>
      </c>
      <c r="L35" s="235">
        <v>39</v>
      </c>
    </row>
    <row r="36" spans="1:12" ht="12.75">
      <c r="A36" s="152"/>
      <c r="B36" s="228"/>
      <c r="C36" s="153"/>
      <c r="D36" s="153"/>
      <c r="E36" s="153"/>
      <c r="F36" s="153"/>
      <c r="G36" s="153"/>
      <c r="H36" s="153"/>
      <c r="I36" s="154"/>
      <c r="J36" s="154"/>
      <c r="K36" s="154"/>
      <c r="L36" s="154"/>
    </row>
    <row r="37" spans="1:12" ht="12.75">
      <c r="A37" s="151"/>
      <c r="L37" s="205" t="s">
        <v>99</v>
      </c>
    </row>
    <row r="38" ht="12.75">
      <c r="A38" s="151"/>
    </row>
    <row r="39" ht="12.75">
      <c r="A39" s="151" t="s">
        <v>122</v>
      </c>
    </row>
    <row r="40" spans="1:7" ht="12.75">
      <c r="A40" s="238" t="s">
        <v>109</v>
      </c>
      <c r="B40" s="197"/>
      <c r="C40" s="236"/>
      <c r="D40" s="236"/>
      <c r="E40" s="236"/>
      <c r="F40" s="236"/>
      <c r="G40" s="236"/>
    </row>
    <row r="41" spans="1:7" ht="12.75">
      <c r="A41" s="151" t="s">
        <v>81</v>
      </c>
      <c r="B41" s="242"/>
      <c r="C41" s="242"/>
      <c r="D41" s="242"/>
      <c r="E41" s="242"/>
      <c r="F41" s="242"/>
      <c r="G41" s="242"/>
    </row>
    <row r="42" ht="12.75">
      <c r="A42" s="77" t="s">
        <v>195</v>
      </c>
    </row>
    <row r="43" spans="1:7" ht="12.75">
      <c r="A43" s="151"/>
      <c r="B43" s="242"/>
      <c r="C43" s="242"/>
      <c r="D43" s="242"/>
      <c r="E43" s="242"/>
      <c r="F43" s="242"/>
      <c r="G43" s="242"/>
    </row>
    <row r="44" ht="12.75">
      <c r="A44" s="77" t="s">
        <v>6</v>
      </c>
    </row>
  </sheetData>
  <sheetProtection sheet="1" objects="1" scenarios="1"/>
  <mergeCells count="3">
    <mergeCell ref="B5:F5"/>
    <mergeCell ref="H5:L5"/>
    <mergeCell ref="A2:E2"/>
  </mergeCells>
  <printOptions/>
  <pageMargins left="0.3937007874015748" right="0.3937007874015748" top="0.7874015748031497" bottom="0.7874015748031497" header="0.5118110236220472" footer="0.5118110236220472"/>
  <pageSetup fitToHeight="1" fitToWidth="1" horizontalDpi="600" verticalDpi="600" orientation="portrait" paperSize="9" scale="79" r:id="rId1"/>
</worksheet>
</file>

<file path=xl/worksheets/sheet5.xml><?xml version="1.0" encoding="utf-8"?>
<worksheet xmlns="http://schemas.openxmlformats.org/spreadsheetml/2006/main" xmlns:r="http://schemas.openxmlformats.org/officeDocument/2006/relationships">
  <sheetPr>
    <pageSetUpPr fitToPage="1"/>
  </sheetPr>
  <dimension ref="A1:J46"/>
  <sheetViews>
    <sheetView showGridLines="0" zoomScalePageLayoutView="0" workbookViewId="0" topLeftCell="A1">
      <selection activeCell="A1" sqref="A1"/>
    </sheetView>
  </sheetViews>
  <sheetFormatPr defaultColWidth="9.140625" defaultRowHeight="12.75"/>
  <cols>
    <col min="1" max="1" width="16.7109375" style="148" customWidth="1"/>
    <col min="2" max="3" width="16.7109375" style="138" customWidth="1"/>
    <col min="4" max="4" width="5.7109375" style="138" customWidth="1"/>
    <col min="5" max="6" width="16.7109375" style="138" customWidth="1"/>
    <col min="7" max="7" width="5.7109375" style="138" customWidth="1"/>
    <col min="8" max="9" width="16.7109375" style="138" customWidth="1"/>
    <col min="10" max="16384" width="9.140625" style="138" customWidth="1"/>
  </cols>
  <sheetData>
    <row r="1" s="132" customFormat="1" ht="14.25" customHeight="1">
      <c r="A1" s="129" t="s">
        <v>240</v>
      </c>
    </row>
    <row r="2" spans="1:4" s="132" customFormat="1" ht="12.75" customHeight="1">
      <c r="A2" s="448" t="s">
        <v>203</v>
      </c>
      <c r="B2" s="448"/>
      <c r="C2" s="448"/>
      <c r="D2" s="448"/>
    </row>
    <row r="3" s="132" customFormat="1" ht="14.25">
      <c r="A3" s="94" t="s">
        <v>204</v>
      </c>
    </row>
    <row r="4" spans="1:6" s="132" customFormat="1" ht="12.75">
      <c r="A4" s="134"/>
      <c r="D4" s="228"/>
      <c r="E4" s="245"/>
      <c r="F4" s="245"/>
    </row>
    <row r="5" spans="1:10" ht="25.5" customHeight="1">
      <c r="A5" s="136"/>
      <c r="B5" s="462" t="s">
        <v>198</v>
      </c>
      <c r="C5" s="462"/>
      <c r="D5" s="136"/>
      <c r="E5" s="462" t="s">
        <v>199</v>
      </c>
      <c r="F5" s="462"/>
      <c r="G5" s="136"/>
      <c r="H5" s="462" t="s">
        <v>213</v>
      </c>
      <c r="I5" s="462"/>
      <c r="J5" s="181"/>
    </row>
    <row r="6" spans="1:9" s="144" customFormat="1" ht="36" customHeight="1">
      <c r="A6" s="139"/>
      <c r="B6" s="145" t="s">
        <v>200</v>
      </c>
      <c r="C6" s="145" t="s">
        <v>214</v>
      </c>
      <c r="D6" s="304"/>
      <c r="E6" s="145" t="s">
        <v>200</v>
      </c>
      <c r="F6" s="145" t="s">
        <v>214</v>
      </c>
      <c r="G6" s="142"/>
      <c r="H6" s="145" t="s">
        <v>200</v>
      </c>
      <c r="I6" s="145" t="s">
        <v>214</v>
      </c>
    </row>
    <row r="7" spans="1:9" ht="12.75">
      <c r="A7" s="146" t="s">
        <v>20</v>
      </c>
      <c r="B7" s="247"/>
      <c r="C7" s="247"/>
      <c r="D7" s="207"/>
      <c r="E7" s="207"/>
      <c r="F7" s="207"/>
      <c r="G7" s="207"/>
      <c r="H7" s="207"/>
      <c r="I7" s="207"/>
    </row>
    <row r="8" spans="1:9" ht="12.75">
      <c r="A8" s="147">
        <v>2007</v>
      </c>
      <c r="B8" s="303">
        <v>66</v>
      </c>
      <c r="C8" s="303">
        <v>60</v>
      </c>
      <c r="D8" s="207"/>
      <c r="E8" s="247" t="s">
        <v>18</v>
      </c>
      <c r="F8" s="247" t="s">
        <v>18</v>
      </c>
      <c r="G8" s="207"/>
      <c r="H8" s="303">
        <v>18</v>
      </c>
      <c r="I8" s="303">
        <v>13</v>
      </c>
    </row>
    <row r="9" spans="1:9" ht="12.75">
      <c r="A9" s="147">
        <v>2008</v>
      </c>
      <c r="B9" s="303">
        <v>67</v>
      </c>
      <c r="C9" s="303">
        <v>62</v>
      </c>
      <c r="D9" s="207"/>
      <c r="E9" s="247" t="s">
        <v>18</v>
      </c>
      <c r="F9" s="247" t="s">
        <v>18</v>
      </c>
      <c r="G9" s="207"/>
      <c r="H9" s="303">
        <v>18</v>
      </c>
      <c r="I9" s="303">
        <v>13</v>
      </c>
    </row>
    <row r="10" spans="1:9" ht="12.75">
      <c r="A10" s="147">
        <v>2009</v>
      </c>
      <c r="B10" s="248">
        <v>67</v>
      </c>
      <c r="C10" s="248">
        <v>62</v>
      </c>
      <c r="D10" s="207"/>
      <c r="E10" s="247" t="s">
        <v>18</v>
      </c>
      <c r="F10" s="247" t="s">
        <v>18</v>
      </c>
      <c r="G10" s="207"/>
      <c r="H10" s="303">
        <v>18</v>
      </c>
      <c r="I10" s="303">
        <v>13</v>
      </c>
    </row>
    <row r="11" spans="1:9" ht="12.75">
      <c r="A11" s="150" t="s">
        <v>209</v>
      </c>
      <c r="B11" s="248">
        <v>68</v>
      </c>
      <c r="C11" s="248">
        <v>64</v>
      </c>
      <c r="D11" s="207"/>
      <c r="E11" s="247" t="s">
        <v>18</v>
      </c>
      <c r="F11" s="247" t="s">
        <v>18</v>
      </c>
      <c r="G11" s="207"/>
      <c r="H11" s="303">
        <v>19</v>
      </c>
      <c r="I11" s="303">
        <v>14</v>
      </c>
    </row>
    <row r="12" spans="1:9" ht="12.75">
      <c r="A12" s="150" t="s">
        <v>210</v>
      </c>
      <c r="B12" s="278">
        <v>72</v>
      </c>
      <c r="C12" s="278">
        <v>67</v>
      </c>
      <c r="D12" s="207"/>
      <c r="E12" s="247" t="s">
        <v>18</v>
      </c>
      <c r="F12" s="247" t="s">
        <v>18</v>
      </c>
      <c r="G12" s="207"/>
      <c r="H12" s="278">
        <v>17</v>
      </c>
      <c r="I12" s="278">
        <v>13</v>
      </c>
    </row>
    <row r="13" spans="1:9" ht="12.75">
      <c r="A13" s="150" t="s">
        <v>211</v>
      </c>
      <c r="B13" s="235">
        <v>78</v>
      </c>
      <c r="C13" s="235">
        <v>75</v>
      </c>
      <c r="D13" s="207"/>
      <c r="E13" s="247" t="s">
        <v>18</v>
      </c>
      <c r="F13" s="247">
        <v>64</v>
      </c>
      <c r="G13" s="207"/>
      <c r="H13" s="235">
        <v>25</v>
      </c>
      <c r="I13" s="235">
        <v>20</v>
      </c>
    </row>
    <row r="14" spans="1:9" ht="12.75">
      <c r="A14" s="150" t="s">
        <v>212</v>
      </c>
      <c r="B14" s="235">
        <v>79</v>
      </c>
      <c r="C14" s="235">
        <v>75</v>
      </c>
      <c r="D14" s="246"/>
      <c r="E14" s="246">
        <v>71</v>
      </c>
      <c r="F14" s="246">
        <v>63</v>
      </c>
      <c r="G14" s="246"/>
      <c r="H14" s="235">
        <v>26</v>
      </c>
      <c r="I14" s="235">
        <v>21</v>
      </c>
    </row>
    <row r="15" spans="1:9" ht="12.75">
      <c r="A15" s="147">
        <v>2014</v>
      </c>
      <c r="B15" s="235">
        <v>82</v>
      </c>
      <c r="C15" s="235">
        <v>79</v>
      </c>
      <c r="D15" s="246"/>
      <c r="E15" s="246">
        <v>75</v>
      </c>
      <c r="F15" s="246">
        <v>67</v>
      </c>
      <c r="G15" s="246"/>
      <c r="H15" s="235">
        <v>29</v>
      </c>
      <c r="I15" s="235">
        <v>24</v>
      </c>
    </row>
    <row r="16" spans="1:9" ht="12.75">
      <c r="A16" s="147"/>
      <c r="B16" s="235"/>
      <c r="C16" s="235"/>
      <c r="D16" s="207"/>
      <c r="E16" s="207"/>
      <c r="F16" s="207"/>
      <c r="G16" s="207"/>
      <c r="H16" s="235"/>
      <c r="I16" s="235"/>
    </row>
    <row r="17" spans="1:9" ht="12.75">
      <c r="A17" s="146" t="s">
        <v>17</v>
      </c>
      <c r="B17" s="247"/>
      <c r="C17" s="247"/>
      <c r="D17" s="207"/>
      <c r="E17" s="207"/>
      <c r="F17" s="207"/>
      <c r="G17" s="207"/>
      <c r="H17" s="247"/>
      <c r="I17" s="247"/>
    </row>
    <row r="18" spans="1:9" ht="12.75">
      <c r="A18" s="147">
        <v>2007</v>
      </c>
      <c r="B18" s="247" t="s">
        <v>18</v>
      </c>
      <c r="C18" s="247" t="s">
        <v>18</v>
      </c>
      <c r="D18" s="207"/>
      <c r="E18" s="247" t="s">
        <v>18</v>
      </c>
      <c r="F18" s="247" t="s">
        <v>18</v>
      </c>
      <c r="G18" s="207"/>
      <c r="H18" s="247" t="s">
        <v>18</v>
      </c>
      <c r="I18" s="247" t="s">
        <v>18</v>
      </c>
    </row>
    <row r="19" spans="1:9" ht="12.75">
      <c r="A19" s="147">
        <v>2008</v>
      </c>
      <c r="B19" s="247" t="s">
        <v>18</v>
      </c>
      <c r="C19" s="247" t="s">
        <v>18</v>
      </c>
      <c r="D19" s="207"/>
      <c r="E19" s="247" t="s">
        <v>18</v>
      </c>
      <c r="F19" s="247" t="s">
        <v>18</v>
      </c>
      <c r="G19" s="207"/>
      <c r="H19" s="247" t="s">
        <v>18</v>
      </c>
      <c r="I19" s="247" t="s">
        <v>18</v>
      </c>
    </row>
    <row r="20" spans="1:9" ht="12.75">
      <c r="A20" s="147">
        <v>2009</v>
      </c>
      <c r="B20" s="247" t="s">
        <v>18</v>
      </c>
      <c r="C20" s="247" t="s">
        <v>18</v>
      </c>
      <c r="D20" s="207"/>
      <c r="E20" s="247" t="s">
        <v>18</v>
      </c>
      <c r="F20" s="247" t="s">
        <v>18</v>
      </c>
      <c r="G20" s="207"/>
      <c r="H20" s="247" t="s">
        <v>18</v>
      </c>
      <c r="I20" s="247" t="s">
        <v>18</v>
      </c>
    </row>
    <row r="21" spans="1:9" ht="12.75">
      <c r="A21" s="150" t="s">
        <v>209</v>
      </c>
      <c r="B21" s="247" t="s">
        <v>18</v>
      </c>
      <c r="C21" s="247" t="s">
        <v>18</v>
      </c>
      <c r="D21" s="207"/>
      <c r="E21" s="247" t="s">
        <v>18</v>
      </c>
      <c r="F21" s="247" t="s">
        <v>18</v>
      </c>
      <c r="G21" s="207"/>
      <c r="H21" s="247" t="s">
        <v>18</v>
      </c>
      <c r="I21" s="247" t="s">
        <v>18</v>
      </c>
    </row>
    <row r="22" spans="1:9" ht="12.75">
      <c r="A22" s="150" t="s">
        <v>210</v>
      </c>
      <c r="B22" s="278">
        <v>66</v>
      </c>
      <c r="C22" s="278">
        <v>62</v>
      </c>
      <c r="D22" s="207"/>
      <c r="E22" s="247" t="s">
        <v>18</v>
      </c>
      <c r="F22" s="247" t="s">
        <v>18</v>
      </c>
      <c r="G22" s="207"/>
      <c r="H22" s="278">
        <v>13</v>
      </c>
      <c r="I22" s="278">
        <v>11</v>
      </c>
    </row>
    <row r="23" spans="1:9" ht="12.75">
      <c r="A23" s="150" t="s">
        <v>211</v>
      </c>
      <c r="B23" s="235">
        <v>73</v>
      </c>
      <c r="C23" s="235">
        <v>71</v>
      </c>
      <c r="D23" s="207"/>
      <c r="E23" s="247" t="s">
        <v>18</v>
      </c>
      <c r="F23" s="247">
        <v>61</v>
      </c>
      <c r="G23" s="207"/>
      <c r="H23" s="235">
        <v>19</v>
      </c>
      <c r="I23" s="235">
        <v>17</v>
      </c>
    </row>
    <row r="24" spans="1:9" ht="12.75">
      <c r="A24" s="150" t="s">
        <v>212</v>
      </c>
      <c r="B24" s="235">
        <v>74</v>
      </c>
      <c r="C24" s="235">
        <v>72</v>
      </c>
      <c r="D24" s="246"/>
      <c r="E24" s="246">
        <v>67</v>
      </c>
      <c r="F24" s="246">
        <v>61</v>
      </c>
      <c r="G24" s="246"/>
      <c r="H24" s="235">
        <v>20</v>
      </c>
      <c r="I24" s="235">
        <v>18</v>
      </c>
    </row>
    <row r="25" spans="1:9" ht="12.75">
      <c r="A25" s="147">
        <v>2014</v>
      </c>
      <c r="B25" s="235">
        <v>78</v>
      </c>
      <c r="C25" s="235">
        <v>76</v>
      </c>
      <c r="D25" s="246"/>
      <c r="E25" s="246">
        <v>71</v>
      </c>
      <c r="F25" s="246">
        <v>65</v>
      </c>
      <c r="G25" s="246"/>
      <c r="H25" s="235">
        <v>23</v>
      </c>
      <c r="I25" s="235">
        <v>20</v>
      </c>
    </row>
    <row r="26" spans="1:9" ht="12.75">
      <c r="A26" s="151"/>
      <c r="B26" s="247"/>
      <c r="C26" s="247"/>
      <c r="D26" s="207"/>
      <c r="E26" s="207"/>
      <c r="F26" s="207"/>
      <c r="G26" s="207"/>
      <c r="H26" s="247"/>
      <c r="I26" s="247"/>
    </row>
    <row r="27" spans="1:9" ht="12.75">
      <c r="A27" s="146" t="s">
        <v>19</v>
      </c>
      <c r="B27" s="247"/>
      <c r="C27" s="247"/>
      <c r="D27" s="207"/>
      <c r="E27" s="207"/>
      <c r="F27" s="207"/>
      <c r="G27" s="207"/>
      <c r="H27" s="247"/>
      <c r="I27" s="247"/>
    </row>
    <row r="28" spans="1:9" ht="12.75">
      <c r="A28" s="147">
        <v>2007</v>
      </c>
      <c r="B28" s="247" t="s">
        <v>18</v>
      </c>
      <c r="C28" s="247"/>
      <c r="D28" s="207"/>
      <c r="E28" s="247" t="s">
        <v>18</v>
      </c>
      <c r="F28" s="247" t="s">
        <v>18</v>
      </c>
      <c r="G28" s="207"/>
      <c r="H28" s="247" t="s">
        <v>18</v>
      </c>
      <c r="I28" s="247" t="s">
        <v>18</v>
      </c>
    </row>
    <row r="29" spans="1:9" ht="12.75">
      <c r="A29" s="147">
        <v>2008</v>
      </c>
      <c r="B29" s="247" t="s">
        <v>18</v>
      </c>
      <c r="C29" s="235"/>
      <c r="D29" s="207"/>
      <c r="E29" s="247" t="s">
        <v>18</v>
      </c>
      <c r="F29" s="247" t="s">
        <v>18</v>
      </c>
      <c r="G29" s="207"/>
      <c r="H29" s="247" t="s">
        <v>18</v>
      </c>
      <c r="I29" s="247" t="s">
        <v>18</v>
      </c>
    </row>
    <row r="30" spans="1:9" ht="12.75">
      <c r="A30" s="147">
        <v>2009</v>
      </c>
      <c r="B30" s="247" t="s">
        <v>18</v>
      </c>
      <c r="C30" s="235"/>
      <c r="D30" s="207"/>
      <c r="E30" s="247" t="s">
        <v>18</v>
      </c>
      <c r="F30" s="247" t="s">
        <v>18</v>
      </c>
      <c r="G30" s="207"/>
      <c r="H30" s="247" t="s">
        <v>18</v>
      </c>
      <c r="I30" s="247" t="s">
        <v>18</v>
      </c>
    </row>
    <row r="31" spans="1:9" ht="12.75">
      <c r="A31" s="150" t="s">
        <v>209</v>
      </c>
      <c r="B31" s="247" t="s">
        <v>18</v>
      </c>
      <c r="C31" s="235"/>
      <c r="D31" s="207"/>
      <c r="E31" s="247" t="s">
        <v>18</v>
      </c>
      <c r="F31" s="247" t="s">
        <v>18</v>
      </c>
      <c r="G31" s="207"/>
      <c r="H31" s="247" t="s">
        <v>18</v>
      </c>
      <c r="I31" s="247" t="s">
        <v>18</v>
      </c>
    </row>
    <row r="32" spans="1:9" ht="12.75">
      <c r="A32" s="150" t="s">
        <v>210</v>
      </c>
      <c r="B32" s="278">
        <v>79</v>
      </c>
      <c r="C32" s="278">
        <v>72</v>
      </c>
      <c r="D32" s="207"/>
      <c r="E32" s="247" t="s">
        <v>18</v>
      </c>
      <c r="F32" s="247" t="s">
        <v>18</v>
      </c>
      <c r="G32" s="207"/>
      <c r="H32" s="278">
        <v>22</v>
      </c>
      <c r="I32" s="278">
        <v>16</v>
      </c>
    </row>
    <row r="33" spans="1:9" ht="12.75">
      <c r="A33" s="150" t="s">
        <v>211</v>
      </c>
      <c r="B33" s="235">
        <v>84</v>
      </c>
      <c r="C33" s="235">
        <v>79</v>
      </c>
      <c r="D33" s="207"/>
      <c r="E33" s="247" t="s">
        <v>18</v>
      </c>
      <c r="F33" s="247">
        <v>67</v>
      </c>
      <c r="G33" s="207"/>
      <c r="H33" s="235">
        <v>32</v>
      </c>
      <c r="I33" s="235">
        <v>23</v>
      </c>
    </row>
    <row r="34" spans="1:9" ht="12.75">
      <c r="A34" s="150" t="s">
        <v>212</v>
      </c>
      <c r="B34" s="235">
        <v>84</v>
      </c>
      <c r="C34" s="235">
        <v>79</v>
      </c>
      <c r="D34" s="246"/>
      <c r="E34" s="246">
        <v>76</v>
      </c>
      <c r="F34" s="246">
        <v>65</v>
      </c>
      <c r="G34" s="246"/>
      <c r="H34" s="235">
        <v>32</v>
      </c>
      <c r="I34" s="235">
        <v>25</v>
      </c>
    </row>
    <row r="35" spans="1:9" ht="12.75">
      <c r="A35" s="147">
        <v>2014</v>
      </c>
      <c r="B35" s="235">
        <v>87</v>
      </c>
      <c r="C35" s="235">
        <v>82</v>
      </c>
      <c r="D35" s="246"/>
      <c r="E35" s="246">
        <v>79</v>
      </c>
      <c r="F35" s="246">
        <v>69</v>
      </c>
      <c r="G35" s="246"/>
      <c r="H35" s="235">
        <v>35</v>
      </c>
      <c r="I35" s="235">
        <v>27</v>
      </c>
    </row>
    <row r="36" spans="1:9" ht="12.75">
      <c r="A36" s="152"/>
      <c r="B36" s="153"/>
      <c r="C36" s="153"/>
      <c r="D36" s="153"/>
      <c r="E36" s="153"/>
      <c r="F36" s="153"/>
      <c r="G36" s="154"/>
      <c r="H36" s="154"/>
      <c r="I36" s="154"/>
    </row>
    <row r="37" spans="1:9" ht="12.75">
      <c r="A37" s="151"/>
      <c r="B37" s="230"/>
      <c r="I37" s="205" t="s">
        <v>99</v>
      </c>
    </row>
    <row r="38" ht="12.75">
      <c r="A38" s="151"/>
    </row>
    <row r="39" spans="1:9" ht="24.75" customHeight="1">
      <c r="A39" s="461" t="s">
        <v>201</v>
      </c>
      <c r="B39" s="461"/>
      <c r="C39" s="461"/>
      <c r="D39" s="461"/>
      <c r="E39" s="461"/>
      <c r="F39" s="461"/>
      <c r="G39" s="461"/>
      <c r="H39" s="461"/>
      <c r="I39" s="461"/>
    </row>
    <row r="40" ht="12.75">
      <c r="A40" s="151" t="s">
        <v>202</v>
      </c>
    </row>
    <row r="41" ht="12.75">
      <c r="A41" s="238" t="s">
        <v>205</v>
      </c>
    </row>
    <row r="42" spans="1:9" ht="22.5" customHeight="1">
      <c r="A42" s="461" t="s">
        <v>206</v>
      </c>
      <c r="B42" s="461"/>
      <c r="C42" s="461"/>
      <c r="D42" s="461"/>
      <c r="E42" s="461"/>
      <c r="F42" s="461"/>
      <c r="G42" s="461"/>
      <c r="H42" s="461"/>
      <c r="I42" s="461"/>
    </row>
    <row r="43" spans="1:2" ht="12.75">
      <c r="A43" s="238" t="s">
        <v>207</v>
      </c>
      <c r="B43" s="238"/>
    </row>
    <row r="44" ht="12.75">
      <c r="A44" s="77" t="s">
        <v>208</v>
      </c>
    </row>
    <row r="45" spans="1:2" ht="12.75">
      <c r="A45" s="151"/>
      <c r="B45" s="242"/>
    </row>
    <row r="46" ht="12.75">
      <c r="A46" s="77" t="s">
        <v>6</v>
      </c>
    </row>
  </sheetData>
  <sheetProtection sheet="1" objects="1" scenarios="1"/>
  <mergeCells count="6">
    <mergeCell ref="A2:D2"/>
    <mergeCell ref="A42:I42"/>
    <mergeCell ref="A39:I39"/>
    <mergeCell ref="E5:F5"/>
    <mergeCell ref="B5:C5"/>
    <mergeCell ref="H5:I5"/>
  </mergeCells>
  <printOptions/>
  <pageMargins left="0.3937007874015748" right="0.3937007874015748" top="0.7874015748031497" bottom="0.7874015748031497" header="0.5118110236220472" footer="0.5118110236220472"/>
  <pageSetup fitToHeight="1" fitToWidth="1" horizontalDpi="600" verticalDpi="600" orientation="portrait" paperSize="9" scale="74" r:id="rId1"/>
</worksheet>
</file>

<file path=xl/worksheets/sheet6.xml><?xml version="1.0" encoding="utf-8"?>
<worksheet xmlns="http://schemas.openxmlformats.org/spreadsheetml/2006/main" xmlns:r="http://schemas.openxmlformats.org/officeDocument/2006/relationships">
  <sheetPr>
    <pageSetUpPr fitToPage="1"/>
  </sheetPr>
  <dimension ref="A1:V80"/>
  <sheetViews>
    <sheetView zoomScalePageLayoutView="0" workbookViewId="0" topLeftCell="A1">
      <selection activeCell="A1" sqref="A1"/>
    </sheetView>
  </sheetViews>
  <sheetFormatPr defaultColWidth="9.140625" defaultRowHeight="12.75"/>
  <cols>
    <col min="1" max="1" width="30.421875" style="13" customWidth="1"/>
    <col min="2" max="19" width="9.140625" style="13" customWidth="1"/>
    <col min="20" max="20" width="0" style="13" hidden="1" customWidth="1"/>
    <col min="21" max="22" width="9.140625" style="13" hidden="1" customWidth="1"/>
    <col min="23" max="23" width="0" style="13" hidden="1" customWidth="1"/>
    <col min="24" max="16384" width="9.140625" style="13" customWidth="1"/>
  </cols>
  <sheetData>
    <row r="1" spans="1:18" ht="14.25" customHeight="1" thickBot="1">
      <c r="A1" s="8" t="s">
        <v>241</v>
      </c>
      <c r="B1" s="8"/>
      <c r="C1" s="8"/>
      <c r="D1" s="8"/>
      <c r="E1" s="8"/>
      <c r="F1" s="8"/>
      <c r="G1" s="8"/>
      <c r="H1" s="8"/>
      <c r="I1" s="8"/>
      <c r="J1" s="9"/>
      <c r="K1" s="8"/>
      <c r="L1" s="8"/>
      <c r="M1" s="8"/>
      <c r="N1" s="10"/>
      <c r="O1" s="11"/>
      <c r="P1" s="11"/>
      <c r="Q1" s="11"/>
      <c r="R1" s="12"/>
    </row>
    <row r="2" spans="1:20" ht="13.5" thickBot="1">
      <c r="A2" s="14" t="s">
        <v>129</v>
      </c>
      <c r="B2" s="14"/>
      <c r="C2" s="14"/>
      <c r="D2" s="14"/>
      <c r="E2" s="14"/>
      <c r="F2" s="14"/>
      <c r="G2" s="14"/>
      <c r="H2" s="15"/>
      <c r="I2" s="15"/>
      <c r="J2" s="16"/>
      <c r="K2" s="15"/>
      <c r="L2" s="15"/>
      <c r="M2" s="15"/>
      <c r="N2" s="44" t="s">
        <v>34</v>
      </c>
      <c r="O2" s="45"/>
      <c r="P2" s="45"/>
      <c r="Q2" s="45"/>
      <c r="R2" s="46"/>
      <c r="S2" s="17"/>
      <c r="T2" s="17"/>
    </row>
    <row r="3" spans="1:22" ht="15" thickBot="1">
      <c r="A3" s="18" t="s">
        <v>128</v>
      </c>
      <c r="B3" s="18"/>
      <c r="C3" s="18"/>
      <c r="D3" s="18"/>
      <c r="E3" s="18"/>
      <c r="F3" s="14"/>
      <c r="G3" s="14"/>
      <c r="H3" s="14"/>
      <c r="I3" s="15"/>
      <c r="J3" s="16"/>
      <c r="K3" s="15"/>
      <c r="L3" s="15"/>
      <c r="M3" s="15"/>
      <c r="N3" s="212" t="s">
        <v>83</v>
      </c>
      <c r="O3" s="212"/>
      <c r="P3" s="463" t="s">
        <v>35</v>
      </c>
      <c r="Q3" s="464"/>
      <c r="R3" s="465"/>
      <c r="V3" s="12" t="s">
        <v>21</v>
      </c>
    </row>
    <row r="4" spans="1:22" ht="12.75">
      <c r="A4" s="19"/>
      <c r="B4" s="19"/>
      <c r="C4" s="19"/>
      <c r="D4" s="19"/>
      <c r="E4" s="19"/>
      <c r="F4" s="20"/>
      <c r="G4" s="20"/>
      <c r="H4" s="20"/>
      <c r="I4" s="20"/>
      <c r="J4" s="21"/>
      <c r="K4" s="20"/>
      <c r="L4" s="20"/>
      <c r="M4" s="20"/>
      <c r="N4" s="22"/>
      <c r="O4" s="23"/>
      <c r="P4" s="23"/>
      <c r="Q4" s="23"/>
      <c r="R4" s="24"/>
      <c r="V4" s="12" t="s">
        <v>35</v>
      </c>
    </row>
    <row r="5" spans="1:20" s="28" customFormat="1" ht="12.75">
      <c r="A5" s="25"/>
      <c r="B5" s="25"/>
      <c r="C5" s="25"/>
      <c r="D5" s="25"/>
      <c r="E5" s="25"/>
      <c r="F5" s="26"/>
      <c r="G5" s="26"/>
      <c r="H5" s="26"/>
      <c r="I5" s="26"/>
      <c r="J5" s="26"/>
      <c r="K5" s="26"/>
      <c r="L5" s="26"/>
      <c r="M5" s="26"/>
      <c r="N5" s="26"/>
      <c r="O5" s="26"/>
      <c r="P5" s="26"/>
      <c r="Q5" s="23"/>
      <c r="R5" s="27"/>
      <c r="T5" s="29"/>
    </row>
    <row r="6" spans="1:18" ht="22.5">
      <c r="A6" s="30"/>
      <c r="B6" s="33" t="s">
        <v>120</v>
      </c>
      <c r="C6" s="33" t="s">
        <v>110</v>
      </c>
      <c r="D6" s="33" t="s">
        <v>111</v>
      </c>
      <c r="E6" s="33" t="s">
        <v>112</v>
      </c>
      <c r="F6" s="6" t="s">
        <v>1</v>
      </c>
      <c r="G6" s="6" t="s">
        <v>2</v>
      </c>
      <c r="H6" s="6" t="s">
        <v>23</v>
      </c>
      <c r="I6" s="6">
        <v>1</v>
      </c>
      <c r="J6" s="6">
        <v>2</v>
      </c>
      <c r="K6" s="6">
        <v>3</v>
      </c>
      <c r="L6" s="6">
        <v>4</v>
      </c>
      <c r="M6" s="6">
        <v>5</v>
      </c>
      <c r="N6" s="31">
        <v>6</v>
      </c>
      <c r="O6" s="31" t="s">
        <v>0</v>
      </c>
      <c r="P6" s="31" t="s">
        <v>3</v>
      </c>
      <c r="Q6" s="6" t="s">
        <v>22</v>
      </c>
      <c r="R6" s="32" t="s">
        <v>37</v>
      </c>
    </row>
    <row r="7" spans="1:18" ht="12.75">
      <c r="A7" s="34" t="s">
        <v>20</v>
      </c>
      <c r="B7" s="34"/>
      <c r="C7" s="34"/>
      <c r="D7" s="34"/>
      <c r="E7" s="34"/>
      <c r="F7" s="217"/>
      <c r="G7" s="217"/>
      <c r="H7" s="217"/>
      <c r="I7" s="217"/>
      <c r="J7" s="217"/>
      <c r="K7" s="217"/>
      <c r="L7" s="217"/>
      <c r="M7" s="217"/>
      <c r="N7" s="217"/>
      <c r="O7" s="217"/>
      <c r="P7" s="217"/>
      <c r="Q7" s="217"/>
      <c r="R7" s="217"/>
    </row>
    <row r="8" spans="1:18" ht="12.75">
      <c r="A8" s="208" t="s">
        <v>127</v>
      </c>
      <c r="B8" s="381">
        <f ca="1">VLOOKUP($A8,INDIRECT($U$33),'Table 3 data'!B$6,0)</f>
        <v>5</v>
      </c>
      <c r="C8" s="381">
        <f ca="1">VLOOKUP($A8,INDIRECT($U$33),'Table 3 data'!C$6,0)</f>
        <v>11</v>
      </c>
      <c r="D8" s="381">
        <f ca="1">VLOOKUP($A8,INDIRECT($U$33),'Table 3 data'!D$6,0)</f>
        <v>89</v>
      </c>
      <c r="E8" s="381">
        <f ca="1">VLOOKUP($A8,INDIRECT($U$33),'Table 3 data'!E$6,0)</f>
        <v>50</v>
      </c>
      <c r="F8" s="381">
        <f ca="1">VLOOKUP($A8,INDIRECT($U$33),'Table 3 data'!F$6,0)</f>
        <v>3</v>
      </c>
      <c r="G8" s="381">
        <f ca="1">VLOOKUP($A8,INDIRECT($U$33),'Table 3 data'!G$6,0)</f>
        <v>2</v>
      </c>
      <c r="H8" s="381" t="str">
        <f ca="1">VLOOKUP($A8,INDIRECT($U$33),'Table 3 data'!H$6,0)</f>
        <v>..</v>
      </c>
      <c r="I8" s="381" t="str">
        <f ca="1">VLOOKUP($A8,INDIRECT($U$33),'Table 3 data'!I$6,0)</f>
        <v>..</v>
      </c>
      <c r="J8" s="381" t="str">
        <f ca="1">VLOOKUP($A8,INDIRECT($U$33),'Table 3 data'!J$6,0)</f>
        <v>..</v>
      </c>
      <c r="K8" s="381">
        <f ca="1">VLOOKUP($A8,INDIRECT($U$33),'Table 3 data'!K$6,0)</f>
        <v>6</v>
      </c>
      <c r="L8" s="381">
        <f ca="1">VLOOKUP($A8,INDIRECT($U$33),'Table 3 data'!L$6,0)</f>
        <v>39</v>
      </c>
      <c r="M8" s="381">
        <f ca="1">VLOOKUP($A8,INDIRECT($U$33),'Table 3 data'!M$6,0)</f>
        <v>49</v>
      </c>
      <c r="N8" s="381">
        <f ca="1">VLOOKUP($A8,INDIRECT($U$33),'Table 3 data'!N$6,0)</f>
        <v>0</v>
      </c>
      <c r="O8" s="381">
        <f ca="1">VLOOKUP($A8,INDIRECT($U$33),'Table 3 data'!O$6,0)</f>
        <v>0</v>
      </c>
      <c r="P8" s="381">
        <f ca="1">VLOOKUP($A8,INDIRECT($U$33),'Table 3 data'!P$6,0)</f>
        <v>0</v>
      </c>
      <c r="Q8" s="381" t="str">
        <f ca="1">VLOOKUP($A8,INDIRECT($U$33),'Table 3 data'!Q$6,0)</f>
        <v>..</v>
      </c>
      <c r="R8" s="381">
        <f ca="1">VLOOKUP($A8,INDIRECT($U$33),'Table 3 data'!R$6,0)</f>
        <v>100</v>
      </c>
    </row>
    <row r="9" spans="1:18" ht="12.75">
      <c r="A9" s="208" t="s">
        <v>215</v>
      </c>
      <c r="B9" s="381">
        <f ca="1">VLOOKUP($A9,INDIRECT($U$33),'Table 3 data'!B$6,0)</f>
        <v>6</v>
      </c>
      <c r="C9" s="381">
        <f ca="1">VLOOKUP($A9,INDIRECT($U$33),'Table 3 data'!C$6,0)</f>
        <v>23</v>
      </c>
      <c r="D9" s="381">
        <f ca="1">VLOOKUP($A9,INDIRECT($U$33),'Table 3 data'!D$6,0)</f>
        <v>76</v>
      </c>
      <c r="E9" s="381">
        <f ca="1">VLOOKUP($A9,INDIRECT($U$33),'Table 3 data'!E$6,0)</f>
        <v>52</v>
      </c>
      <c r="F9" s="381">
        <f ca="1">VLOOKUP($A9,INDIRECT($U$33),'Table 3 data'!F$6,0)</f>
        <v>3</v>
      </c>
      <c r="G9" s="381">
        <f ca="1">VLOOKUP($A9,INDIRECT($U$33),'Table 3 data'!G$6,0)</f>
        <v>3</v>
      </c>
      <c r="H9" s="381" t="str">
        <f ca="1">VLOOKUP($A9,INDIRECT($U$33),'Table 3 data'!H$6,0)</f>
        <v>..</v>
      </c>
      <c r="I9" s="381" t="str">
        <f ca="1">VLOOKUP($A9,INDIRECT($U$33),'Table 3 data'!I$6,0)</f>
        <v>..</v>
      </c>
      <c r="J9" s="381" t="str">
        <f ca="1">VLOOKUP($A9,INDIRECT($U$33),'Table 3 data'!J$6,0)</f>
        <v>..</v>
      </c>
      <c r="K9" s="381">
        <f ca="1">VLOOKUP($A9,INDIRECT($U$33),'Table 3 data'!K$6,0)</f>
        <v>18</v>
      </c>
      <c r="L9" s="381">
        <f ca="1">VLOOKUP($A9,INDIRECT($U$33),'Table 3 data'!L$6,0)</f>
        <v>24</v>
      </c>
      <c r="M9" s="381">
        <f ca="1">VLOOKUP($A9,INDIRECT($U$33),'Table 3 data'!M$6,0)</f>
        <v>49</v>
      </c>
      <c r="N9" s="381">
        <f ca="1">VLOOKUP($A9,INDIRECT($U$33),'Table 3 data'!N$6,0)</f>
        <v>4</v>
      </c>
      <c r="O9" s="381">
        <f ca="1">VLOOKUP($A9,INDIRECT($U$33),'Table 3 data'!O$6,0)</f>
        <v>0</v>
      </c>
      <c r="P9" s="381">
        <f ca="1">VLOOKUP($A9,INDIRECT($U$33),'Table 3 data'!P$6,0)</f>
        <v>0</v>
      </c>
      <c r="Q9" s="381" t="str">
        <f ca="1">VLOOKUP($A9,INDIRECT($U$33),'Table 3 data'!Q$6,0)</f>
        <v>..</v>
      </c>
      <c r="R9" s="381">
        <f ca="1">VLOOKUP($A9,INDIRECT($U$33),'Table 3 data'!R$6,0)</f>
        <v>100</v>
      </c>
    </row>
    <row r="10" spans="1:18" ht="12.75">
      <c r="A10" s="234" t="s">
        <v>126</v>
      </c>
      <c r="B10" s="381">
        <f ca="1">VLOOKUP($A10,INDIRECT($U$33),'Table 3 data'!B$6,0)</f>
        <v>4</v>
      </c>
      <c r="C10" s="381">
        <f ca="1">VLOOKUP($A10,INDIRECT($U$33),'Table 3 data'!C$6,0)</f>
        <v>14</v>
      </c>
      <c r="D10" s="381">
        <f ca="1">VLOOKUP($A10,INDIRECT($U$33),'Table 3 data'!D$6,0)</f>
        <v>86</v>
      </c>
      <c r="E10" s="381">
        <f ca="1">VLOOKUP($A10,INDIRECT($U$33),'Table 3 data'!E$6,0)</f>
        <v>42</v>
      </c>
      <c r="F10" s="381">
        <f ca="1">VLOOKUP($A10,INDIRECT($U$33),'Table 3 data'!F$6,0)</f>
        <v>3</v>
      </c>
      <c r="G10" s="381">
        <f ca="1">VLOOKUP($A10,INDIRECT($U$33),'Table 3 data'!G$6,0)</f>
        <v>1</v>
      </c>
      <c r="H10" s="381" t="str">
        <f ca="1">VLOOKUP($A10,INDIRECT($U$33),'Table 3 data'!H$6,0)</f>
        <v>..</v>
      </c>
      <c r="I10" s="381" t="str">
        <f ca="1">VLOOKUP($A10,INDIRECT($U$33),'Table 3 data'!I$6,0)</f>
        <v>..</v>
      </c>
      <c r="J10" s="381">
        <f ca="1">VLOOKUP($A10,INDIRECT($U$33),'Table 3 data'!J$6,0)</f>
        <v>0</v>
      </c>
      <c r="K10" s="381">
        <f ca="1">VLOOKUP($A10,INDIRECT($U$33),'Table 3 data'!K$6,0)</f>
        <v>10</v>
      </c>
      <c r="L10" s="381">
        <f ca="1">VLOOKUP($A10,INDIRECT($U$33),'Table 3 data'!L$6,0)</f>
        <v>44</v>
      </c>
      <c r="M10" s="381">
        <f ca="1">VLOOKUP($A10,INDIRECT($U$33),'Table 3 data'!M$6,0)</f>
        <v>33</v>
      </c>
      <c r="N10" s="381">
        <f ca="1">VLOOKUP($A10,INDIRECT($U$33),'Table 3 data'!N$6,0)</f>
        <v>9</v>
      </c>
      <c r="O10" s="381">
        <f ca="1">VLOOKUP($A10,INDIRECT($U$33),'Table 3 data'!O$6,0)</f>
        <v>0</v>
      </c>
      <c r="P10" s="381">
        <f ca="1">VLOOKUP($A10,INDIRECT($U$33),'Table 3 data'!P$6,0)</f>
        <v>0</v>
      </c>
      <c r="Q10" s="381" t="str">
        <f ca="1">VLOOKUP($A10,INDIRECT($U$33),'Table 3 data'!Q$6,0)</f>
        <v>..</v>
      </c>
      <c r="R10" s="381">
        <f ca="1">VLOOKUP($A10,INDIRECT($U$33),'Table 3 data'!R$6,0)</f>
        <v>100</v>
      </c>
    </row>
    <row r="11" spans="1:18" ht="12.75">
      <c r="A11" s="38"/>
      <c r="B11" s="381"/>
      <c r="C11" s="381"/>
      <c r="D11" s="381"/>
      <c r="E11" s="381"/>
      <c r="F11" s="381"/>
      <c r="G11" s="381"/>
      <c r="H11" s="381"/>
      <c r="I11" s="381"/>
      <c r="J11" s="381"/>
      <c r="K11" s="381"/>
      <c r="L11" s="381"/>
      <c r="M11" s="381"/>
      <c r="N11" s="381"/>
      <c r="O11" s="381"/>
      <c r="P11" s="381"/>
      <c r="Q11" s="381"/>
      <c r="R11" s="381"/>
    </row>
    <row r="12" spans="1:18" ht="12.75">
      <c r="A12" s="36" t="s">
        <v>24</v>
      </c>
      <c r="B12" s="381">
        <f ca="1">VLOOKUP($A12,INDIRECT($U$33),'Table 3 data'!B$6,0)</f>
        <v>3</v>
      </c>
      <c r="C12" s="381">
        <f ca="1">VLOOKUP($A12,INDIRECT($U$33),'Table 3 data'!C$6,0)</f>
        <v>12</v>
      </c>
      <c r="D12" s="381">
        <f ca="1">VLOOKUP($A12,INDIRECT($U$33),'Table 3 data'!D$6,0)</f>
        <v>88</v>
      </c>
      <c r="E12" s="381">
        <f ca="1">VLOOKUP($A12,INDIRECT($U$33),'Table 3 data'!E$6,0)</f>
        <v>41</v>
      </c>
      <c r="F12" s="381" t="str">
        <f ca="1">VLOOKUP($A12,INDIRECT($U$33),'Table 3 data'!F$6,0)</f>
        <v>..</v>
      </c>
      <c r="G12" s="381" t="str">
        <f ca="1">VLOOKUP($A12,INDIRECT($U$33),'Table 3 data'!G$6,0)</f>
        <v>..</v>
      </c>
      <c r="H12" s="381">
        <f ca="1">VLOOKUP($A12,INDIRECT($U$33),'Table 3 data'!H$6,0)</f>
        <v>1</v>
      </c>
      <c r="I12" s="381">
        <f ca="1">VLOOKUP($A12,INDIRECT($U$33),'Table 3 data'!I$6,0)</f>
        <v>1</v>
      </c>
      <c r="J12" s="381">
        <f ca="1">VLOOKUP($A12,INDIRECT($U$33),'Table 3 data'!J$6,0)</f>
        <v>2</v>
      </c>
      <c r="K12" s="381">
        <f ca="1">VLOOKUP($A12,INDIRECT($U$33),'Table 3 data'!K$6,0)</f>
        <v>9</v>
      </c>
      <c r="L12" s="381">
        <f ca="1">VLOOKUP($A12,INDIRECT($U$33),'Table 3 data'!L$6,0)</f>
        <v>47</v>
      </c>
      <c r="M12" s="381">
        <f ca="1">VLOOKUP($A12,INDIRECT($U$33),'Table 3 data'!M$6,0)</f>
        <v>39</v>
      </c>
      <c r="N12" s="381">
        <f ca="1">VLOOKUP($A12,INDIRECT($U$33),'Table 3 data'!N$6,0)</f>
        <v>2</v>
      </c>
      <c r="O12" s="381">
        <f ca="1">VLOOKUP($A12,INDIRECT($U$33),'Table 3 data'!O$6,0)</f>
        <v>0</v>
      </c>
      <c r="P12" s="381" t="str">
        <f ca="1">VLOOKUP($A12,INDIRECT($U$33),'Table 3 data'!P$6,0)</f>
        <v>..</v>
      </c>
      <c r="Q12" s="381">
        <f ca="1">VLOOKUP($A12,INDIRECT($U$33),'Table 3 data'!Q$6,0)</f>
        <v>0</v>
      </c>
      <c r="R12" s="381">
        <f ca="1">VLOOKUP($A12,INDIRECT($U$33),'Table 3 data'!R$6,0)</f>
        <v>100</v>
      </c>
    </row>
    <row r="13" spans="1:18" ht="12.75">
      <c r="A13" s="208" t="s">
        <v>141</v>
      </c>
      <c r="B13" s="381">
        <f ca="1">VLOOKUP($A13,INDIRECT($U$33),'Table 3 data'!B$6,0)</f>
        <v>3</v>
      </c>
      <c r="C13" s="381">
        <f ca="1">VLOOKUP($A13,INDIRECT($U$33),'Table 3 data'!C$6,0)</f>
        <v>13</v>
      </c>
      <c r="D13" s="381">
        <f ca="1">VLOOKUP($A13,INDIRECT($U$33),'Table 3 data'!D$6,0)</f>
        <v>87</v>
      </c>
      <c r="E13" s="381">
        <f ca="1">VLOOKUP($A13,INDIRECT($U$33),'Table 3 data'!E$6,0)</f>
        <v>39</v>
      </c>
      <c r="F13" s="381" t="str">
        <f ca="1">VLOOKUP($A13,INDIRECT($U$33),'Table 3 data'!F$6,0)</f>
        <v>..</v>
      </c>
      <c r="G13" s="381" t="str">
        <f ca="1">VLOOKUP($A13,INDIRECT($U$33),'Table 3 data'!G$6,0)</f>
        <v>..</v>
      </c>
      <c r="H13" s="381">
        <f ca="1">VLOOKUP($A13,INDIRECT($U$33),'Table 3 data'!H$6,0)</f>
        <v>1</v>
      </c>
      <c r="I13" s="381">
        <f ca="1">VLOOKUP($A13,INDIRECT($U$33),'Table 3 data'!I$6,0)</f>
        <v>1</v>
      </c>
      <c r="J13" s="381">
        <f ca="1">VLOOKUP($A13,INDIRECT($U$33),'Table 3 data'!J$6,0)</f>
        <v>2</v>
      </c>
      <c r="K13" s="381">
        <f ca="1">VLOOKUP($A13,INDIRECT($U$33),'Table 3 data'!K$6,0)</f>
        <v>10</v>
      </c>
      <c r="L13" s="381">
        <f ca="1">VLOOKUP($A13,INDIRECT($U$33),'Table 3 data'!L$6,0)</f>
        <v>48</v>
      </c>
      <c r="M13" s="381">
        <f ca="1">VLOOKUP($A13,INDIRECT($U$33),'Table 3 data'!M$6,0)</f>
        <v>38</v>
      </c>
      <c r="N13" s="381">
        <f ca="1">VLOOKUP($A13,INDIRECT($U$33),'Table 3 data'!N$6,0)</f>
        <v>2</v>
      </c>
      <c r="O13" s="381">
        <f ca="1">VLOOKUP($A13,INDIRECT($U$33),'Table 3 data'!O$6,0)</f>
        <v>0</v>
      </c>
      <c r="P13" s="381" t="str">
        <f ca="1">VLOOKUP($A13,INDIRECT($U$33),'Table 3 data'!P$6,0)</f>
        <v>..</v>
      </c>
      <c r="Q13" s="381">
        <f ca="1">VLOOKUP($A13,INDIRECT($U$33),'Table 3 data'!Q$6,0)</f>
        <v>0</v>
      </c>
      <c r="R13" s="381">
        <f ca="1">VLOOKUP($A13,INDIRECT($U$33),'Table 3 data'!R$6,0)</f>
        <v>100</v>
      </c>
    </row>
    <row r="14" spans="1:18" ht="12.75">
      <c r="A14" s="208" t="s">
        <v>182</v>
      </c>
      <c r="B14" s="381">
        <f ca="1">VLOOKUP($A14,INDIRECT($U$33),'Table 3 data'!B$6,0)</f>
        <v>3</v>
      </c>
      <c r="C14" s="381">
        <f ca="1">VLOOKUP($A14,INDIRECT($U$33),'Table 3 data'!C$6,0)</f>
        <v>11</v>
      </c>
      <c r="D14" s="381">
        <f ca="1">VLOOKUP($A14,INDIRECT($U$33),'Table 3 data'!D$6,0)</f>
        <v>89</v>
      </c>
      <c r="E14" s="381">
        <f ca="1">VLOOKUP($A14,INDIRECT($U$33),'Table 3 data'!E$6,0)</f>
        <v>49</v>
      </c>
      <c r="F14" s="381" t="str">
        <f ca="1">VLOOKUP($A14,INDIRECT($U$33),'Table 3 data'!F$6,0)</f>
        <v>..</v>
      </c>
      <c r="G14" s="381" t="str">
        <f ca="1">VLOOKUP($A14,INDIRECT($U$33),'Table 3 data'!G$6,0)</f>
        <v>..</v>
      </c>
      <c r="H14" s="381">
        <f ca="1">VLOOKUP($A14,INDIRECT($U$33),'Table 3 data'!H$6,0)</f>
        <v>1</v>
      </c>
      <c r="I14" s="381">
        <f ca="1">VLOOKUP($A14,INDIRECT($U$33),'Table 3 data'!I$6,0)</f>
        <v>1</v>
      </c>
      <c r="J14" s="381">
        <f ca="1">VLOOKUP($A14,INDIRECT($U$33),'Table 3 data'!J$6,0)</f>
        <v>2</v>
      </c>
      <c r="K14" s="381">
        <f ca="1">VLOOKUP($A14,INDIRECT($U$33),'Table 3 data'!K$6,0)</f>
        <v>8</v>
      </c>
      <c r="L14" s="381">
        <f ca="1">VLOOKUP($A14,INDIRECT($U$33),'Table 3 data'!L$6,0)</f>
        <v>40</v>
      </c>
      <c r="M14" s="381">
        <f ca="1">VLOOKUP($A14,INDIRECT($U$33),'Table 3 data'!M$6,0)</f>
        <v>46</v>
      </c>
      <c r="N14" s="381">
        <f ca="1">VLOOKUP($A14,INDIRECT($U$33),'Table 3 data'!N$6,0)</f>
        <v>3</v>
      </c>
      <c r="O14" s="381">
        <f ca="1">VLOOKUP($A14,INDIRECT($U$33),'Table 3 data'!O$6,0)</f>
        <v>0</v>
      </c>
      <c r="P14" s="381" t="str">
        <f ca="1">VLOOKUP($A14,INDIRECT($U$33),'Table 3 data'!P$6,0)</f>
        <v>..</v>
      </c>
      <c r="Q14" s="381">
        <f ca="1">VLOOKUP($A14,INDIRECT($U$33),'Table 3 data'!Q$6,0)</f>
        <v>0</v>
      </c>
      <c r="R14" s="381">
        <f ca="1">VLOOKUP($A14,INDIRECT($U$33),'Table 3 data'!R$6,0)</f>
        <v>100</v>
      </c>
    </row>
    <row r="15" spans="1:18" ht="12.75">
      <c r="A15" s="209" t="s">
        <v>183</v>
      </c>
      <c r="B15" s="381">
        <f ca="1">VLOOKUP($A15,INDIRECT($U$33),'Table 3 data'!B$6,0)</f>
        <v>4</v>
      </c>
      <c r="C15" s="381">
        <f ca="1">VLOOKUP($A15,INDIRECT($U$33),'Table 3 data'!C$6,0)</f>
        <v>15</v>
      </c>
      <c r="D15" s="381">
        <f ca="1">VLOOKUP($A15,INDIRECT($U$33),'Table 3 data'!D$6,0)</f>
        <v>85</v>
      </c>
      <c r="E15" s="381">
        <f ca="1">VLOOKUP($A15,INDIRECT($U$33),'Table 3 data'!E$6,0)</f>
        <v>33</v>
      </c>
      <c r="F15" s="381" t="str">
        <f ca="1">VLOOKUP($A15,INDIRECT($U$33),'Table 3 data'!F$6,0)</f>
        <v>..</v>
      </c>
      <c r="G15" s="381" t="str">
        <f ca="1">VLOOKUP($A15,INDIRECT($U$33),'Table 3 data'!G$6,0)</f>
        <v>..</v>
      </c>
      <c r="H15" s="381">
        <f ca="1">VLOOKUP($A15,INDIRECT($U$33),'Table 3 data'!H$6,0)</f>
        <v>1</v>
      </c>
      <c r="I15" s="381">
        <f ca="1">VLOOKUP($A15,INDIRECT($U$33),'Table 3 data'!I$6,0)</f>
        <v>1</v>
      </c>
      <c r="J15" s="381">
        <f ca="1">VLOOKUP($A15,INDIRECT($U$33),'Table 3 data'!J$6,0)</f>
        <v>3</v>
      </c>
      <c r="K15" s="381">
        <f ca="1">VLOOKUP($A15,INDIRECT($U$33),'Table 3 data'!K$6,0)</f>
        <v>11</v>
      </c>
      <c r="L15" s="381">
        <f ca="1">VLOOKUP($A15,INDIRECT($U$33),'Table 3 data'!L$6,0)</f>
        <v>52</v>
      </c>
      <c r="M15" s="381">
        <f ca="1">VLOOKUP($A15,INDIRECT($U$33),'Table 3 data'!M$6,0)</f>
        <v>31</v>
      </c>
      <c r="N15" s="381">
        <f ca="1">VLOOKUP($A15,INDIRECT($U$33),'Table 3 data'!N$6,0)</f>
        <v>2</v>
      </c>
      <c r="O15" s="381">
        <f ca="1">VLOOKUP($A15,INDIRECT($U$33),'Table 3 data'!O$6,0)</f>
        <v>0</v>
      </c>
      <c r="P15" s="381" t="str">
        <f ca="1">VLOOKUP($A15,INDIRECT($U$33),'Table 3 data'!P$6,0)</f>
        <v>..</v>
      </c>
      <c r="Q15" s="381">
        <f ca="1">VLOOKUP($A15,INDIRECT($U$33),'Table 3 data'!Q$6,0)</f>
        <v>0</v>
      </c>
      <c r="R15" s="381">
        <f ca="1">VLOOKUP($A15,INDIRECT($U$33),'Table 3 data'!R$6,0)</f>
        <v>100</v>
      </c>
    </row>
    <row r="16" spans="1:18" ht="12.75">
      <c r="A16" s="36" t="s">
        <v>25</v>
      </c>
      <c r="B16" s="381">
        <f ca="1">VLOOKUP($A16,INDIRECT($U$33),'Table 3 data'!B$6,0)</f>
        <v>3</v>
      </c>
      <c r="C16" s="381">
        <f ca="1">VLOOKUP($A16,INDIRECT($U$33),'Table 3 data'!C$6,0)</f>
        <v>12</v>
      </c>
      <c r="D16" s="381">
        <f ca="1">VLOOKUP($A16,INDIRECT($U$33),'Table 3 data'!D$6,0)</f>
        <v>88</v>
      </c>
      <c r="E16" s="381">
        <f ca="1">VLOOKUP($A16,INDIRECT($U$33),'Table 3 data'!E$6,0)</f>
        <v>44</v>
      </c>
      <c r="F16" s="381" t="str">
        <f ca="1">VLOOKUP($A16,INDIRECT($U$33),'Table 3 data'!F$6,0)</f>
        <v>..</v>
      </c>
      <c r="G16" s="381" t="str">
        <f ca="1">VLOOKUP($A16,INDIRECT($U$33),'Table 3 data'!G$6,0)</f>
        <v>..</v>
      </c>
      <c r="H16" s="381">
        <f ca="1">VLOOKUP($A16,INDIRECT($U$33),'Table 3 data'!H$6,0)</f>
        <v>1</v>
      </c>
      <c r="I16" s="381">
        <f ca="1">VLOOKUP($A16,INDIRECT($U$33),'Table 3 data'!I$6,0)</f>
        <v>0</v>
      </c>
      <c r="J16" s="381">
        <f ca="1">VLOOKUP($A16,INDIRECT($U$33),'Table 3 data'!J$6,0)</f>
        <v>2</v>
      </c>
      <c r="K16" s="381">
        <f ca="1">VLOOKUP($A16,INDIRECT($U$33),'Table 3 data'!K$6,0)</f>
        <v>9</v>
      </c>
      <c r="L16" s="381">
        <f ca="1">VLOOKUP($A16,INDIRECT($U$33),'Table 3 data'!L$6,0)</f>
        <v>44</v>
      </c>
      <c r="M16" s="381">
        <f ca="1">VLOOKUP($A16,INDIRECT($U$33),'Table 3 data'!M$6,0)</f>
        <v>36</v>
      </c>
      <c r="N16" s="381">
        <f ca="1">VLOOKUP($A16,INDIRECT($U$33),'Table 3 data'!N$6,0)</f>
        <v>8</v>
      </c>
      <c r="O16" s="381">
        <f ca="1">VLOOKUP($A16,INDIRECT($U$33),'Table 3 data'!O$6,0)</f>
        <v>0</v>
      </c>
      <c r="P16" s="381" t="str">
        <f ca="1">VLOOKUP($A16,INDIRECT($U$33),'Table 3 data'!P$6,0)</f>
        <v>..</v>
      </c>
      <c r="Q16" s="381">
        <f ca="1">VLOOKUP($A16,INDIRECT($U$33),'Table 3 data'!Q$6,0)</f>
        <v>0</v>
      </c>
      <c r="R16" s="381">
        <f ca="1">VLOOKUP($A16,INDIRECT($U$33),'Table 3 data'!R$6,0)</f>
        <v>100</v>
      </c>
    </row>
    <row r="17" spans="1:18" ht="12.75">
      <c r="A17" s="36" t="s">
        <v>26</v>
      </c>
      <c r="B17" s="381">
        <f ca="1">VLOOKUP($A17,INDIRECT($U$33),'Table 3 data'!B$6,0)</f>
        <v>4</v>
      </c>
      <c r="C17" s="381">
        <f ca="1">VLOOKUP($A17,INDIRECT($U$33),'Table 3 data'!C$6,0)</f>
        <v>16</v>
      </c>
      <c r="D17" s="381">
        <f ca="1">VLOOKUP($A17,INDIRECT($U$33),'Table 3 data'!D$6,0)</f>
        <v>84</v>
      </c>
      <c r="E17" s="381">
        <f ca="1">VLOOKUP($A17,INDIRECT($U$33),'Table 3 data'!E$6,0)</f>
        <v>40</v>
      </c>
      <c r="F17" s="381" t="str">
        <f ca="1">VLOOKUP($A17,INDIRECT($U$33),'Table 3 data'!F$6,0)</f>
        <v>..</v>
      </c>
      <c r="G17" s="381" t="str">
        <f ca="1">VLOOKUP($A17,INDIRECT($U$33),'Table 3 data'!G$6,0)</f>
        <v>..</v>
      </c>
      <c r="H17" s="381">
        <f ca="1">VLOOKUP($A17,INDIRECT($U$33),'Table 3 data'!H$6,0)</f>
        <v>1</v>
      </c>
      <c r="I17" s="381">
        <f ca="1">VLOOKUP($A17,INDIRECT($U$33),'Table 3 data'!I$6,0)</f>
        <v>1</v>
      </c>
      <c r="J17" s="381">
        <f ca="1">VLOOKUP($A17,INDIRECT($U$33),'Table 3 data'!J$6,0)</f>
        <v>2</v>
      </c>
      <c r="K17" s="381">
        <f ca="1">VLOOKUP($A17,INDIRECT($U$33),'Table 3 data'!K$6,0)</f>
        <v>12</v>
      </c>
      <c r="L17" s="381">
        <f ca="1">VLOOKUP($A17,INDIRECT($U$33),'Table 3 data'!L$6,0)</f>
        <v>44</v>
      </c>
      <c r="M17" s="381">
        <f ca="1">VLOOKUP($A17,INDIRECT($U$33),'Table 3 data'!M$6,0)</f>
        <v>33</v>
      </c>
      <c r="N17" s="381">
        <f ca="1">VLOOKUP($A17,INDIRECT($U$33),'Table 3 data'!N$6,0)</f>
        <v>7</v>
      </c>
      <c r="O17" s="381">
        <f ca="1">VLOOKUP($A17,INDIRECT($U$33),'Table 3 data'!O$6,0)</f>
        <v>0</v>
      </c>
      <c r="P17" s="381" t="str">
        <f ca="1">VLOOKUP($A17,INDIRECT($U$33),'Table 3 data'!P$6,0)</f>
        <v>..</v>
      </c>
      <c r="Q17" s="381">
        <f ca="1">VLOOKUP($A17,INDIRECT($U$33),'Table 3 data'!Q$6,0)</f>
        <v>0</v>
      </c>
      <c r="R17" s="381">
        <f ca="1">VLOOKUP($A17,INDIRECT($U$33),'Table 3 data'!R$6,0)</f>
        <v>100</v>
      </c>
    </row>
    <row r="18" spans="1:18" ht="12.75">
      <c r="A18" s="208" t="s">
        <v>140</v>
      </c>
      <c r="B18" s="381">
        <f ca="1">VLOOKUP($A18,INDIRECT($U$33),'Table 3 data'!B$6,0)</f>
        <v>3</v>
      </c>
      <c r="C18" s="381">
        <f ca="1">VLOOKUP($A18,INDIRECT($U$33),'Table 3 data'!C$6,0)</f>
        <v>12</v>
      </c>
      <c r="D18" s="381">
        <f ca="1">VLOOKUP($A18,INDIRECT($U$33),'Table 3 data'!D$6,0)</f>
        <v>88</v>
      </c>
      <c r="E18" s="381">
        <f ca="1">VLOOKUP($A18,INDIRECT($U$33),'Table 3 data'!E$6,0)</f>
        <v>44</v>
      </c>
      <c r="F18" s="381" t="str">
        <f ca="1">VLOOKUP($A18,INDIRECT($U$33),'Table 3 data'!F$6,0)</f>
        <v>..</v>
      </c>
      <c r="G18" s="381" t="str">
        <f ca="1">VLOOKUP($A18,INDIRECT($U$33),'Table 3 data'!G$6,0)</f>
        <v>..</v>
      </c>
      <c r="H18" s="381">
        <f ca="1">VLOOKUP($A18,INDIRECT($U$33),'Table 3 data'!H$6,0)</f>
        <v>1</v>
      </c>
      <c r="I18" s="381">
        <f ca="1">VLOOKUP($A18,INDIRECT($U$33),'Table 3 data'!I$6,0)</f>
        <v>0</v>
      </c>
      <c r="J18" s="381">
        <f ca="1">VLOOKUP($A18,INDIRECT($U$33),'Table 3 data'!J$6,0)</f>
        <v>2</v>
      </c>
      <c r="K18" s="381">
        <f ca="1">VLOOKUP($A18,INDIRECT($U$33),'Table 3 data'!K$6,0)</f>
        <v>9</v>
      </c>
      <c r="L18" s="381">
        <f ca="1">VLOOKUP($A18,INDIRECT($U$33),'Table 3 data'!L$6,0)</f>
        <v>44</v>
      </c>
      <c r="M18" s="381">
        <f ca="1">VLOOKUP($A18,INDIRECT($U$33),'Table 3 data'!M$6,0)</f>
        <v>36</v>
      </c>
      <c r="N18" s="381">
        <f ca="1">VLOOKUP($A18,INDIRECT($U$33),'Table 3 data'!N$6,0)</f>
        <v>8</v>
      </c>
      <c r="O18" s="381">
        <f ca="1">VLOOKUP($A18,INDIRECT($U$33),'Table 3 data'!O$6,0)</f>
        <v>0</v>
      </c>
      <c r="P18" s="381" t="str">
        <f ca="1">VLOOKUP($A18,INDIRECT($U$33),'Table 3 data'!P$6,0)</f>
        <v>..</v>
      </c>
      <c r="Q18" s="381">
        <f ca="1">VLOOKUP($A18,INDIRECT($U$33),'Table 3 data'!Q$6,0)</f>
        <v>0</v>
      </c>
      <c r="R18" s="381">
        <f ca="1">VLOOKUP($A18,INDIRECT($U$33),'Table 3 data'!R$6,0)</f>
        <v>100</v>
      </c>
    </row>
    <row r="19" spans="1:18" ht="12.75">
      <c r="A19" s="36" t="s">
        <v>27</v>
      </c>
      <c r="B19" s="381">
        <f ca="1">VLOOKUP($A19,INDIRECT($U$33),'Table 3 data'!B$6,0)</f>
        <v>3</v>
      </c>
      <c r="C19" s="381">
        <f ca="1">VLOOKUP($A19,INDIRECT($U$33),'Table 3 data'!C$6,0)</f>
        <v>13</v>
      </c>
      <c r="D19" s="381">
        <f ca="1">VLOOKUP($A19,INDIRECT($U$33),'Table 3 data'!D$6,0)</f>
        <v>87</v>
      </c>
      <c r="E19" s="381">
        <f ca="1">VLOOKUP($A19,INDIRECT($U$33),'Table 3 data'!E$6,0)</f>
        <v>42</v>
      </c>
      <c r="F19" s="381" t="str">
        <f ca="1">VLOOKUP($A19,INDIRECT($U$33),'Table 3 data'!F$6,0)</f>
        <v>..</v>
      </c>
      <c r="G19" s="381" t="str">
        <f ca="1">VLOOKUP($A19,INDIRECT($U$33),'Table 3 data'!G$6,0)</f>
        <v>..</v>
      </c>
      <c r="H19" s="381">
        <f ca="1">VLOOKUP($A19,INDIRECT($U$33),'Table 3 data'!H$6,0)</f>
        <v>1</v>
      </c>
      <c r="I19" s="381">
        <f ca="1">VLOOKUP($A19,INDIRECT($U$33),'Table 3 data'!I$6,0)</f>
        <v>0</v>
      </c>
      <c r="J19" s="381">
        <f ca="1">VLOOKUP($A19,INDIRECT($U$33),'Table 3 data'!J$6,0)</f>
        <v>2</v>
      </c>
      <c r="K19" s="381">
        <f ca="1">VLOOKUP($A19,INDIRECT($U$33),'Table 3 data'!K$6,0)</f>
        <v>10</v>
      </c>
      <c r="L19" s="381">
        <f ca="1">VLOOKUP($A19,INDIRECT($U$33),'Table 3 data'!L$6,0)</f>
        <v>45</v>
      </c>
      <c r="M19" s="381">
        <f ca="1">VLOOKUP($A19,INDIRECT($U$33),'Table 3 data'!M$6,0)</f>
        <v>36</v>
      </c>
      <c r="N19" s="381">
        <f ca="1">VLOOKUP($A19,INDIRECT($U$33),'Table 3 data'!N$6,0)</f>
        <v>6</v>
      </c>
      <c r="O19" s="381">
        <f ca="1">VLOOKUP($A19,INDIRECT($U$33),'Table 3 data'!O$6,0)</f>
        <v>0</v>
      </c>
      <c r="P19" s="381" t="str">
        <f ca="1">VLOOKUP($A19,INDIRECT($U$33),'Table 3 data'!P$6,0)</f>
        <v>..</v>
      </c>
      <c r="Q19" s="381">
        <f ca="1">VLOOKUP($A19,INDIRECT($U$33),'Table 3 data'!Q$6,0)</f>
        <v>0</v>
      </c>
      <c r="R19" s="381">
        <f ca="1">VLOOKUP($A19,INDIRECT($U$33),'Table 3 data'!R$6,0)</f>
        <v>100</v>
      </c>
    </row>
    <row r="20" spans="1:18" ht="12.75">
      <c r="A20" s="36" t="s">
        <v>28</v>
      </c>
      <c r="B20" s="381">
        <f ca="1">VLOOKUP($A20,INDIRECT($U$33),'Table 3 data'!B$6,0)</f>
        <v>3</v>
      </c>
      <c r="C20" s="381">
        <f ca="1">VLOOKUP($A20,INDIRECT($U$33),'Table 3 data'!C$6,0)</f>
        <v>13</v>
      </c>
      <c r="D20" s="381">
        <f ca="1">VLOOKUP($A20,INDIRECT($U$33),'Table 3 data'!D$6,0)</f>
        <v>87</v>
      </c>
      <c r="E20" s="381">
        <f ca="1">VLOOKUP($A20,INDIRECT($U$33),'Table 3 data'!E$6,0)</f>
        <v>42</v>
      </c>
      <c r="F20" s="381" t="str">
        <f ca="1">VLOOKUP($A20,INDIRECT($U$33),'Table 3 data'!F$6,0)</f>
        <v>..</v>
      </c>
      <c r="G20" s="381" t="str">
        <f ca="1">VLOOKUP($A20,INDIRECT($U$33),'Table 3 data'!G$6,0)</f>
        <v>..</v>
      </c>
      <c r="H20" s="381">
        <f ca="1">VLOOKUP($A20,INDIRECT($U$33),'Table 3 data'!H$6,0)</f>
        <v>1</v>
      </c>
      <c r="I20" s="381">
        <f ca="1">VLOOKUP($A20,INDIRECT($U$33),'Table 3 data'!I$6,0)</f>
        <v>0</v>
      </c>
      <c r="J20" s="381">
        <f ca="1">VLOOKUP($A20,INDIRECT($U$33),'Table 3 data'!J$6,0)</f>
        <v>2</v>
      </c>
      <c r="K20" s="381">
        <f ca="1">VLOOKUP($A20,INDIRECT($U$33),'Table 3 data'!K$6,0)</f>
        <v>10</v>
      </c>
      <c r="L20" s="381">
        <f ca="1">VLOOKUP($A20,INDIRECT($U$33),'Table 3 data'!L$6,0)</f>
        <v>45</v>
      </c>
      <c r="M20" s="381">
        <f ca="1">VLOOKUP($A20,INDIRECT($U$33),'Table 3 data'!M$6,0)</f>
        <v>36</v>
      </c>
      <c r="N20" s="381">
        <f ca="1">VLOOKUP($A20,INDIRECT($U$33),'Table 3 data'!N$6,0)</f>
        <v>7</v>
      </c>
      <c r="O20" s="381">
        <f ca="1">VLOOKUP($A20,INDIRECT($U$33),'Table 3 data'!O$6,0)</f>
        <v>0</v>
      </c>
      <c r="P20" s="381" t="str">
        <f ca="1">VLOOKUP($A20,INDIRECT($U$33),'Table 3 data'!P$6,0)</f>
        <v>..</v>
      </c>
      <c r="Q20" s="381">
        <f ca="1">VLOOKUP($A20,INDIRECT($U$33),'Table 3 data'!Q$6,0)</f>
        <v>0</v>
      </c>
      <c r="R20" s="381">
        <f ca="1">VLOOKUP($A20,INDIRECT($U$33),'Table 3 data'!R$6,0)</f>
        <v>100</v>
      </c>
    </row>
    <row r="21" spans="1:18" ht="12.75">
      <c r="A21" s="36" t="s">
        <v>29</v>
      </c>
      <c r="B21" s="381">
        <f ca="1">VLOOKUP($A21,INDIRECT($U$33),'Table 3 data'!B$6,0)</f>
        <v>3</v>
      </c>
      <c r="C21" s="381">
        <f ca="1">VLOOKUP($A21,INDIRECT($U$33),'Table 3 data'!C$6,0)</f>
        <v>12</v>
      </c>
      <c r="D21" s="381">
        <f ca="1">VLOOKUP($A21,INDIRECT($U$33),'Table 3 data'!D$6,0)</f>
        <v>88</v>
      </c>
      <c r="E21" s="381">
        <f ca="1">VLOOKUP($A21,INDIRECT($U$33),'Table 3 data'!E$6,0)</f>
        <v>39</v>
      </c>
      <c r="F21" s="381" t="str">
        <f ca="1">VLOOKUP($A21,INDIRECT($U$33),'Table 3 data'!F$6,0)</f>
        <v>..</v>
      </c>
      <c r="G21" s="381" t="str">
        <f ca="1">VLOOKUP($A21,INDIRECT($U$33),'Table 3 data'!G$6,0)</f>
        <v>..</v>
      </c>
      <c r="H21" s="381">
        <f ca="1">VLOOKUP($A21,INDIRECT($U$33),'Table 3 data'!H$6,0)</f>
        <v>1</v>
      </c>
      <c r="I21" s="381">
        <f ca="1">VLOOKUP($A21,INDIRECT($U$33),'Table 3 data'!I$6,0)</f>
        <v>0</v>
      </c>
      <c r="J21" s="381">
        <f ca="1">VLOOKUP($A21,INDIRECT($U$33),'Table 3 data'!J$6,0)</f>
        <v>2</v>
      </c>
      <c r="K21" s="381">
        <f ca="1">VLOOKUP($A21,INDIRECT($U$33),'Table 3 data'!K$6,0)</f>
        <v>9</v>
      </c>
      <c r="L21" s="381">
        <f ca="1">VLOOKUP($A21,INDIRECT($U$33),'Table 3 data'!L$6,0)</f>
        <v>49</v>
      </c>
      <c r="M21" s="381">
        <f ca="1">VLOOKUP($A21,INDIRECT($U$33),'Table 3 data'!M$6,0)</f>
        <v>38</v>
      </c>
      <c r="N21" s="381">
        <f ca="1">VLOOKUP($A21,INDIRECT($U$33),'Table 3 data'!N$6,0)</f>
        <v>0</v>
      </c>
      <c r="O21" s="381">
        <f ca="1">VLOOKUP($A21,INDIRECT($U$33),'Table 3 data'!O$6,0)</f>
        <v>0</v>
      </c>
      <c r="P21" s="381" t="str">
        <f ca="1">VLOOKUP($A21,INDIRECT($U$33),'Table 3 data'!P$6,0)</f>
        <v>..</v>
      </c>
      <c r="Q21" s="381">
        <f ca="1">VLOOKUP($A21,INDIRECT($U$33),'Table 3 data'!Q$6,0)</f>
        <v>0</v>
      </c>
      <c r="R21" s="381">
        <f ca="1">VLOOKUP($A21,INDIRECT($U$33),'Table 3 data'!R$6,0)</f>
        <v>100</v>
      </c>
    </row>
    <row r="22" spans="1:18" ht="12.75">
      <c r="A22" s="36" t="s">
        <v>30</v>
      </c>
      <c r="B22" s="381">
        <f ca="1">VLOOKUP($A22,INDIRECT($U$33),'Table 3 data'!B$6,0)</f>
        <v>3</v>
      </c>
      <c r="C22" s="381">
        <f ca="1">VLOOKUP($A22,INDIRECT($U$33),'Table 3 data'!C$6,0)</f>
        <v>14</v>
      </c>
      <c r="D22" s="381">
        <f ca="1">VLOOKUP($A22,INDIRECT($U$33),'Table 3 data'!D$6,0)</f>
        <v>86</v>
      </c>
      <c r="E22" s="381">
        <f ca="1">VLOOKUP($A22,INDIRECT($U$33),'Table 3 data'!E$6,0)</f>
        <v>37</v>
      </c>
      <c r="F22" s="381" t="str">
        <f ca="1">VLOOKUP($A22,INDIRECT($U$33),'Table 3 data'!F$6,0)</f>
        <v>..</v>
      </c>
      <c r="G22" s="381" t="str">
        <f ca="1">VLOOKUP($A22,INDIRECT($U$33),'Table 3 data'!G$6,0)</f>
        <v>..</v>
      </c>
      <c r="H22" s="381">
        <f ca="1">VLOOKUP($A22,INDIRECT($U$33),'Table 3 data'!H$6,0)</f>
        <v>1</v>
      </c>
      <c r="I22" s="381">
        <f ca="1">VLOOKUP($A22,INDIRECT($U$33),'Table 3 data'!I$6,0)</f>
        <v>0</v>
      </c>
      <c r="J22" s="381">
        <f ca="1">VLOOKUP($A22,INDIRECT($U$33),'Table 3 data'!J$6,0)</f>
        <v>2</v>
      </c>
      <c r="K22" s="381">
        <f ca="1">VLOOKUP($A22,INDIRECT($U$33),'Table 3 data'!K$6,0)</f>
        <v>11</v>
      </c>
      <c r="L22" s="381">
        <f ca="1">VLOOKUP($A22,INDIRECT($U$33),'Table 3 data'!L$6,0)</f>
        <v>49</v>
      </c>
      <c r="M22" s="381">
        <f ca="1">VLOOKUP($A22,INDIRECT($U$33),'Table 3 data'!M$6,0)</f>
        <v>37</v>
      </c>
      <c r="N22" s="381">
        <f ca="1">VLOOKUP($A22,INDIRECT($U$33),'Table 3 data'!N$6,0)</f>
        <v>0</v>
      </c>
      <c r="O22" s="381">
        <f ca="1">VLOOKUP($A22,INDIRECT($U$33),'Table 3 data'!O$6,0)</f>
        <v>0</v>
      </c>
      <c r="P22" s="381" t="str">
        <f ca="1">VLOOKUP($A22,INDIRECT($U$33),'Table 3 data'!P$6,0)</f>
        <v>..</v>
      </c>
      <c r="Q22" s="381">
        <f ca="1">VLOOKUP($A22,INDIRECT($U$33),'Table 3 data'!Q$6,0)</f>
        <v>0</v>
      </c>
      <c r="R22" s="381">
        <f ca="1">VLOOKUP($A22,INDIRECT($U$33),'Table 3 data'!R$6,0)</f>
        <v>100</v>
      </c>
    </row>
    <row r="23" spans="1:18" ht="12.75">
      <c r="A23" s="36" t="s">
        <v>31</v>
      </c>
      <c r="B23" s="381">
        <f ca="1">VLOOKUP($A23,INDIRECT($U$33),'Table 3 data'!B$6,0)</f>
        <v>3</v>
      </c>
      <c r="C23" s="381">
        <f ca="1">VLOOKUP($A23,INDIRECT($U$33),'Table 3 data'!C$6,0)</f>
        <v>12</v>
      </c>
      <c r="D23" s="381">
        <f ca="1">VLOOKUP($A23,INDIRECT($U$33),'Table 3 data'!D$6,0)</f>
        <v>88</v>
      </c>
      <c r="E23" s="381">
        <f ca="1">VLOOKUP($A23,INDIRECT($U$33),'Table 3 data'!E$6,0)</f>
        <v>39</v>
      </c>
      <c r="F23" s="381" t="str">
        <f ca="1">VLOOKUP($A23,INDIRECT($U$33),'Table 3 data'!F$6,0)</f>
        <v>..</v>
      </c>
      <c r="G23" s="381" t="str">
        <f ca="1">VLOOKUP($A23,INDIRECT($U$33),'Table 3 data'!G$6,0)</f>
        <v>..</v>
      </c>
      <c r="H23" s="381">
        <f ca="1">VLOOKUP($A23,INDIRECT($U$33),'Table 3 data'!H$6,0)</f>
        <v>1</v>
      </c>
      <c r="I23" s="381">
        <f ca="1">VLOOKUP($A23,INDIRECT($U$33),'Table 3 data'!I$6,0)</f>
        <v>0</v>
      </c>
      <c r="J23" s="381">
        <f ca="1">VLOOKUP($A23,INDIRECT($U$33),'Table 3 data'!J$6,0)</f>
        <v>2</v>
      </c>
      <c r="K23" s="381">
        <f ca="1">VLOOKUP($A23,INDIRECT($U$33),'Table 3 data'!K$6,0)</f>
        <v>9</v>
      </c>
      <c r="L23" s="381">
        <f ca="1">VLOOKUP($A23,INDIRECT($U$33),'Table 3 data'!L$6,0)</f>
        <v>49</v>
      </c>
      <c r="M23" s="381">
        <f ca="1">VLOOKUP($A23,INDIRECT($U$33),'Table 3 data'!M$6,0)</f>
        <v>39</v>
      </c>
      <c r="N23" s="381">
        <f ca="1">VLOOKUP($A23,INDIRECT($U$33),'Table 3 data'!N$6,0)</f>
        <v>0</v>
      </c>
      <c r="O23" s="381">
        <f ca="1">VLOOKUP($A23,INDIRECT($U$33),'Table 3 data'!O$6,0)</f>
        <v>0</v>
      </c>
      <c r="P23" s="381" t="str">
        <f ca="1">VLOOKUP($A23,INDIRECT($U$33),'Table 3 data'!P$6,0)</f>
        <v>..</v>
      </c>
      <c r="Q23" s="381">
        <f ca="1">VLOOKUP($A23,INDIRECT($U$33),'Table 3 data'!Q$6,0)</f>
        <v>0</v>
      </c>
      <c r="R23" s="381">
        <f ca="1">VLOOKUP($A23,INDIRECT($U$33),'Table 3 data'!R$6,0)</f>
        <v>100</v>
      </c>
    </row>
    <row r="24" spans="1:18" ht="12.75">
      <c r="A24" s="36" t="s">
        <v>32</v>
      </c>
      <c r="B24" s="381">
        <f ca="1">VLOOKUP($A24,INDIRECT($U$33),'Table 3 data'!B$6,0)</f>
        <v>3</v>
      </c>
      <c r="C24" s="381">
        <f ca="1">VLOOKUP($A24,INDIRECT($U$33),'Table 3 data'!C$6,0)</f>
        <v>13</v>
      </c>
      <c r="D24" s="381">
        <f ca="1">VLOOKUP($A24,INDIRECT($U$33),'Table 3 data'!D$6,0)</f>
        <v>87</v>
      </c>
      <c r="E24" s="381">
        <f ca="1">VLOOKUP($A24,INDIRECT($U$33),'Table 3 data'!E$6,0)</f>
        <v>37</v>
      </c>
      <c r="F24" s="381" t="str">
        <f ca="1">VLOOKUP($A24,INDIRECT($U$33),'Table 3 data'!F$6,0)</f>
        <v>..</v>
      </c>
      <c r="G24" s="381" t="str">
        <f ca="1">VLOOKUP($A24,INDIRECT($U$33),'Table 3 data'!G$6,0)</f>
        <v>..</v>
      </c>
      <c r="H24" s="381">
        <f ca="1">VLOOKUP($A24,INDIRECT($U$33),'Table 3 data'!H$6,0)</f>
        <v>1</v>
      </c>
      <c r="I24" s="381">
        <f ca="1">VLOOKUP($A24,INDIRECT($U$33),'Table 3 data'!I$6,0)</f>
        <v>0</v>
      </c>
      <c r="J24" s="381">
        <f ca="1">VLOOKUP($A24,INDIRECT($U$33),'Table 3 data'!J$6,0)</f>
        <v>2</v>
      </c>
      <c r="K24" s="381">
        <f ca="1">VLOOKUP($A24,INDIRECT($U$33),'Table 3 data'!K$6,0)</f>
        <v>10</v>
      </c>
      <c r="L24" s="381">
        <f ca="1">VLOOKUP($A24,INDIRECT($U$33),'Table 3 data'!L$6,0)</f>
        <v>50</v>
      </c>
      <c r="M24" s="381">
        <f ca="1">VLOOKUP($A24,INDIRECT($U$33),'Table 3 data'!M$6,0)</f>
        <v>37</v>
      </c>
      <c r="N24" s="381">
        <f ca="1">VLOOKUP($A24,INDIRECT($U$33),'Table 3 data'!N$6,0)</f>
        <v>0</v>
      </c>
      <c r="O24" s="381">
        <f ca="1">VLOOKUP($A24,INDIRECT($U$33),'Table 3 data'!O$6,0)</f>
        <v>0</v>
      </c>
      <c r="P24" s="381" t="str">
        <f ca="1">VLOOKUP($A24,INDIRECT($U$33),'Table 3 data'!P$6,0)</f>
        <v>..</v>
      </c>
      <c r="Q24" s="381">
        <f ca="1">VLOOKUP($A24,INDIRECT($U$33),'Table 3 data'!Q$6,0)</f>
        <v>0</v>
      </c>
      <c r="R24" s="381">
        <f ca="1">VLOOKUP($A24,INDIRECT($U$33),'Table 3 data'!R$6,0)</f>
        <v>100</v>
      </c>
    </row>
    <row r="25" spans="1:18" ht="12.75">
      <c r="A25" s="36" t="s">
        <v>33</v>
      </c>
      <c r="B25" s="381">
        <f ca="1">VLOOKUP($A25,INDIRECT($U$33),'Table 3 data'!B$6,0)</f>
        <v>3</v>
      </c>
      <c r="C25" s="381">
        <f ca="1">VLOOKUP($A25,INDIRECT($U$33),'Table 3 data'!C$6,0)</f>
        <v>13</v>
      </c>
      <c r="D25" s="381">
        <f ca="1">VLOOKUP($A25,INDIRECT($U$33),'Table 3 data'!D$6,0)</f>
        <v>87</v>
      </c>
      <c r="E25" s="381">
        <f ca="1">VLOOKUP($A25,INDIRECT($U$33),'Table 3 data'!E$6,0)</f>
        <v>37</v>
      </c>
      <c r="F25" s="381" t="str">
        <f ca="1">VLOOKUP($A25,INDIRECT($U$33),'Table 3 data'!F$6,0)</f>
        <v>..</v>
      </c>
      <c r="G25" s="381" t="str">
        <f ca="1">VLOOKUP($A25,INDIRECT($U$33),'Table 3 data'!G$6,0)</f>
        <v>..</v>
      </c>
      <c r="H25" s="381">
        <f ca="1">VLOOKUP($A25,INDIRECT($U$33),'Table 3 data'!H$6,0)</f>
        <v>1</v>
      </c>
      <c r="I25" s="381">
        <f ca="1">VLOOKUP($A25,INDIRECT($U$33),'Table 3 data'!I$6,0)</f>
        <v>0</v>
      </c>
      <c r="J25" s="381">
        <f ca="1">VLOOKUP($A25,INDIRECT($U$33),'Table 3 data'!J$6,0)</f>
        <v>2</v>
      </c>
      <c r="K25" s="381">
        <f ca="1">VLOOKUP($A25,INDIRECT($U$33),'Table 3 data'!K$6,0)</f>
        <v>10</v>
      </c>
      <c r="L25" s="381">
        <f ca="1">VLOOKUP($A25,INDIRECT($U$33),'Table 3 data'!L$6,0)</f>
        <v>50</v>
      </c>
      <c r="M25" s="381">
        <f ca="1">VLOOKUP($A25,INDIRECT($U$33),'Table 3 data'!M$6,0)</f>
        <v>36</v>
      </c>
      <c r="N25" s="381">
        <f ca="1">VLOOKUP($A25,INDIRECT($U$33),'Table 3 data'!N$6,0)</f>
        <v>0</v>
      </c>
      <c r="O25" s="381">
        <f ca="1">VLOOKUP($A25,INDIRECT($U$33),'Table 3 data'!O$6,0)</f>
        <v>0</v>
      </c>
      <c r="P25" s="381" t="str">
        <f ca="1">VLOOKUP($A25,INDIRECT($U$33),'Table 3 data'!P$6,0)</f>
        <v>..</v>
      </c>
      <c r="Q25" s="381">
        <f ca="1">VLOOKUP($A25,INDIRECT($U$33),'Table 3 data'!Q$6,0)</f>
        <v>0</v>
      </c>
      <c r="R25" s="381">
        <f ca="1">VLOOKUP($A25,INDIRECT($U$33),'Table 3 data'!R$6,0)</f>
        <v>100</v>
      </c>
    </row>
    <row r="26" spans="1:18" ht="12.75">
      <c r="A26" s="36"/>
      <c r="B26" s="36"/>
      <c r="C26" s="36"/>
      <c r="D26" s="36"/>
      <c r="E26" s="36"/>
      <c r="F26" s="217"/>
      <c r="G26" s="217"/>
      <c r="H26" s="217"/>
      <c r="I26" s="217"/>
      <c r="J26" s="217"/>
      <c r="K26" s="217"/>
      <c r="L26" s="217"/>
      <c r="M26" s="217"/>
      <c r="N26" s="217"/>
      <c r="O26" s="217"/>
      <c r="P26" s="217"/>
      <c r="Q26" s="217"/>
      <c r="R26" s="217"/>
    </row>
    <row r="27" spans="1:18" ht="12.75">
      <c r="A27" s="34" t="s">
        <v>17</v>
      </c>
      <c r="B27" s="34"/>
      <c r="C27" s="34"/>
      <c r="D27" s="34"/>
      <c r="E27" s="34"/>
      <c r="F27" s="20"/>
      <c r="G27" s="20"/>
      <c r="H27" s="20"/>
      <c r="I27" s="20"/>
      <c r="J27" s="21"/>
      <c r="K27" s="20"/>
      <c r="L27" s="20"/>
      <c r="M27" s="20"/>
      <c r="N27" s="22"/>
      <c r="O27" s="23"/>
      <c r="P27" s="23"/>
      <c r="Q27" s="7"/>
      <c r="R27" s="35"/>
    </row>
    <row r="28" spans="1:18" ht="12.75">
      <c r="A28" s="208" t="s">
        <v>127</v>
      </c>
      <c r="B28" s="381">
        <f ca="1">VLOOKUP($A28,INDIRECT($U$31),'Table 3 data'!B$6,0)</f>
        <v>6</v>
      </c>
      <c r="C28" s="381">
        <f ca="1">VLOOKUP($A28,INDIRECT($U$31),'Table 3 data'!C$6,0)</f>
        <v>13</v>
      </c>
      <c r="D28" s="381">
        <f ca="1">VLOOKUP($A28,INDIRECT($U$31),'Table 3 data'!D$6,0)</f>
        <v>87</v>
      </c>
      <c r="E28" s="381">
        <f ca="1">VLOOKUP($A28,INDIRECT($U$31),'Table 3 data'!E$6,0)</f>
        <v>46</v>
      </c>
      <c r="F28" s="381">
        <f ca="1">VLOOKUP($A28,INDIRECT($U$31),'Table 3 data'!F$6,0)</f>
        <v>4</v>
      </c>
      <c r="G28" s="381">
        <f ca="1">VLOOKUP($A28,INDIRECT($U$31),'Table 3 data'!G$6,0)</f>
        <v>2</v>
      </c>
      <c r="H28" s="381" t="str">
        <f ca="1">VLOOKUP($A28,INDIRECT($U$31),'Table 3 data'!H$6,0)</f>
        <v>..</v>
      </c>
      <c r="I28" s="381" t="str">
        <f ca="1">VLOOKUP($A28,INDIRECT($U$31),'Table 3 data'!I$6,0)</f>
        <v>..</v>
      </c>
      <c r="J28" s="381" t="str">
        <f ca="1">VLOOKUP($A28,INDIRECT($U$31),'Table 3 data'!J$6,0)</f>
        <v>..</v>
      </c>
      <c r="K28" s="381">
        <f ca="1">VLOOKUP($A28,INDIRECT($U$31),'Table 3 data'!K$6,0)</f>
        <v>7</v>
      </c>
      <c r="L28" s="381">
        <f ca="1">VLOOKUP($A28,INDIRECT($U$31),'Table 3 data'!L$6,0)</f>
        <v>40</v>
      </c>
      <c r="M28" s="381">
        <f ca="1">VLOOKUP($A28,INDIRECT($U$31),'Table 3 data'!M$6,0)</f>
        <v>46</v>
      </c>
      <c r="N28" s="381">
        <f ca="1">VLOOKUP($A28,INDIRECT($U$31),'Table 3 data'!N$6,0)</f>
        <v>0</v>
      </c>
      <c r="O28" s="381">
        <f ca="1">VLOOKUP($A28,INDIRECT($U$31),'Table 3 data'!O$6,0)</f>
        <v>0</v>
      </c>
      <c r="P28" s="381">
        <f ca="1">VLOOKUP($A28,INDIRECT($U$31),'Table 3 data'!P$6,0)</f>
        <v>0</v>
      </c>
      <c r="Q28" s="381" t="str">
        <f ca="1">VLOOKUP($A28,INDIRECT($U$31),'Table 3 data'!Q$6,0)</f>
        <v>..</v>
      </c>
      <c r="R28" s="381">
        <f ca="1">VLOOKUP($A28,INDIRECT($U$31),'Table 3 data'!R$6,0)</f>
        <v>100</v>
      </c>
    </row>
    <row r="29" spans="1:18" ht="12.75">
      <c r="A29" s="208" t="s">
        <v>215</v>
      </c>
      <c r="B29" s="381">
        <f ca="1">VLOOKUP($A29,INDIRECT($U$31),'Table 3 data'!B$6,0)</f>
        <v>7</v>
      </c>
      <c r="C29" s="381">
        <f ca="1">VLOOKUP($A29,INDIRECT($U$31),'Table 3 data'!C$6,0)</f>
        <v>28</v>
      </c>
      <c r="D29" s="381">
        <f ca="1">VLOOKUP($A29,INDIRECT($U$31),'Table 3 data'!D$6,0)</f>
        <v>72</v>
      </c>
      <c r="E29" s="381">
        <f ca="1">VLOOKUP($A29,INDIRECT($U$31),'Table 3 data'!E$6,0)</f>
        <v>46</v>
      </c>
      <c r="F29" s="381">
        <f ca="1">VLOOKUP($A29,INDIRECT($U$31),'Table 3 data'!F$6,0)</f>
        <v>4</v>
      </c>
      <c r="G29" s="381">
        <f ca="1">VLOOKUP($A29,INDIRECT($U$31),'Table 3 data'!G$6,0)</f>
        <v>3</v>
      </c>
      <c r="H29" s="381" t="str">
        <f ca="1">VLOOKUP($A29,INDIRECT($U$31),'Table 3 data'!H$6,0)</f>
        <v>..</v>
      </c>
      <c r="I29" s="381" t="str">
        <f ca="1">VLOOKUP($A29,INDIRECT($U$31),'Table 3 data'!I$6,0)</f>
        <v>..</v>
      </c>
      <c r="J29" s="381" t="str">
        <f ca="1">VLOOKUP($A29,INDIRECT($U$31),'Table 3 data'!J$6,0)</f>
        <v>..</v>
      </c>
      <c r="K29" s="381">
        <f ca="1">VLOOKUP($A29,INDIRECT($U$31),'Table 3 data'!K$6,0)</f>
        <v>21</v>
      </c>
      <c r="L29" s="381">
        <f ca="1">VLOOKUP($A29,INDIRECT($U$31),'Table 3 data'!L$6,0)</f>
        <v>25</v>
      </c>
      <c r="M29" s="381">
        <f ca="1">VLOOKUP($A29,INDIRECT($U$31),'Table 3 data'!M$6,0)</f>
        <v>43</v>
      </c>
      <c r="N29" s="381">
        <f ca="1">VLOOKUP($A29,INDIRECT($U$31),'Table 3 data'!N$6,0)</f>
        <v>3</v>
      </c>
      <c r="O29" s="381">
        <f ca="1">VLOOKUP($A29,INDIRECT($U$31),'Table 3 data'!O$6,0)</f>
        <v>0</v>
      </c>
      <c r="P29" s="381">
        <f ca="1">VLOOKUP($A29,INDIRECT($U$31),'Table 3 data'!P$6,0)</f>
        <v>0</v>
      </c>
      <c r="Q29" s="381" t="str">
        <f ca="1">VLOOKUP($A29,INDIRECT($U$31),'Table 3 data'!Q$6,0)</f>
        <v>..</v>
      </c>
      <c r="R29" s="381">
        <f ca="1">VLOOKUP($A29,INDIRECT($U$31),'Table 3 data'!R$6,0)</f>
        <v>100</v>
      </c>
    </row>
    <row r="30" spans="1:18" ht="12.75">
      <c r="A30" s="234" t="s">
        <v>126</v>
      </c>
      <c r="B30" s="381">
        <f ca="1">VLOOKUP($A30,INDIRECT($U$31),'Table 3 data'!B$6,0)</f>
        <v>4</v>
      </c>
      <c r="C30" s="381">
        <f ca="1">VLOOKUP($A30,INDIRECT($U$31),'Table 3 data'!C$6,0)</f>
        <v>14</v>
      </c>
      <c r="D30" s="381">
        <f ca="1">VLOOKUP($A30,INDIRECT($U$31),'Table 3 data'!D$6,0)</f>
        <v>86</v>
      </c>
      <c r="E30" s="381">
        <f ca="1">VLOOKUP($A30,INDIRECT($U$31),'Table 3 data'!E$6,0)</f>
        <v>44</v>
      </c>
      <c r="F30" s="381">
        <f ca="1">VLOOKUP($A30,INDIRECT($U$31),'Table 3 data'!F$6,0)</f>
        <v>3</v>
      </c>
      <c r="G30" s="381">
        <f ca="1">VLOOKUP($A30,INDIRECT($U$31),'Table 3 data'!G$6,0)</f>
        <v>1</v>
      </c>
      <c r="H30" s="381" t="str">
        <f ca="1">VLOOKUP($A30,INDIRECT($U$31),'Table 3 data'!H$6,0)</f>
        <v>..</v>
      </c>
      <c r="I30" s="381" t="str">
        <f ca="1">VLOOKUP($A30,INDIRECT($U$31),'Table 3 data'!I$6,0)</f>
        <v>..</v>
      </c>
      <c r="J30" s="381" t="str">
        <f ca="1">VLOOKUP($A30,INDIRECT($U$31),'Table 3 data'!J$6,0)</f>
        <v>..</v>
      </c>
      <c r="K30" s="381">
        <f ca="1">VLOOKUP($A30,INDIRECT($U$31),'Table 3 data'!K$6,0)</f>
        <v>9</v>
      </c>
      <c r="L30" s="381">
        <f ca="1">VLOOKUP($A30,INDIRECT($U$31),'Table 3 data'!L$6,0)</f>
        <v>42</v>
      </c>
      <c r="M30" s="381">
        <f ca="1">VLOOKUP($A30,INDIRECT($U$31),'Table 3 data'!M$6,0)</f>
        <v>34</v>
      </c>
      <c r="N30" s="381">
        <f ca="1">VLOOKUP($A30,INDIRECT($U$31),'Table 3 data'!N$6,0)</f>
        <v>11</v>
      </c>
      <c r="O30" s="381">
        <f ca="1">VLOOKUP($A30,INDIRECT($U$31),'Table 3 data'!O$6,0)</f>
        <v>0</v>
      </c>
      <c r="P30" s="381">
        <f ca="1">VLOOKUP($A30,INDIRECT($U$31),'Table 3 data'!P$6,0)</f>
        <v>0</v>
      </c>
      <c r="Q30" s="381" t="str">
        <f ca="1">VLOOKUP($A30,INDIRECT($U$31),'Table 3 data'!Q$6,0)</f>
        <v>..</v>
      </c>
      <c r="R30" s="381">
        <f ca="1">VLOOKUP($A30,INDIRECT($U$31),'Table 3 data'!R$6,0)</f>
        <v>100</v>
      </c>
    </row>
    <row r="31" spans="1:21" ht="12.75">
      <c r="A31" s="38"/>
      <c r="B31" s="381"/>
      <c r="C31" s="381"/>
      <c r="D31" s="381"/>
      <c r="E31" s="381"/>
      <c r="F31" s="381"/>
      <c r="G31" s="381"/>
      <c r="H31" s="381"/>
      <c r="I31" s="381"/>
      <c r="J31" s="381"/>
      <c r="K31" s="381"/>
      <c r="L31" s="381"/>
      <c r="M31" s="381"/>
      <c r="N31" s="381"/>
      <c r="O31" s="381"/>
      <c r="P31" s="381"/>
      <c r="Q31" s="381"/>
      <c r="R31" s="381"/>
      <c r="U31" s="13" t="str">
        <f>CONCATENATE("KS2_",P3,"_Boys")</f>
        <v>KS2_Percentages_Boys</v>
      </c>
    </row>
    <row r="32" spans="1:21" ht="12.75">
      <c r="A32" s="36" t="s">
        <v>24</v>
      </c>
      <c r="B32" s="381">
        <f ca="1">VLOOKUP($A32,INDIRECT($U$31),'Table 3 data'!B$6,0)</f>
        <v>4</v>
      </c>
      <c r="C32" s="381">
        <f ca="1">VLOOKUP($A32,INDIRECT($U$31),'Table 3 data'!C$6,0)</f>
        <v>15</v>
      </c>
      <c r="D32" s="381">
        <f ca="1">VLOOKUP($A32,INDIRECT($U$31),'Table 3 data'!D$6,0)</f>
        <v>85</v>
      </c>
      <c r="E32" s="381">
        <f ca="1">VLOOKUP($A32,INDIRECT($U$31),'Table 3 data'!E$6,0)</f>
        <v>34</v>
      </c>
      <c r="F32" s="381" t="str">
        <f ca="1">VLOOKUP($A32,INDIRECT($U$31),'Table 3 data'!F$6,0)</f>
        <v>..</v>
      </c>
      <c r="G32" s="381" t="str">
        <f ca="1">VLOOKUP($A32,INDIRECT($U$31),'Table 3 data'!G$6,0)</f>
        <v>..</v>
      </c>
      <c r="H32" s="381">
        <f ca="1">VLOOKUP($A32,INDIRECT($U$31),'Table 3 data'!H$6,0)</f>
        <v>1</v>
      </c>
      <c r="I32" s="381">
        <f ca="1">VLOOKUP($A32,INDIRECT($U$31),'Table 3 data'!I$6,0)</f>
        <v>1</v>
      </c>
      <c r="J32" s="381">
        <f ca="1">VLOOKUP($A32,INDIRECT($U$31),'Table 3 data'!J$6,0)</f>
        <v>3</v>
      </c>
      <c r="K32" s="381">
        <f ca="1">VLOOKUP($A32,INDIRECT($U$31),'Table 3 data'!K$6,0)</f>
        <v>11</v>
      </c>
      <c r="L32" s="381">
        <f ca="1">VLOOKUP($A32,INDIRECT($U$31),'Table 3 data'!L$6,0)</f>
        <v>51</v>
      </c>
      <c r="M32" s="381">
        <f ca="1">VLOOKUP($A32,INDIRECT($U$31),'Table 3 data'!M$6,0)</f>
        <v>33</v>
      </c>
      <c r="N32" s="381">
        <f ca="1">VLOOKUP($A32,INDIRECT($U$31),'Table 3 data'!N$6,0)</f>
        <v>1</v>
      </c>
      <c r="O32" s="381">
        <f ca="1">VLOOKUP($A32,INDIRECT($U$31),'Table 3 data'!O$6,0)</f>
        <v>0</v>
      </c>
      <c r="P32" s="381" t="str">
        <f ca="1">VLOOKUP($A32,INDIRECT($U$31),'Table 3 data'!P$6,0)</f>
        <v>..</v>
      </c>
      <c r="Q32" s="381">
        <f ca="1">VLOOKUP($A32,INDIRECT($U$31),'Table 3 data'!Q$6,0)</f>
        <v>0</v>
      </c>
      <c r="R32" s="381">
        <f ca="1">VLOOKUP($A32,INDIRECT($U$31),'Table 3 data'!R$6,0)</f>
        <v>100</v>
      </c>
      <c r="U32" s="13" t="str">
        <f>CONCATENATE("KS2_",P3,"_Girls")</f>
        <v>KS2_Percentages_Girls</v>
      </c>
    </row>
    <row r="33" spans="1:21" ht="12.75">
      <c r="A33" s="208" t="s">
        <v>141</v>
      </c>
      <c r="B33" s="381">
        <f ca="1">VLOOKUP($A33,INDIRECT($U$31),'Table 3 data'!B$6,0)</f>
        <v>4</v>
      </c>
      <c r="C33" s="381">
        <f ca="1">VLOOKUP($A33,INDIRECT($U$31),'Table 3 data'!C$6,0)</f>
        <v>16</v>
      </c>
      <c r="D33" s="381">
        <f ca="1">VLOOKUP($A33,INDIRECT($U$31),'Table 3 data'!D$6,0)</f>
        <v>84</v>
      </c>
      <c r="E33" s="381">
        <f ca="1">VLOOKUP($A33,INDIRECT($U$31),'Table 3 data'!E$6,0)</f>
        <v>34</v>
      </c>
      <c r="F33" s="381" t="str">
        <f ca="1">VLOOKUP($A33,INDIRECT($U$31),'Table 3 data'!F$6,0)</f>
        <v>..</v>
      </c>
      <c r="G33" s="381" t="str">
        <f ca="1">VLOOKUP($A33,INDIRECT($U$31),'Table 3 data'!G$6,0)</f>
        <v>..</v>
      </c>
      <c r="H33" s="381">
        <f ca="1">VLOOKUP($A33,INDIRECT($U$31),'Table 3 data'!H$6,0)</f>
        <v>1</v>
      </c>
      <c r="I33" s="381">
        <f ca="1">VLOOKUP($A33,INDIRECT($U$31),'Table 3 data'!I$6,0)</f>
        <v>1</v>
      </c>
      <c r="J33" s="381">
        <f ca="1">VLOOKUP($A33,INDIRECT($U$31),'Table 3 data'!J$6,0)</f>
        <v>2</v>
      </c>
      <c r="K33" s="381">
        <f ca="1">VLOOKUP($A33,INDIRECT($U$31),'Table 3 data'!K$6,0)</f>
        <v>12</v>
      </c>
      <c r="L33" s="381">
        <f ca="1">VLOOKUP($A33,INDIRECT($U$31),'Table 3 data'!L$6,0)</f>
        <v>50</v>
      </c>
      <c r="M33" s="381">
        <f ca="1">VLOOKUP($A33,INDIRECT($U$31),'Table 3 data'!M$6,0)</f>
        <v>33</v>
      </c>
      <c r="N33" s="381">
        <f ca="1">VLOOKUP($A33,INDIRECT($U$31),'Table 3 data'!N$6,0)</f>
        <v>1</v>
      </c>
      <c r="O33" s="381">
        <f ca="1">VLOOKUP($A33,INDIRECT($U$31),'Table 3 data'!O$6,0)</f>
        <v>0</v>
      </c>
      <c r="P33" s="381" t="str">
        <f ca="1">VLOOKUP($A33,INDIRECT($U$31),'Table 3 data'!P$6,0)</f>
        <v>..</v>
      </c>
      <c r="Q33" s="381">
        <f ca="1">VLOOKUP($A33,INDIRECT($U$31),'Table 3 data'!Q$6,0)</f>
        <v>0</v>
      </c>
      <c r="R33" s="381">
        <f ca="1">VLOOKUP($A33,INDIRECT($U$31),'Table 3 data'!R$6,0)</f>
        <v>100</v>
      </c>
      <c r="U33" s="13" t="str">
        <f>CONCATENATE("KS2_",P3,"_All")</f>
        <v>KS2_Percentages_All</v>
      </c>
    </row>
    <row r="34" spans="1:18" ht="12.75">
      <c r="A34" s="208" t="s">
        <v>182</v>
      </c>
      <c r="B34" s="381">
        <f ca="1">VLOOKUP($A34,INDIRECT($U$31),'Table 3 data'!B$6,0)</f>
        <v>4</v>
      </c>
      <c r="C34" s="381">
        <f ca="1">VLOOKUP($A34,INDIRECT($U$31),'Table 3 data'!C$6,0)</f>
        <v>14</v>
      </c>
      <c r="D34" s="381">
        <f ca="1">VLOOKUP($A34,INDIRECT($U$31),'Table 3 data'!D$6,0)</f>
        <v>86</v>
      </c>
      <c r="E34" s="381">
        <f ca="1">VLOOKUP($A34,INDIRECT($U$31),'Table 3 data'!E$6,0)</f>
        <v>43</v>
      </c>
      <c r="F34" s="381" t="str">
        <f ca="1">VLOOKUP($A34,INDIRECT($U$31),'Table 3 data'!F$6,0)</f>
        <v>..</v>
      </c>
      <c r="G34" s="381" t="str">
        <f ca="1">VLOOKUP($A34,INDIRECT($U$31),'Table 3 data'!G$6,0)</f>
        <v>..</v>
      </c>
      <c r="H34" s="381">
        <f ca="1">VLOOKUP($A34,INDIRECT($U$31),'Table 3 data'!H$6,0)</f>
        <v>1</v>
      </c>
      <c r="I34" s="381">
        <f ca="1">VLOOKUP($A34,INDIRECT($U$31),'Table 3 data'!I$6,0)</f>
        <v>1</v>
      </c>
      <c r="J34" s="381">
        <f ca="1">VLOOKUP($A34,INDIRECT($U$31),'Table 3 data'!J$6,0)</f>
        <v>3</v>
      </c>
      <c r="K34" s="381">
        <f ca="1">VLOOKUP($A34,INDIRECT($U$31),'Table 3 data'!K$6,0)</f>
        <v>9</v>
      </c>
      <c r="L34" s="381">
        <f ca="1">VLOOKUP($A34,INDIRECT($U$31),'Table 3 data'!L$6,0)</f>
        <v>43</v>
      </c>
      <c r="M34" s="381">
        <f ca="1">VLOOKUP($A34,INDIRECT($U$31),'Table 3 data'!M$6,0)</f>
        <v>41</v>
      </c>
      <c r="N34" s="381">
        <f ca="1">VLOOKUP($A34,INDIRECT($U$31),'Table 3 data'!N$6,0)</f>
        <v>2</v>
      </c>
      <c r="O34" s="381">
        <f ca="1">VLOOKUP($A34,INDIRECT($U$31),'Table 3 data'!O$6,0)</f>
        <v>0</v>
      </c>
      <c r="P34" s="381" t="str">
        <f ca="1">VLOOKUP($A34,INDIRECT($U$31),'Table 3 data'!P$6,0)</f>
        <v>..</v>
      </c>
      <c r="Q34" s="381">
        <f ca="1">VLOOKUP($A34,INDIRECT($U$31),'Table 3 data'!Q$6,0)</f>
        <v>0</v>
      </c>
      <c r="R34" s="381">
        <f ca="1">VLOOKUP($A34,INDIRECT($U$31),'Table 3 data'!R$6,0)</f>
        <v>100</v>
      </c>
    </row>
    <row r="35" spans="1:18" ht="12.75">
      <c r="A35" s="209" t="s">
        <v>183</v>
      </c>
      <c r="B35" s="381">
        <f ca="1">VLOOKUP($A35,INDIRECT($U$31),'Table 3 data'!B$6,0)</f>
        <v>5</v>
      </c>
      <c r="C35" s="381">
        <f ca="1">VLOOKUP($A35,INDIRECT($U$31),'Table 3 data'!C$6,0)</f>
        <v>19</v>
      </c>
      <c r="D35" s="381">
        <f ca="1">VLOOKUP($A35,INDIRECT($U$31),'Table 3 data'!D$6,0)</f>
        <v>81</v>
      </c>
      <c r="E35" s="381">
        <f ca="1">VLOOKUP($A35,INDIRECT($U$31),'Table 3 data'!E$6,0)</f>
        <v>26</v>
      </c>
      <c r="F35" s="381" t="str">
        <f ca="1">VLOOKUP($A35,INDIRECT($U$31),'Table 3 data'!F$6,0)</f>
        <v>..</v>
      </c>
      <c r="G35" s="381" t="str">
        <f ca="1">VLOOKUP($A35,INDIRECT($U$31),'Table 3 data'!G$6,0)</f>
        <v>..</v>
      </c>
      <c r="H35" s="381">
        <f ca="1">VLOOKUP($A35,INDIRECT($U$31),'Table 3 data'!H$6,0)</f>
        <v>1</v>
      </c>
      <c r="I35" s="381">
        <f ca="1">VLOOKUP($A35,INDIRECT($U$31),'Table 3 data'!I$6,0)</f>
        <v>1</v>
      </c>
      <c r="J35" s="381">
        <f ca="1">VLOOKUP($A35,INDIRECT($U$31),'Table 3 data'!J$6,0)</f>
        <v>3</v>
      </c>
      <c r="K35" s="381">
        <f ca="1">VLOOKUP($A35,INDIRECT($U$31),'Table 3 data'!K$6,0)</f>
        <v>14</v>
      </c>
      <c r="L35" s="381">
        <f ca="1">VLOOKUP($A35,INDIRECT($U$31),'Table 3 data'!L$6,0)</f>
        <v>55</v>
      </c>
      <c r="M35" s="381">
        <f ca="1">VLOOKUP($A35,INDIRECT($U$31),'Table 3 data'!M$6,0)</f>
        <v>25</v>
      </c>
      <c r="N35" s="381">
        <f ca="1">VLOOKUP($A35,INDIRECT($U$31),'Table 3 data'!N$6,0)</f>
        <v>1</v>
      </c>
      <c r="O35" s="381">
        <f ca="1">VLOOKUP($A35,INDIRECT($U$31),'Table 3 data'!O$6,0)</f>
        <v>0</v>
      </c>
      <c r="P35" s="381" t="str">
        <f ca="1">VLOOKUP($A35,INDIRECT($U$31),'Table 3 data'!P$6,0)</f>
        <v>..</v>
      </c>
      <c r="Q35" s="381">
        <f ca="1">VLOOKUP($A35,INDIRECT($U$31),'Table 3 data'!Q$6,0)</f>
        <v>0</v>
      </c>
      <c r="R35" s="381">
        <f ca="1">VLOOKUP($A35,INDIRECT($U$31),'Table 3 data'!R$6,0)</f>
        <v>100</v>
      </c>
    </row>
    <row r="36" spans="1:18" ht="12.75">
      <c r="A36" s="36" t="s">
        <v>25</v>
      </c>
      <c r="B36" s="381">
        <f ca="1">VLOOKUP($A36,INDIRECT($U$31),'Table 3 data'!B$6,0)</f>
        <v>3</v>
      </c>
      <c r="C36" s="381">
        <f ca="1">VLOOKUP($A36,INDIRECT($U$31),'Table 3 data'!C$6,0)</f>
        <v>13</v>
      </c>
      <c r="D36" s="381">
        <f ca="1">VLOOKUP($A36,INDIRECT($U$31),'Table 3 data'!D$6,0)</f>
        <v>87</v>
      </c>
      <c r="E36" s="381">
        <f ca="1">VLOOKUP($A36,INDIRECT($U$31),'Table 3 data'!E$6,0)</f>
        <v>46</v>
      </c>
      <c r="F36" s="381" t="str">
        <f ca="1">VLOOKUP($A36,INDIRECT($U$31),'Table 3 data'!F$6,0)</f>
        <v>..</v>
      </c>
      <c r="G36" s="381" t="str">
        <f ca="1">VLOOKUP($A36,INDIRECT($U$31),'Table 3 data'!G$6,0)</f>
        <v>..</v>
      </c>
      <c r="H36" s="381">
        <f ca="1">VLOOKUP($A36,INDIRECT($U$31),'Table 3 data'!H$6,0)</f>
        <v>1</v>
      </c>
      <c r="I36" s="381">
        <f ca="1">VLOOKUP($A36,INDIRECT($U$31),'Table 3 data'!I$6,0)</f>
        <v>1</v>
      </c>
      <c r="J36" s="381">
        <f ca="1">VLOOKUP($A36,INDIRECT($U$31),'Table 3 data'!J$6,0)</f>
        <v>2</v>
      </c>
      <c r="K36" s="381">
        <f ca="1">VLOOKUP($A36,INDIRECT($U$31),'Table 3 data'!K$6,0)</f>
        <v>9</v>
      </c>
      <c r="L36" s="381">
        <f ca="1">VLOOKUP($A36,INDIRECT($U$31),'Table 3 data'!L$6,0)</f>
        <v>42</v>
      </c>
      <c r="M36" s="381">
        <f ca="1">VLOOKUP($A36,INDIRECT($U$31),'Table 3 data'!M$6,0)</f>
        <v>36</v>
      </c>
      <c r="N36" s="381">
        <f ca="1">VLOOKUP($A36,INDIRECT($U$31),'Table 3 data'!N$6,0)</f>
        <v>9</v>
      </c>
      <c r="O36" s="381">
        <f ca="1">VLOOKUP($A36,INDIRECT($U$31),'Table 3 data'!O$6,0)</f>
        <v>0</v>
      </c>
      <c r="P36" s="381" t="str">
        <f ca="1">VLOOKUP($A36,INDIRECT($U$31),'Table 3 data'!P$6,0)</f>
        <v>..</v>
      </c>
      <c r="Q36" s="381">
        <f ca="1">VLOOKUP($A36,INDIRECT($U$31),'Table 3 data'!Q$6,0)</f>
        <v>0</v>
      </c>
      <c r="R36" s="381">
        <f ca="1">VLOOKUP($A36,INDIRECT($U$31),'Table 3 data'!R$6,0)</f>
        <v>100</v>
      </c>
    </row>
    <row r="37" spans="1:18" ht="12.75">
      <c r="A37" s="36" t="s">
        <v>26</v>
      </c>
      <c r="B37" s="381">
        <f ca="1">VLOOKUP($A37,INDIRECT($U$31),'Table 3 data'!B$6,0)</f>
        <v>4</v>
      </c>
      <c r="C37" s="381">
        <f ca="1">VLOOKUP($A37,INDIRECT($U$31),'Table 3 data'!C$6,0)</f>
        <v>17</v>
      </c>
      <c r="D37" s="381">
        <f ca="1">VLOOKUP($A37,INDIRECT($U$31),'Table 3 data'!D$6,0)</f>
        <v>83</v>
      </c>
      <c r="E37" s="381">
        <f ca="1">VLOOKUP($A37,INDIRECT($U$31),'Table 3 data'!E$6,0)</f>
        <v>41</v>
      </c>
      <c r="F37" s="381" t="str">
        <f ca="1">VLOOKUP($A37,INDIRECT($U$31),'Table 3 data'!F$6,0)</f>
        <v>..</v>
      </c>
      <c r="G37" s="381" t="str">
        <f ca="1">VLOOKUP($A37,INDIRECT($U$31),'Table 3 data'!G$6,0)</f>
        <v>..</v>
      </c>
      <c r="H37" s="381">
        <f ca="1">VLOOKUP($A37,INDIRECT($U$31),'Table 3 data'!H$6,0)</f>
        <v>1</v>
      </c>
      <c r="I37" s="381">
        <f ca="1">VLOOKUP($A37,INDIRECT($U$31),'Table 3 data'!I$6,0)</f>
        <v>1</v>
      </c>
      <c r="J37" s="381">
        <f ca="1">VLOOKUP($A37,INDIRECT($U$31),'Table 3 data'!J$6,0)</f>
        <v>3</v>
      </c>
      <c r="K37" s="381">
        <f ca="1">VLOOKUP($A37,INDIRECT($U$31),'Table 3 data'!K$6,0)</f>
        <v>12</v>
      </c>
      <c r="L37" s="381">
        <f ca="1">VLOOKUP($A37,INDIRECT($U$31),'Table 3 data'!L$6,0)</f>
        <v>42</v>
      </c>
      <c r="M37" s="381">
        <f ca="1">VLOOKUP($A37,INDIRECT($U$31),'Table 3 data'!M$6,0)</f>
        <v>33</v>
      </c>
      <c r="N37" s="381">
        <f ca="1">VLOOKUP($A37,INDIRECT($U$31),'Table 3 data'!N$6,0)</f>
        <v>8</v>
      </c>
      <c r="O37" s="381">
        <f ca="1">VLOOKUP($A37,INDIRECT($U$31),'Table 3 data'!O$6,0)</f>
        <v>0</v>
      </c>
      <c r="P37" s="381" t="str">
        <f ca="1">VLOOKUP($A37,INDIRECT($U$31),'Table 3 data'!P$6,0)</f>
        <v>..</v>
      </c>
      <c r="Q37" s="381">
        <f ca="1">VLOOKUP($A37,INDIRECT($U$31),'Table 3 data'!Q$6,0)</f>
        <v>0</v>
      </c>
      <c r="R37" s="381">
        <f ca="1">VLOOKUP($A37,INDIRECT($U$31),'Table 3 data'!R$6,0)</f>
        <v>100</v>
      </c>
    </row>
    <row r="38" spans="1:18" ht="12.75">
      <c r="A38" s="208" t="s">
        <v>140</v>
      </c>
      <c r="B38" s="381">
        <f ca="1">VLOOKUP($A38,INDIRECT($U$31),'Table 3 data'!B$6,0)</f>
        <v>4</v>
      </c>
      <c r="C38" s="381">
        <f ca="1">VLOOKUP($A38,INDIRECT($U$31),'Table 3 data'!C$6,0)</f>
        <v>13</v>
      </c>
      <c r="D38" s="381">
        <f ca="1">VLOOKUP($A38,INDIRECT($U$31),'Table 3 data'!D$6,0)</f>
        <v>87</v>
      </c>
      <c r="E38" s="381">
        <f ca="1">VLOOKUP($A38,INDIRECT($U$31),'Table 3 data'!E$6,0)</f>
        <v>45</v>
      </c>
      <c r="F38" s="381" t="str">
        <f ca="1">VLOOKUP($A38,INDIRECT($U$31),'Table 3 data'!F$6,0)</f>
        <v>..</v>
      </c>
      <c r="G38" s="381" t="str">
        <f ca="1">VLOOKUP($A38,INDIRECT($U$31),'Table 3 data'!G$6,0)</f>
        <v>..</v>
      </c>
      <c r="H38" s="381">
        <f ca="1">VLOOKUP($A38,INDIRECT($U$31),'Table 3 data'!H$6,0)</f>
        <v>1</v>
      </c>
      <c r="I38" s="381">
        <f ca="1">VLOOKUP($A38,INDIRECT($U$31),'Table 3 data'!I$6,0)</f>
        <v>1</v>
      </c>
      <c r="J38" s="381">
        <f ca="1">VLOOKUP($A38,INDIRECT($U$31),'Table 3 data'!J$6,0)</f>
        <v>2</v>
      </c>
      <c r="K38" s="381">
        <f ca="1">VLOOKUP($A38,INDIRECT($U$31),'Table 3 data'!K$6,0)</f>
        <v>9</v>
      </c>
      <c r="L38" s="381">
        <f ca="1">VLOOKUP($A38,INDIRECT($U$31),'Table 3 data'!L$6,0)</f>
        <v>41</v>
      </c>
      <c r="M38" s="381">
        <f ca="1">VLOOKUP($A38,INDIRECT($U$31),'Table 3 data'!M$6,0)</f>
        <v>36</v>
      </c>
      <c r="N38" s="381">
        <f ca="1">VLOOKUP($A38,INDIRECT($U$31),'Table 3 data'!N$6,0)</f>
        <v>9</v>
      </c>
      <c r="O38" s="381">
        <f ca="1">VLOOKUP($A38,INDIRECT($U$31),'Table 3 data'!O$6,0)</f>
        <v>0</v>
      </c>
      <c r="P38" s="381" t="str">
        <f ca="1">VLOOKUP($A38,INDIRECT($U$31),'Table 3 data'!P$6,0)</f>
        <v>..</v>
      </c>
      <c r="Q38" s="381">
        <f ca="1">VLOOKUP($A38,INDIRECT($U$31),'Table 3 data'!Q$6,0)</f>
        <v>0</v>
      </c>
      <c r="R38" s="381">
        <f ca="1">VLOOKUP($A38,INDIRECT($U$31),'Table 3 data'!R$6,0)</f>
        <v>100</v>
      </c>
    </row>
    <row r="39" spans="1:18" ht="12.75">
      <c r="A39" s="36" t="s">
        <v>27</v>
      </c>
      <c r="B39" s="381">
        <f ca="1">VLOOKUP($A39,INDIRECT($U$31),'Table 3 data'!B$6,0)</f>
        <v>4</v>
      </c>
      <c r="C39" s="381">
        <f ca="1">VLOOKUP($A39,INDIRECT($U$31),'Table 3 data'!C$6,0)</f>
        <v>14</v>
      </c>
      <c r="D39" s="381">
        <f ca="1">VLOOKUP($A39,INDIRECT($U$31),'Table 3 data'!D$6,0)</f>
        <v>86</v>
      </c>
      <c r="E39" s="381">
        <f ca="1">VLOOKUP($A39,INDIRECT($U$31),'Table 3 data'!E$6,0)</f>
        <v>43</v>
      </c>
      <c r="F39" s="381" t="str">
        <f ca="1">VLOOKUP($A39,INDIRECT($U$31),'Table 3 data'!F$6,0)</f>
        <v>..</v>
      </c>
      <c r="G39" s="381" t="str">
        <f ca="1">VLOOKUP($A39,INDIRECT($U$31),'Table 3 data'!G$6,0)</f>
        <v>..</v>
      </c>
      <c r="H39" s="381">
        <f ca="1">VLOOKUP($A39,INDIRECT($U$31),'Table 3 data'!H$6,0)</f>
        <v>1</v>
      </c>
      <c r="I39" s="381">
        <f ca="1">VLOOKUP($A39,INDIRECT($U$31),'Table 3 data'!I$6,0)</f>
        <v>1</v>
      </c>
      <c r="J39" s="381">
        <f ca="1">VLOOKUP($A39,INDIRECT($U$31),'Table 3 data'!J$6,0)</f>
        <v>2</v>
      </c>
      <c r="K39" s="381">
        <f ca="1">VLOOKUP($A39,INDIRECT($U$31),'Table 3 data'!K$6,0)</f>
        <v>10</v>
      </c>
      <c r="L39" s="381">
        <f ca="1">VLOOKUP($A39,INDIRECT($U$31),'Table 3 data'!L$6,0)</f>
        <v>43</v>
      </c>
      <c r="M39" s="381">
        <f ca="1">VLOOKUP($A39,INDIRECT($U$31),'Table 3 data'!M$6,0)</f>
        <v>36</v>
      </c>
      <c r="N39" s="381">
        <f ca="1">VLOOKUP($A39,INDIRECT($U$31),'Table 3 data'!N$6,0)</f>
        <v>7</v>
      </c>
      <c r="O39" s="381">
        <f ca="1">VLOOKUP($A39,INDIRECT($U$31),'Table 3 data'!O$6,0)</f>
        <v>0</v>
      </c>
      <c r="P39" s="381" t="str">
        <f ca="1">VLOOKUP($A39,INDIRECT($U$31),'Table 3 data'!P$6,0)</f>
        <v>..</v>
      </c>
      <c r="Q39" s="381">
        <f ca="1">VLOOKUP($A39,INDIRECT($U$31),'Table 3 data'!Q$6,0)</f>
        <v>0</v>
      </c>
      <c r="R39" s="381">
        <f ca="1">VLOOKUP($A39,INDIRECT($U$31),'Table 3 data'!R$6,0)</f>
        <v>100</v>
      </c>
    </row>
    <row r="40" spans="1:18" ht="12.75">
      <c r="A40" s="36" t="s">
        <v>28</v>
      </c>
      <c r="B40" s="381">
        <f ca="1">VLOOKUP($A40,INDIRECT($U$31),'Table 3 data'!B$6,0)</f>
        <v>4</v>
      </c>
      <c r="C40" s="381">
        <f ca="1">VLOOKUP($A40,INDIRECT($U$31),'Table 3 data'!C$6,0)</f>
        <v>14</v>
      </c>
      <c r="D40" s="381">
        <f ca="1">VLOOKUP($A40,INDIRECT($U$31),'Table 3 data'!D$6,0)</f>
        <v>86</v>
      </c>
      <c r="E40" s="381">
        <f ca="1">VLOOKUP($A40,INDIRECT($U$31),'Table 3 data'!E$6,0)</f>
        <v>43</v>
      </c>
      <c r="F40" s="381" t="str">
        <f ca="1">VLOOKUP($A40,INDIRECT($U$31),'Table 3 data'!F$6,0)</f>
        <v>..</v>
      </c>
      <c r="G40" s="381" t="str">
        <f ca="1">VLOOKUP($A40,INDIRECT($U$31),'Table 3 data'!G$6,0)</f>
        <v>..</v>
      </c>
      <c r="H40" s="381">
        <f ca="1">VLOOKUP($A40,INDIRECT($U$31),'Table 3 data'!H$6,0)</f>
        <v>1</v>
      </c>
      <c r="I40" s="381">
        <f ca="1">VLOOKUP($A40,INDIRECT($U$31),'Table 3 data'!I$6,0)</f>
        <v>1</v>
      </c>
      <c r="J40" s="381">
        <f ca="1">VLOOKUP($A40,INDIRECT($U$31),'Table 3 data'!J$6,0)</f>
        <v>2</v>
      </c>
      <c r="K40" s="381">
        <f ca="1">VLOOKUP($A40,INDIRECT($U$31),'Table 3 data'!K$6,0)</f>
        <v>10</v>
      </c>
      <c r="L40" s="381">
        <f ca="1">VLOOKUP($A40,INDIRECT($U$31),'Table 3 data'!L$6,0)</f>
        <v>43</v>
      </c>
      <c r="M40" s="381">
        <f ca="1">VLOOKUP($A40,INDIRECT($U$31),'Table 3 data'!M$6,0)</f>
        <v>36</v>
      </c>
      <c r="N40" s="381">
        <f ca="1">VLOOKUP($A40,INDIRECT($U$31),'Table 3 data'!N$6,0)</f>
        <v>8</v>
      </c>
      <c r="O40" s="381">
        <f ca="1">VLOOKUP($A40,INDIRECT($U$31),'Table 3 data'!O$6,0)</f>
        <v>0</v>
      </c>
      <c r="P40" s="381" t="str">
        <f ca="1">VLOOKUP($A40,INDIRECT($U$31),'Table 3 data'!P$6,0)</f>
        <v>..</v>
      </c>
      <c r="Q40" s="381">
        <f ca="1">VLOOKUP($A40,INDIRECT($U$31),'Table 3 data'!Q$6,0)</f>
        <v>0</v>
      </c>
      <c r="R40" s="381">
        <f ca="1">VLOOKUP($A40,INDIRECT($U$31),'Table 3 data'!R$6,0)</f>
        <v>100</v>
      </c>
    </row>
    <row r="41" spans="1:18" ht="12.75">
      <c r="A41" s="36" t="s">
        <v>29</v>
      </c>
      <c r="B41" s="381">
        <f ca="1">VLOOKUP($A41,INDIRECT($U$31),'Table 3 data'!B$6,0)</f>
        <v>3</v>
      </c>
      <c r="C41" s="381">
        <f ca="1">VLOOKUP($A41,INDIRECT($U$31),'Table 3 data'!C$6,0)</f>
        <v>13</v>
      </c>
      <c r="D41" s="381">
        <f ca="1">VLOOKUP($A41,INDIRECT($U$31),'Table 3 data'!D$6,0)</f>
        <v>87</v>
      </c>
      <c r="E41" s="381">
        <f ca="1">VLOOKUP($A41,INDIRECT($U$31),'Table 3 data'!E$6,0)</f>
        <v>38</v>
      </c>
      <c r="F41" s="381" t="str">
        <f ca="1">VLOOKUP($A41,INDIRECT($U$31),'Table 3 data'!F$6,0)</f>
        <v>..</v>
      </c>
      <c r="G41" s="381" t="str">
        <f ca="1">VLOOKUP($A41,INDIRECT($U$31),'Table 3 data'!G$6,0)</f>
        <v>..</v>
      </c>
      <c r="H41" s="381">
        <f ca="1">VLOOKUP($A41,INDIRECT($U$31),'Table 3 data'!H$6,0)</f>
        <v>1</v>
      </c>
      <c r="I41" s="381">
        <f ca="1">VLOOKUP($A41,INDIRECT($U$31),'Table 3 data'!I$6,0)</f>
        <v>1</v>
      </c>
      <c r="J41" s="381">
        <f ca="1">VLOOKUP($A41,INDIRECT($U$31),'Table 3 data'!J$6,0)</f>
        <v>2</v>
      </c>
      <c r="K41" s="381">
        <f ca="1">VLOOKUP($A41,INDIRECT($U$31),'Table 3 data'!K$6,0)</f>
        <v>10</v>
      </c>
      <c r="L41" s="381">
        <f ca="1">VLOOKUP($A41,INDIRECT($U$31),'Table 3 data'!L$6,0)</f>
        <v>48</v>
      </c>
      <c r="M41" s="381">
        <f ca="1">VLOOKUP($A41,INDIRECT($U$31),'Table 3 data'!M$6,0)</f>
        <v>38</v>
      </c>
      <c r="N41" s="381">
        <f ca="1">VLOOKUP($A41,INDIRECT($U$31),'Table 3 data'!N$6,0)</f>
        <v>0</v>
      </c>
      <c r="O41" s="381">
        <f ca="1">VLOOKUP($A41,INDIRECT($U$31),'Table 3 data'!O$6,0)</f>
        <v>0</v>
      </c>
      <c r="P41" s="381" t="str">
        <f ca="1">VLOOKUP($A41,INDIRECT($U$31),'Table 3 data'!P$6,0)</f>
        <v>..</v>
      </c>
      <c r="Q41" s="381">
        <f ca="1">VLOOKUP($A41,INDIRECT($U$31),'Table 3 data'!Q$6,0)</f>
        <v>0</v>
      </c>
      <c r="R41" s="381">
        <f ca="1">VLOOKUP($A41,INDIRECT($U$31),'Table 3 data'!R$6,0)</f>
        <v>100</v>
      </c>
    </row>
    <row r="42" spans="1:18" ht="12.75">
      <c r="A42" s="36" t="s">
        <v>30</v>
      </c>
      <c r="B42" s="381">
        <f ca="1">VLOOKUP($A42,INDIRECT($U$31),'Table 3 data'!B$6,0)</f>
        <v>4</v>
      </c>
      <c r="C42" s="381">
        <f ca="1">VLOOKUP($A42,INDIRECT($U$31),'Table 3 data'!C$6,0)</f>
        <v>16</v>
      </c>
      <c r="D42" s="381">
        <f ca="1">VLOOKUP($A42,INDIRECT($U$31),'Table 3 data'!D$6,0)</f>
        <v>84</v>
      </c>
      <c r="E42" s="381">
        <f ca="1">VLOOKUP($A42,INDIRECT($U$31),'Table 3 data'!E$6,0)</f>
        <v>37</v>
      </c>
      <c r="F42" s="381" t="str">
        <f ca="1">VLOOKUP($A42,INDIRECT($U$31),'Table 3 data'!F$6,0)</f>
        <v>..</v>
      </c>
      <c r="G42" s="381" t="str">
        <f ca="1">VLOOKUP($A42,INDIRECT($U$31),'Table 3 data'!G$6,0)</f>
        <v>..</v>
      </c>
      <c r="H42" s="381">
        <f ca="1">VLOOKUP($A42,INDIRECT($U$31),'Table 3 data'!H$6,0)</f>
        <v>1</v>
      </c>
      <c r="I42" s="381">
        <f ca="1">VLOOKUP($A42,INDIRECT($U$31),'Table 3 data'!I$6,0)</f>
        <v>1</v>
      </c>
      <c r="J42" s="381">
        <f ca="1">VLOOKUP($A42,INDIRECT($U$31),'Table 3 data'!J$6,0)</f>
        <v>2</v>
      </c>
      <c r="K42" s="381">
        <f ca="1">VLOOKUP($A42,INDIRECT($U$31),'Table 3 data'!K$6,0)</f>
        <v>12</v>
      </c>
      <c r="L42" s="381">
        <f ca="1">VLOOKUP($A42,INDIRECT($U$31),'Table 3 data'!L$6,0)</f>
        <v>47</v>
      </c>
      <c r="M42" s="381">
        <f ca="1">VLOOKUP($A42,INDIRECT($U$31),'Table 3 data'!M$6,0)</f>
        <v>36</v>
      </c>
      <c r="N42" s="381">
        <f ca="1">VLOOKUP($A42,INDIRECT($U$31),'Table 3 data'!N$6,0)</f>
        <v>1</v>
      </c>
      <c r="O42" s="381">
        <f ca="1">VLOOKUP($A42,INDIRECT($U$31),'Table 3 data'!O$6,0)</f>
        <v>0</v>
      </c>
      <c r="P42" s="381" t="str">
        <f ca="1">VLOOKUP($A42,INDIRECT($U$31),'Table 3 data'!P$6,0)</f>
        <v>..</v>
      </c>
      <c r="Q42" s="381">
        <f ca="1">VLOOKUP($A42,INDIRECT($U$31),'Table 3 data'!Q$6,0)</f>
        <v>0</v>
      </c>
      <c r="R42" s="381">
        <f ca="1">VLOOKUP($A42,INDIRECT($U$31),'Table 3 data'!R$6,0)</f>
        <v>100</v>
      </c>
    </row>
    <row r="43" spans="1:18" ht="12.75">
      <c r="A43" s="36" t="s">
        <v>31</v>
      </c>
      <c r="B43" s="381">
        <f ca="1">VLOOKUP($A43,INDIRECT($U$31),'Table 3 data'!B$6,0)</f>
        <v>3</v>
      </c>
      <c r="C43" s="381">
        <f ca="1">VLOOKUP($A43,INDIRECT($U$31),'Table 3 data'!C$6,0)</f>
        <v>13</v>
      </c>
      <c r="D43" s="381">
        <f ca="1">VLOOKUP($A43,INDIRECT($U$31),'Table 3 data'!D$6,0)</f>
        <v>87</v>
      </c>
      <c r="E43" s="381">
        <f ca="1">VLOOKUP($A43,INDIRECT($U$31),'Table 3 data'!E$6,0)</f>
        <v>38</v>
      </c>
      <c r="F43" s="381" t="str">
        <f ca="1">VLOOKUP($A43,INDIRECT($U$31),'Table 3 data'!F$6,0)</f>
        <v>..</v>
      </c>
      <c r="G43" s="381" t="str">
        <f ca="1">VLOOKUP($A43,INDIRECT($U$31),'Table 3 data'!G$6,0)</f>
        <v>..</v>
      </c>
      <c r="H43" s="381">
        <f ca="1">VLOOKUP($A43,INDIRECT($U$31),'Table 3 data'!H$6,0)</f>
        <v>1</v>
      </c>
      <c r="I43" s="381">
        <f ca="1">VLOOKUP($A43,INDIRECT($U$31),'Table 3 data'!I$6,0)</f>
        <v>1</v>
      </c>
      <c r="J43" s="381">
        <f ca="1">VLOOKUP($A43,INDIRECT($U$31),'Table 3 data'!J$6,0)</f>
        <v>2</v>
      </c>
      <c r="K43" s="381">
        <f ca="1">VLOOKUP($A43,INDIRECT($U$31),'Table 3 data'!K$6,0)</f>
        <v>10</v>
      </c>
      <c r="L43" s="381">
        <f ca="1">VLOOKUP($A43,INDIRECT($U$31),'Table 3 data'!L$6,0)</f>
        <v>48</v>
      </c>
      <c r="M43" s="381">
        <f ca="1">VLOOKUP($A43,INDIRECT($U$31),'Table 3 data'!M$6,0)</f>
        <v>38</v>
      </c>
      <c r="N43" s="381">
        <f ca="1">VLOOKUP($A43,INDIRECT($U$31),'Table 3 data'!N$6,0)</f>
        <v>0</v>
      </c>
      <c r="O43" s="381">
        <f ca="1">VLOOKUP($A43,INDIRECT($U$31),'Table 3 data'!O$6,0)</f>
        <v>0</v>
      </c>
      <c r="P43" s="381" t="str">
        <f ca="1">VLOOKUP($A43,INDIRECT($U$31),'Table 3 data'!P$6,0)</f>
        <v>..</v>
      </c>
      <c r="Q43" s="381">
        <f ca="1">VLOOKUP($A43,INDIRECT($U$31),'Table 3 data'!Q$6,0)</f>
        <v>0</v>
      </c>
      <c r="R43" s="381">
        <f ca="1">VLOOKUP($A43,INDIRECT($U$31),'Table 3 data'!R$6,0)</f>
        <v>100</v>
      </c>
    </row>
    <row r="44" spans="1:18" ht="12.75">
      <c r="A44" s="36" t="s">
        <v>32</v>
      </c>
      <c r="B44" s="381">
        <f ca="1">VLOOKUP($A44,INDIRECT($U$31),'Table 3 data'!B$6,0)</f>
        <v>3</v>
      </c>
      <c r="C44" s="381">
        <f ca="1">VLOOKUP($A44,INDIRECT($U$31),'Table 3 data'!C$6,0)</f>
        <v>14</v>
      </c>
      <c r="D44" s="381">
        <f ca="1">VLOOKUP($A44,INDIRECT($U$31),'Table 3 data'!D$6,0)</f>
        <v>86</v>
      </c>
      <c r="E44" s="381">
        <f ca="1">VLOOKUP($A44,INDIRECT($U$31),'Table 3 data'!E$6,0)</f>
        <v>37</v>
      </c>
      <c r="F44" s="381" t="str">
        <f ca="1">VLOOKUP($A44,INDIRECT($U$31),'Table 3 data'!F$6,0)</f>
        <v>..</v>
      </c>
      <c r="G44" s="381" t="str">
        <f ca="1">VLOOKUP($A44,INDIRECT($U$31),'Table 3 data'!G$6,0)</f>
        <v>..</v>
      </c>
      <c r="H44" s="381">
        <f ca="1">VLOOKUP($A44,INDIRECT($U$31),'Table 3 data'!H$6,0)</f>
        <v>1</v>
      </c>
      <c r="I44" s="381">
        <f ca="1">VLOOKUP($A44,INDIRECT($U$31),'Table 3 data'!I$6,0)</f>
        <v>1</v>
      </c>
      <c r="J44" s="381">
        <f ca="1">VLOOKUP($A44,INDIRECT($U$31),'Table 3 data'!J$6,0)</f>
        <v>2</v>
      </c>
      <c r="K44" s="381">
        <f ca="1">VLOOKUP($A44,INDIRECT($U$31),'Table 3 data'!K$6,0)</f>
        <v>11</v>
      </c>
      <c r="L44" s="381">
        <f ca="1">VLOOKUP($A44,INDIRECT($U$31),'Table 3 data'!L$6,0)</f>
        <v>49</v>
      </c>
      <c r="M44" s="381">
        <f ca="1">VLOOKUP($A44,INDIRECT($U$31),'Table 3 data'!M$6,0)</f>
        <v>37</v>
      </c>
      <c r="N44" s="381">
        <f ca="1">VLOOKUP($A44,INDIRECT($U$31),'Table 3 data'!N$6,0)</f>
        <v>0</v>
      </c>
      <c r="O44" s="381">
        <f ca="1">VLOOKUP($A44,INDIRECT($U$31),'Table 3 data'!O$6,0)</f>
        <v>0</v>
      </c>
      <c r="P44" s="381" t="str">
        <f ca="1">VLOOKUP($A44,INDIRECT($U$31),'Table 3 data'!P$6,0)</f>
        <v>..</v>
      </c>
      <c r="Q44" s="381">
        <f ca="1">VLOOKUP($A44,INDIRECT($U$31),'Table 3 data'!Q$6,0)</f>
        <v>0</v>
      </c>
      <c r="R44" s="381">
        <f ca="1">VLOOKUP($A44,INDIRECT($U$31),'Table 3 data'!R$6,0)</f>
        <v>100</v>
      </c>
    </row>
    <row r="45" spans="1:18" ht="12.75">
      <c r="A45" s="36" t="s">
        <v>33</v>
      </c>
      <c r="B45" s="381">
        <f ca="1">VLOOKUP($A45,INDIRECT($U$31),'Table 3 data'!B$6,0)</f>
        <v>3</v>
      </c>
      <c r="C45" s="381">
        <f ca="1">VLOOKUP($A45,INDIRECT($U$31),'Table 3 data'!C$6,0)</f>
        <v>14</v>
      </c>
      <c r="D45" s="381">
        <f ca="1">VLOOKUP($A45,INDIRECT($U$31),'Table 3 data'!D$6,0)</f>
        <v>86</v>
      </c>
      <c r="E45" s="381">
        <f ca="1">VLOOKUP($A45,INDIRECT($U$31),'Table 3 data'!E$6,0)</f>
        <v>37</v>
      </c>
      <c r="F45" s="381" t="str">
        <f ca="1">VLOOKUP($A45,INDIRECT($U$31),'Table 3 data'!F$6,0)</f>
        <v>..</v>
      </c>
      <c r="G45" s="381" t="str">
        <f ca="1">VLOOKUP($A45,INDIRECT($U$31),'Table 3 data'!G$6,0)</f>
        <v>..</v>
      </c>
      <c r="H45" s="381">
        <f ca="1">VLOOKUP($A45,INDIRECT($U$31),'Table 3 data'!H$6,0)</f>
        <v>1</v>
      </c>
      <c r="I45" s="381">
        <f ca="1">VLOOKUP($A45,INDIRECT($U$31),'Table 3 data'!I$6,0)</f>
        <v>1</v>
      </c>
      <c r="J45" s="381">
        <f ca="1">VLOOKUP($A45,INDIRECT($U$31),'Table 3 data'!J$6,0)</f>
        <v>2</v>
      </c>
      <c r="K45" s="381">
        <f ca="1">VLOOKUP($A45,INDIRECT($U$31),'Table 3 data'!K$6,0)</f>
        <v>11</v>
      </c>
      <c r="L45" s="381">
        <f ca="1">VLOOKUP($A45,INDIRECT($U$31),'Table 3 data'!L$6,0)</f>
        <v>49</v>
      </c>
      <c r="M45" s="381">
        <f ca="1">VLOOKUP($A45,INDIRECT($U$31),'Table 3 data'!M$6,0)</f>
        <v>37</v>
      </c>
      <c r="N45" s="381">
        <f ca="1">VLOOKUP($A45,INDIRECT($U$31),'Table 3 data'!N$6,0)</f>
        <v>0</v>
      </c>
      <c r="O45" s="381">
        <f ca="1">VLOOKUP($A45,INDIRECT($U$31),'Table 3 data'!O$6,0)</f>
        <v>0</v>
      </c>
      <c r="P45" s="381" t="str">
        <f ca="1">VLOOKUP($A45,INDIRECT($U$31),'Table 3 data'!P$6,0)</f>
        <v>..</v>
      </c>
      <c r="Q45" s="381">
        <f ca="1">VLOOKUP($A45,INDIRECT($U$31),'Table 3 data'!Q$6,0)</f>
        <v>0</v>
      </c>
      <c r="R45" s="381">
        <f ca="1">VLOOKUP($A45,INDIRECT($U$31),'Table 3 data'!R$6,0)</f>
        <v>100</v>
      </c>
    </row>
    <row r="46" spans="1:18" ht="12.75">
      <c r="A46" s="36"/>
      <c r="B46" s="36"/>
      <c r="C46" s="36"/>
      <c r="D46" s="36"/>
      <c r="E46" s="36"/>
      <c r="F46" s="217"/>
      <c r="G46" s="217"/>
      <c r="H46" s="217"/>
      <c r="I46" s="217"/>
      <c r="J46" s="217"/>
      <c r="K46" s="217"/>
      <c r="L46" s="217"/>
      <c r="M46" s="217"/>
      <c r="N46" s="217"/>
      <c r="O46" s="217"/>
      <c r="P46" s="217"/>
      <c r="Q46" s="217"/>
      <c r="R46" s="217"/>
    </row>
    <row r="47" spans="1:18" ht="12.75">
      <c r="A47" s="34" t="s">
        <v>19</v>
      </c>
      <c r="B47" s="34"/>
      <c r="C47" s="34"/>
      <c r="D47" s="34"/>
      <c r="E47" s="34"/>
      <c r="F47" s="217"/>
      <c r="G47" s="217"/>
      <c r="H47" s="217"/>
      <c r="I47" s="217"/>
      <c r="J47" s="217"/>
      <c r="K47" s="217"/>
      <c r="L47" s="217"/>
      <c r="M47" s="217"/>
      <c r="N47" s="217"/>
      <c r="O47" s="217"/>
      <c r="P47" s="217"/>
      <c r="Q47" s="217"/>
      <c r="R47" s="217"/>
    </row>
    <row r="48" spans="1:18" ht="12.75">
      <c r="A48" s="208" t="s">
        <v>127</v>
      </c>
      <c r="B48" s="381">
        <f ca="1">VLOOKUP($A48,INDIRECT($U$32),'Table 3 data'!B$6,0)</f>
        <v>4</v>
      </c>
      <c r="C48" s="381">
        <f ca="1">VLOOKUP($A48,INDIRECT($U$32),'Table 3 data'!C$6,0)</f>
        <v>9</v>
      </c>
      <c r="D48" s="381">
        <f ca="1">VLOOKUP($A48,INDIRECT($U$32),'Table 3 data'!D$6,0)</f>
        <v>91</v>
      </c>
      <c r="E48" s="381">
        <f ca="1">VLOOKUP($A48,INDIRECT($U$32),'Table 3 data'!E$6,0)</f>
        <v>53</v>
      </c>
      <c r="F48" s="381">
        <f ca="1">VLOOKUP($A48,INDIRECT($U$32),'Table 3 data'!F$6,0)</f>
        <v>2</v>
      </c>
      <c r="G48" s="381">
        <f ca="1">VLOOKUP($A48,INDIRECT($U$32),'Table 3 data'!G$6,0)</f>
        <v>2</v>
      </c>
      <c r="H48" s="381" t="str">
        <f ca="1">VLOOKUP($A48,INDIRECT($U$32),'Table 3 data'!H$6,0)</f>
        <v>..</v>
      </c>
      <c r="I48" s="381" t="str">
        <f ca="1">VLOOKUP($A48,INDIRECT($U$32),'Table 3 data'!I$6,0)</f>
        <v>..</v>
      </c>
      <c r="J48" s="381" t="str">
        <f ca="1">VLOOKUP($A48,INDIRECT($U$32),'Table 3 data'!J$6,0)</f>
        <v>..</v>
      </c>
      <c r="K48" s="381">
        <f ca="1">VLOOKUP($A48,INDIRECT($U$32),'Table 3 data'!K$6,0)</f>
        <v>6</v>
      </c>
      <c r="L48" s="381">
        <f ca="1">VLOOKUP($A48,INDIRECT($U$32),'Table 3 data'!L$6,0)</f>
        <v>38</v>
      </c>
      <c r="M48" s="381">
        <f ca="1">VLOOKUP($A48,INDIRECT($U$32),'Table 3 data'!M$6,0)</f>
        <v>53</v>
      </c>
      <c r="N48" s="381">
        <f ca="1">VLOOKUP($A48,INDIRECT($U$32),'Table 3 data'!N$6,0)</f>
        <v>0</v>
      </c>
      <c r="O48" s="381">
        <f ca="1">VLOOKUP($A48,INDIRECT($U$32),'Table 3 data'!O$6,0)</f>
        <v>0</v>
      </c>
      <c r="P48" s="381">
        <f ca="1">VLOOKUP($A48,INDIRECT($U$32),'Table 3 data'!P$6,0)</f>
        <v>0</v>
      </c>
      <c r="Q48" s="381" t="str">
        <f ca="1">VLOOKUP($A48,INDIRECT($U$32),'Table 3 data'!Q$6,0)</f>
        <v>..</v>
      </c>
      <c r="R48" s="381">
        <f ca="1">VLOOKUP($A48,INDIRECT($U$32),'Table 3 data'!R$6,0)</f>
        <v>100</v>
      </c>
    </row>
    <row r="49" spans="1:18" ht="12.75">
      <c r="A49" s="208" t="s">
        <v>215</v>
      </c>
      <c r="B49" s="381">
        <f ca="1">VLOOKUP($A49,INDIRECT($U$32),'Table 3 data'!B$6,0)</f>
        <v>4</v>
      </c>
      <c r="C49" s="381">
        <f ca="1">VLOOKUP($A49,INDIRECT($U$32),'Table 3 data'!C$6,0)</f>
        <v>18</v>
      </c>
      <c r="D49" s="381">
        <f ca="1">VLOOKUP($A49,INDIRECT($U$32),'Table 3 data'!D$6,0)</f>
        <v>81</v>
      </c>
      <c r="E49" s="381">
        <f ca="1">VLOOKUP($A49,INDIRECT($U$32),'Table 3 data'!E$6,0)</f>
        <v>58</v>
      </c>
      <c r="F49" s="381">
        <f ca="1">VLOOKUP($A49,INDIRECT($U$32),'Table 3 data'!F$6,0)</f>
        <v>2</v>
      </c>
      <c r="G49" s="381">
        <f ca="1">VLOOKUP($A49,INDIRECT($U$32),'Table 3 data'!G$6,0)</f>
        <v>2</v>
      </c>
      <c r="H49" s="381" t="str">
        <f ca="1">VLOOKUP($A49,INDIRECT($U$32),'Table 3 data'!H$6,0)</f>
        <v>..</v>
      </c>
      <c r="I49" s="381" t="str">
        <f ca="1">VLOOKUP($A49,INDIRECT($U$32),'Table 3 data'!I$6,0)</f>
        <v>..</v>
      </c>
      <c r="J49" s="381" t="str">
        <f ca="1">VLOOKUP($A49,INDIRECT($U$32),'Table 3 data'!J$6,0)</f>
        <v>..</v>
      </c>
      <c r="K49" s="381">
        <f ca="1">VLOOKUP($A49,INDIRECT($U$32),'Table 3 data'!K$6,0)</f>
        <v>15</v>
      </c>
      <c r="L49" s="381">
        <f ca="1">VLOOKUP($A49,INDIRECT($U$32),'Table 3 data'!L$6,0)</f>
        <v>23</v>
      </c>
      <c r="M49" s="381">
        <f ca="1">VLOOKUP($A49,INDIRECT($U$32),'Table 3 data'!M$6,0)</f>
        <v>54</v>
      </c>
      <c r="N49" s="381">
        <f ca="1">VLOOKUP($A49,INDIRECT($U$32),'Table 3 data'!N$6,0)</f>
        <v>5</v>
      </c>
      <c r="O49" s="381">
        <f ca="1">VLOOKUP($A49,INDIRECT($U$32),'Table 3 data'!O$6,0)</f>
        <v>0</v>
      </c>
      <c r="P49" s="381">
        <f ca="1">VLOOKUP($A49,INDIRECT($U$32),'Table 3 data'!P$6,0)</f>
        <v>0</v>
      </c>
      <c r="Q49" s="381" t="str">
        <f ca="1">VLOOKUP($A49,INDIRECT($U$32),'Table 3 data'!Q$6,0)</f>
        <v>..</v>
      </c>
      <c r="R49" s="381">
        <f ca="1">VLOOKUP($A49,INDIRECT($U$32),'Table 3 data'!R$6,0)</f>
        <v>100</v>
      </c>
    </row>
    <row r="50" spans="1:18" ht="12.75">
      <c r="A50" s="234" t="s">
        <v>126</v>
      </c>
      <c r="B50" s="381">
        <f ca="1">VLOOKUP($A50,INDIRECT($U$32),'Table 3 data'!B$6,0)</f>
        <v>3</v>
      </c>
      <c r="C50" s="381">
        <f ca="1">VLOOKUP($A50,INDIRECT($U$32),'Table 3 data'!C$6,0)</f>
        <v>13</v>
      </c>
      <c r="D50" s="381">
        <f ca="1">VLOOKUP($A50,INDIRECT($U$32),'Table 3 data'!D$6,0)</f>
        <v>86</v>
      </c>
      <c r="E50" s="381">
        <f ca="1">VLOOKUP($A50,INDIRECT($U$32),'Table 3 data'!E$6,0)</f>
        <v>40</v>
      </c>
      <c r="F50" s="381">
        <f ca="1">VLOOKUP($A50,INDIRECT($U$32),'Table 3 data'!F$6,0)</f>
        <v>2</v>
      </c>
      <c r="G50" s="381">
        <f ca="1">VLOOKUP($A50,INDIRECT($U$32),'Table 3 data'!G$6,0)</f>
        <v>1</v>
      </c>
      <c r="H50" s="381" t="str">
        <f ca="1">VLOOKUP($A50,INDIRECT($U$32),'Table 3 data'!H$6,0)</f>
        <v>..</v>
      </c>
      <c r="I50" s="381" t="str">
        <f ca="1">VLOOKUP($A50,INDIRECT($U$32),'Table 3 data'!I$6,0)</f>
        <v>..</v>
      </c>
      <c r="J50" s="381" t="str">
        <f ca="1">VLOOKUP($A50,INDIRECT($U$32),'Table 3 data'!J$6,0)</f>
        <v>..</v>
      </c>
      <c r="K50" s="381">
        <f ca="1">VLOOKUP($A50,INDIRECT($U$32),'Table 3 data'!K$6,0)</f>
        <v>10</v>
      </c>
      <c r="L50" s="381">
        <f ca="1">VLOOKUP($A50,INDIRECT($U$32),'Table 3 data'!L$6,0)</f>
        <v>47</v>
      </c>
      <c r="M50" s="381">
        <f ca="1">VLOOKUP($A50,INDIRECT($U$32),'Table 3 data'!M$6,0)</f>
        <v>33</v>
      </c>
      <c r="N50" s="381">
        <f ca="1">VLOOKUP($A50,INDIRECT($U$32),'Table 3 data'!N$6,0)</f>
        <v>7</v>
      </c>
      <c r="O50" s="381">
        <f ca="1">VLOOKUP($A50,INDIRECT($U$32),'Table 3 data'!O$6,0)</f>
        <v>0</v>
      </c>
      <c r="P50" s="381">
        <f ca="1">VLOOKUP($A50,INDIRECT($U$32),'Table 3 data'!P$6,0)</f>
        <v>0</v>
      </c>
      <c r="Q50" s="381" t="str">
        <f ca="1">VLOOKUP($A50,INDIRECT($U$32),'Table 3 data'!Q$6,0)</f>
        <v>..</v>
      </c>
      <c r="R50" s="381">
        <f ca="1">VLOOKUP($A50,INDIRECT($U$32),'Table 3 data'!R$6,0)</f>
        <v>100</v>
      </c>
    </row>
    <row r="51" spans="1:18" ht="12.75">
      <c r="A51" s="38"/>
      <c r="B51" s="381"/>
      <c r="C51" s="381"/>
      <c r="D51" s="381"/>
      <c r="E51" s="381"/>
      <c r="F51" s="381"/>
      <c r="G51" s="381"/>
      <c r="H51" s="381"/>
      <c r="I51" s="381"/>
      <c r="J51" s="381"/>
      <c r="K51" s="381"/>
      <c r="L51" s="381"/>
      <c r="M51" s="381"/>
      <c r="N51" s="381"/>
      <c r="O51" s="381"/>
      <c r="P51" s="381"/>
      <c r="Q51" s="381"/>
      <c r="R51" s="381"/>
    </row>
    <row r="52" spans="1:18" ht="12.75">
      <c r="A52" s="36" t="s">
        <v>24</v>
      </c>
      <c r="B52" s="381">
        <f ca="1">VLOOKUP($A52,INDIRECT($U$32),'Table 3 data'!B$6,0)</f>
        <v>2</v>
      </c>
      <c r="C52" s="381">
        <f ca="1">VLOOKUP($A52,INDIRECT($U$32),'Table 3 data'!C$6,0)</f>
        <v>9</v>
      </c>
      <c r="D52" s="381">
        <f ca="1">VLOOKUP($A52,INDIRECT($U$32),'Table 3 data'!D$6,0)</f>
        <v>91</v>
      </c>
      <c r="E52" s="381">
        <f ca="1">VLOOKUP($A52,INDIRECT($U$32),'Table 3 data'!E$6,0)</f>
        <v>48</v>
      </c>
      <c r="F52" s="381" t="str">
        <f ca="1">VLOOKUP($A52,INDIRECT($U$32),'Table 3 data'!F$6,0)</f>
        <v>..</v>
      </c>
      <c r="G52" s="381" t="str">
        <f ca="1">VLOOKUP($A52,INDIRECT($U$32),'Table 3 data'!G$6,0)</f>
        <v>..</v>
      </c>
      <c r="H52" s="381">
        <f ca="1">VLOOKUP($A52,INDIRECT($U$32),'Table 3 data'!H$6,0)</f>
        <v>0</v>
      </c>
      <c r="I52" s="381">
        <f ca="1">VLOOKUP($A52,INDIRECT($U$32),'Table 3 data'!I$6,0)</f>
        <v>0</v>
      </c>
      <c r="J52" s="381">
        <f ca="1">VLOOKUP($A52,INDIRECT($U$32),'Table 3 data'!J$6,0)</f>
        <v>1</v>
      </c>
      <c r="K52" s="381">
        <f ca="1">VLOOKUP($A52,INDIRECT($U$32),'Table 3 data'!K$6,0)</f>
        <v>6</v>
      </c>
      <c r="L52" s="381">
        <f ca="1">VLOOKUP($A52,INDIRECT($U$32),'Table 3 data'!L$6,0)</f>
        <v>44</v>
      </c>
      <c r="M52" s="381">
        <f ca="1">VLOOKUP($A52,INDIRECT($U$32),'Table 3 data'!M$6,0)</f>
        <v>45</v>
      </c>
      <c r="N52" s="381">
        <f ca="1">VLOOKUP($A52,INDIRECT($U$32),'Table 3 data'!N$6,0)</f>
        <v>2</v>
      </c>
      <c r="O52" s="381">
        <f ca="1">VLOOKUP($A52,INDIRECT($U$32),'Table 3 data'!O$6,0)</f>
        <v>0</v>
      </c>
      <c r="P52" s="381" t="str">
        <f ca="1">VLOOKUP($A52,INDIRECT($U$32),'Table 3 data'!P$6,0)</f>
        <v>..</v>
      </c>
      <c r="Q52" s="381">
        <f ca="1">VLOOKUP($A52,INDIRECT($U$32),'Table 3 data'!Q$6,0)</f>
        <v>0</v>
      </c>
      <c r="R52" s="381">
        <f ca="1">VLOOKUP($A52,INDIRECT($U$32),'Table 3 data'!R$6,0)</f>
        <v>100</v>
      </c>
    </row>
    <row r="53" spans="1:18" ht="12.75">
      <c r="A53" s="208" t="s">
        <v>141</v>
      </c>
      <c r="B53" s="381">
        <f ca="1">VLOOKUP($A53,INDIRECT($U$32),'Table 3 data'!B$6,0)</f>
        <v>2</v>
      </c>
      <c r="C53" s="381">
        <f ca="1">VLOOKUP($A53,INDIRECT($U$32),'Table 3 data'!C$6,0)</f>
        <v>10</v>
      </c>
      <c r="D53" s="381">
        <f ca="1">VLOOKUP($A53,INDIRECT($U$32),'Table 3 data'!D$6,0)</f>
        <v>90</v>
      </c>
      <c r="E53" s="381">
        <f ca="1">VLOOKUP($A53,INDIRECT($U$32),'Table 3 data'!E$6,0)</f>
        <v>45</v>
      </c>
      <c r="F53" s="381" t="str">
        <f ca="1">VLOOKUP($A53,INDIRECT($U$32),'Table 3 data'!F$6,0)</f>
        <v>..</v>
      </c>
      <c r="G53" s="381" t="str">
        <f ca="1">VLOOKUP($A53,INDIRECT($U$32),'Table 3 data'!G$6,0)</f>
        <v>..</v>
      </c>
      <c r="H53" s="381">
        <f ca="1">VLOOKUP($A53,INDIRECT($U$32),'Table 3 data'!H$6,0)</f>
        <v>0</v>
      </c>
      <c r="I53" s="381">
        <f ca="1">VLOOKUP($A53,INDIRECT($U$32),'Table 3 data'!I$6,0)</f>
        <v>0</v>
      </c>
      <c r="J53" s="381">
        <f ca="1">VLOOKUP($A53,INDIRECT($U$32),'Table 3 data'!J$6,0)</f>
        <v>1</v>
      </c>
      <c r="K53" s="381">
        <f ca="1">VLOOKUP($A53,INDIRECT($U$32),'Table 3 data'!K$6,0)</f>
        <v>7</v>
      </c>
      <c r="L53" s="381">
        <f ca="1">VLOOKUP($A53,INDIRECT($U$32),'Table 3 data'!L$6,0)</f>
        <v>45</v>
      </c>
      <c r="M53" s="381">
        <f ca="1">VLOOKUP($A53,INDIRECT($U$32),'Table 3 data'!M$6,0)</f>
        <v>43</v>
      </c>
      <c r="N53" s="381">
        <f ca="1">VLOOKUP($A53,INDIRECT($U$32),'Table 3 data'!N$6,0)</f>
        <v>2</v>
      </c>
      <c r="O53" s="381">
        <f ca="1">VLOOKUP($A53,INDIRECT($U$32),'Table 3 data'!O$6,0)</f>
        <v>0</v>
      </c>
      <c r="P53" s="381" t="str">
        <f ca="1">VLOOKUP($A53,INDIRECT($U$32),'Table 3 data'!P$6,0)</f>
        <v>..</v>
      </c>
      <c r="Q53" s="381">
        <f ca="1">VLOOKUP($A53,INDIRECT($U$32),'Table 3 data'!Q$6,0)</f>
        <v>0</v>
      </c>
      <c r="R53" s="381">
        <f ca="1">VLOOKUP($A53,INDIRECT($U$32),'Table 3 data'!R$6,0)</f>
        <v>100</v>
      </c>
    </row>
    <row r="54" spans="1:18" ht="12.75">
      <c r="A54" s="208" t="s">
        <v>182</v>
      </c>
      <c r="B54" s="381">
        <f ca="1">VLOOKUP($A54,INDIRECT($U$32),'Table 3 data'!B$6,0)</f>
        <v>2</v>
      </c>
      <c r="C54" s="381">
        <f ca="1">VLOOKUP($A54,INDIRECT($U$32),'Table 3 data'!C$6,0)</f>
        <v>8</v>
      </c>
      <c r="D54" s="381">
        <f ca="1">VLOOKUP($A54,INDIRECT($U$32),'Table 3 data'!D$6,0)</f>
        <v>92</v>
      </c>
      <c r="E54" s="381">
        <f ca="1">VLOOKUP($A54,INDIRECT($U$32),'Table 3 data'!E$6,0)</f>
        <v>55</v>
      </c>
      <c r="F54" s="381" t="str">
        <f ca="1">VLOOKUP($A54,INDIRECT($U$32),'Table 3 data'!F$6,0)</f>
        <v>..</v>
      </c>
      <c r="G54" s="381" t="str">
        <f ca="1">VLOOKUP($A54,INDIRECT($U$32),'Table 3 data'!G$6,0)</f>
        <v>..</v>
      </c>
      <c r="H54" s="381">
        <f ca="1">VLOOKUP($A54,INDIRECT($U$32),'Table 3 data'!H$6,0)</f>
        <v>0</v>
      </c>
      <c r="I54" s="381">
        <f ca="1">VLOOKUP($A54,INDIRECT($U$32),'Table 3 data'!I$6,0)</f>
        <v>0</v>
      </c>
      <c r="J54" s="381">
        <f ca="1">VLOOKUP($A54,INDIRECT($U$32),'Table 3 data'!J$6,0)</f>
        <v>2</v>
      </c>
      <c r="K54" s="381">
        <f ca="1">VLOOKUP($A54,INDIRECT($U$32),'Table 3 data'!K$6,0)</f>
        <v>6</v>
      </c>
      <c r="L54" s="381">
        <f ca="1">VLOOKUP($A54,INDIRECT($U$32),'Table 3 data'!L$6,0)</f>
        <v>36</v>
      </c>
      <c r="M54" s="381">
        <f ca="1">VLOOKUP($A54,INDIRECT($U$32),'Table 3 data'!M$6,0)</f>
        <v>51</v>
      </c>
      <c r="N54" s="381">
        <f ca="1">VLOOKUP($A54,INDIRECT($U$32),'Table 3 data'!N$6,0)</f>
        <v>4</v>
      </c>
      <c r="O54" s="381">
        <f ca="1">VLOOKUP($A54,INDIRECT($U$32),'Table 3 data'!O$6,0)</f>
        <v>0</v>
      </c>
      <c r="P54" s="381" t="str">
        <f ca="1">VLOOKUP($A54,INDIRECT($U$32),'Table 3 data'!P$6,0)</f>
        <v>..</v>
      </c>
      <c r="Q54" s="381">
        <f ca="1">VLOOKUP($A54,INDIRECT($U$32),'Table 3 data'!Q$6,0)</f>
        <v>0</v>
      </c>
      <c r="R54" s="381">
        <f ca="1">VLOOKUP($A54,INDIRECT($U$32),'Table 3 data'!R$6,0)</f>
        <v>100</v>
      </c>
    </row>
    <row r="55" spans="1:18" ht="12.75">
      <c r="A55" s="209" t="s">
        <v>183</v>
      </c>
      <c r="B55" s="381">
        <f ca="1">VLOOKUP($A55,INDIRECT($U$32),'Table 3 data'!B$6,0)</f>
        <v>3</v>
      </c>
      <c r="C55" s="381">
        <f ca="1">VLOOKUP($A55,INDIRECT($U$32),'Table 3 data'!C$6,0)</f>
        <v>10</v>
      </c>
      <c r="D55" s="381">
        <f ca="1">VLOOKUP($A55,INDIRECT($U$32),'Table 3 data'!D$6,0)</f>
        <v>90</v>
      </c>
      <c r="E55" s="381">
        <f ca="1">VLOOKUP($A55,INDIRECT($U$32),'Table 3 data'!E$6,0)</f>
        <v>41</v>
      </c>
      <c r="F55" s="381" t="str">
        <f ca="1">VLOOKUP($A55,INDIRECT($U$32),'Table 3 data'!F$6,0)</f>
        <v>..</v>
      </c>
      <c r="G55" s="381" t="str">
        <f ca="1">VLOOKUP($A55,INDIRECT($U$32),'Table 3 data'!G$6,0)</f>
        <v>..</v>
      </c>
      <c r="H55" s="381">
        <f ca="1">VLOOKUP($A55,INDIRECT($U$32),'Table 3 data'!H$6,0)</f>
        <v>0</v>
      </c>
      <c r="I55" s="381">
        <f ca="1">VLOOKUP($A55,INDIRECT($U$32),'Table 3 data'!I$6,0)</f>
        <v>0</v>
      </c>
      <c r="J55" s="381">
        <f ca="1">VLOOKUP($A55,INDIRECT($U$32),'Table 3 data'!J$6,0)</f>
        <v>2</v>
      </c>
      <c r="K55" s="381">
        <f ca="1">VLOOKUP($A55,INDIRECT($U$32),'Table 3 data'!K$6,0)</f>
        <v>8</v>
      </c>
      <c r="L55" s="381">
        <f ca="1">VLOOKUP($A55,INDIRECT($U$32),'Table 3 data'!L$6,0)</f>
        <v>49</v>
      </c>
      <c r="M55" s="381">
        <f ca="1">VLOOKUP($A55,INDIRECT($U$32),'Table 3 data'!M$6,0)</f>
        <v>38</v>
      </c>
      <c r="N55" s="381">
        <f ca="1">VLOOKUP($A55,INDIRECT($U$32),'Table 3 data'!N$6,0)</f>
        <v>3</v>
      </c>
      <c r="O55" s="381">
        <f ca="1">VLOOKUP($A55,INDIRECT($U$32),'Table 3 data'!O$6,0)</f>
        <v>0</v>
      </c>
      <c r="P55" s="381" t="str">
        <f ca="1">VLOOKUP($A55,INDIRECT($U$32),'Table 3 data'!P$6,0)</f>
        <v>..</v>
      </c>
      <c r="Q55" s="381">
        <f ca="1">VLOOKUP($A55,INDIRECT($U$32),'Table 3 data'!Q$6,0)</f>
        <v>0</v>
      </c>
      <c r="R55" s="381">
        <f ca="1">VLOOKUP($A55,INDIRECT($U$32),'Table 3 data'!R$6,0)</f>
        <v>100</v>
      </c>
    </row>
    <row r="56" spans="1:18" ht="12.75">
      <c r="A56" s="36" t="s">
        <v>25</v>
      </c>
      <c r="B56" s="381">
        <f ca="1">VLOOKUP($A56,INDIRECT($U$32),'Table 3 data'!B$6,0)</f>
        <v>2</v>
      </c>
      <c r="C56" s="381">
        <f ca="1">VLOOKUP($A56,INDIRECT($U$32),'Table 3 data'!C$6,0)</f>
        <v>11</v>
      </c>
      <c r="D56" s="381">
        <f ca="1">VLOOKUP($A56,INDIRECT($U$32),'Table 3 data'!D$6,0)</f>
        <v>89</v>
      </c>
      <c r="E56" s="381">
        <f ca="1">VLOOKUP($A56,INDIRECT($U$32),'Table 3 data'!E$6,0)</f>
        <v>43</v>
      </c>
      <c r="F56" s="381" t="str">
        <f ca="1">VLOOKUP($A56,INDIRECT($U$32),'Table 3 data'!F$6,0)</f>
        <v>..</v>
      </c>
      <c r="G56" s="381" t="str">
        <f ca="1">VLOOKUP($A56,INDIRECT($U$32),'Table 3 data'!G$6,0)</f>
        <v>..</v>
      </c>
      <c r="H56" s="381">
        <f ca="1">VLOOKUP($A56,INDIRECT($U$32),'Table 3 data'!H$6,0)</f>
        <v>0</v>
      </c>
      <c r="I56" s="381">
        <f ca="1">VLOOKUP($A56,INDIRECT($U$32),'Table 3 data'!I$6,0)</f>
        <v>0</v>
      </c>
      <c r="J56" s="381">
        <f ca="1">VLOOKUP($A56,INDIRECT($U$32),'Table 3 data'!J$6,0)</f>
        <v>2</v>
      </c>
      <c r="K56" s="381">
        <f ca="1">VLOOKUP($A56,INDIRECT($U$32),'Table 3 data'!K$6,0)</f>
        <v>9</v>
      </c>
      <c r="L56" s="381">
        <f ca="1">VLOOKUP($A56,INDIRECT($U$32),'Table 3 data'!L$6,0)</f>
        <v>46</v>
      </c>
      <c r="M56" s="381">
        <f ca="1">VLOOKUP($A56,INDIRECT($U$32),'Table 3 data'!M$6,0)</f>
        <v>36</v>
      </c>
      <c r="N56" s="381">
        <f ca="1">VLOOKUP($A56,INDIRECT($U$32),'Table 3 data'!N$6,0)</f>
        <v>6</v>
      </c>
      <c r="O56" s="381">
        <f ca="1">VLOOKUP($A56,INDIRECT($U$32),'Table 3 data'!O$6,0)</f>
        <v>0</v>
      </c>
      <c r="P56" s="381" t="str">
        <f ca="1">VLOOKUP($A56,INDIRECT($U$32),'Table 3 data'!P$6,0)</f>
        <v>..</v>
      </c>
      <c r="Q56" s="381">
        <f ca="1">VLOOKUP($A56,INDIRECT($U$32),'Table 3 data'!Q$6,0)</f>
        <v>0</v>
      </c>
      <c r="R56" s="381">
        <f ca="1">VLOOKUP($A56,INDIRECT($U$32),'Table 3 data'!R$6,0)</f>
        <v>100</v>
      </c>
    </row>
    <row r="57" spans="1:18" ht="12.75">
      <c r="A57" s="36" t="s">
        <v>26</v>
      </c>
      <c r="B57" s="381">
        <f ca="1">VLOOKUP($A57,INDIRECT($U$32),'Table 3 data'!B$6,0)</f>
        <v>3</v>
      </c>
      <c r="C57" s="381">
        <f ca="1">VLOOKUP($A57,INDIRECT($U$32),'Table 3 data'!C$6,0)</f>
        <v>16</v>
      </c>
      <c r="D57" s="381">
        <f ca="1">VLOOKUP($A57,INDIRECT($U$32),'Table 3 data'!D$6,0)</f>
        <v>84</v>
      </c>
      <c r="E57" s="381">
        <f ca="1">VLOOKUP($A57,INDIRECT($U$32),'Table 3 data'!E$6,0)</f>
        <v>38</v>
      </c>
      <c r="F57" s="381" t="str">
        <f ca="1">VLOOKUP($A57,INDIRECT($U$32),'Table 3 data'!F$6,0)</f>
        <v>..</v>
      </c>
      <c r="G57" s="381" t="str">
        <f ca="1">VLOOKUP($A57,INDIRECT($U$32),'Table 3 data'!G$6,0)</f>
        <v>..</v>
      </c>
      <c r="H57" s="381">
        <f ca="1">VLOOKUP($A57,INDIRECT($U$32),'Table 3 data'!H$6,0)</f>
        <v>0</v>
      </c>
      <c r="I57" s="381">
        <f ca="1">VLOOKUP($A57,INDIRECT($U$32),'Table 3 data'!I$6,0)</f>
        <v>0</v>
      </c>
      <c r="J57" s="381">
        <f ca="1">VLOOKUP($A57,INDIRECT($U$32),'Table 3 data'!J$6,0)</f>
        <v>2</v>
      </c>
      <c r="K57" s="381">
        <f ca="1">VLOOKUP($A57,INDIRECT($U$32),'Table 3 data'!K$6,0)</f>
        <v>13</v>
      </c>
      <c r="L57" s="381">
        <f ca="1">VLOOKUP($A57,INDIRECT($U$32),'Table 3 data'!L$6,0)</f>
        <v>46</v>
      </c>
      <c r="M57" s="381">
        <f ca="1">VLOOKUP($A57,INDIRECT($U$32),'Table 3 data'!M$6,0)</f>
        <v>33</v>
      </c>
      <c r="N57" s="381">
        <f ca="1">VLOOKUP($A57,INDIRECT($U$32),'Table 3 data'!N$6,0)</f>
        <v>5</v>
      </c>
      <c r="O57" s="381">
        <f ca="1">VLOOKUP($A57,INDIRECT($U$32),'Table 3 data'!O$6,0)</f>
        <v>0</v>
      </c>
      <c r="P57" s="381" t="str">
        <f ca="1">VLOOKUP($A57,INDIRECT($U$32),'Table 3 data'!P$6,0)</f>
        <v>..</v>
      </c>
      <c r="Q57" s="381">
        <f ca="1">VLOOKUP($A57,INDIRECT($U$32),'Table 3 data'!Q$6,0)</f>
        <v>0</v>
      </c>
      <c r="R57" s="381">
        <f ca="1">VLOOKUP($A57,INDIRECT($U$32),'Table 3 data'!R$6,0)</f>
        <v>100</v>
      </c>
    </row>
    <row r="58" spans="1:18" ht="12.75">
      <c r="A58" s="208" t="s">
        <v>140</v>
      </c>
      <c r="B58" s="381">
        <f ca="1">VLOOKUP($A58,INDIRECT($U$32),'Table 3 data'!B$6,0)</f>
        <v>2</v>
      </c>
      <c r="C58" s="381">
        <f ca="1">VLOOKUP($A58,INDIRECT($U$32),'Table 3 data'!C$6,0)</f>
        <v>12</v>
      </c>
      <c r="D58" s="381">
        <f ca="1">VLOOKUP($A58,INDIRECT($U$32),'Table 3 data'!D$6,0)</f>
        <v>88</v>
      </c>
      <c r="E58" s="381">
        <f ca="1">VLOOKUP($A58,INDIRECT($U$32),'Table 3 data'!E$6,0)</f>
        <v>42</v>
      </c>
      <c r="F58" s="381" t="str">
        <f ca="1">VLOOKUP($A58,INDIRECT($U$32),'Table 3 data'!F$6,0)</f>
        <v>..</v>
      </c>
      <c r="G58" s="381" t="str">
        <f ca="1">VLOOKUP($A58,INDIRECT($U$32),'Table 3 data'!G$6,0)</f>
        <v>..</v>
      </c>
      <c r="H58" s="381">
        <f ca="1">VLOOKUP($A58,INDIRECT($U$32),'Table 3 data'!H$6,0)</f>
        <v>0</v>
      </c>
      <c r="I58" s="381">
        <f ca="1">VLOOKUP($A58,INDIRECT($U$32),'Table 3 data'!I$6,0)</f>
        <v>0</v>
      </c>
      <c r="J58" s="381">
        <f ca="1">VLOOKUP($A58,INDIRECT($U$32),'Table 3 data'!J$6,0)</f>
        <v>2</v>
      </c>
      <c r="K58" s="381">
        <f ca="1">VLOOKUP($A58,INDIRECT($U$32),'Table 3 data'!K$6,0)</f>
        <v>9</v>
      </c>
      <c r="L58" s="381">
        <f ca="1">VLOOKUP($A58,INDIRECT($U$32),'Table 3 data'!L$6,0)</f>
        <v>46</v>
      </c>
      <c r="M58" s="381">
        <f ca="1">VLOOKUP($A58,INDIRECT($U$32),'Table 3 data'!M$6,0)</f>
        <v>36</v>
      </c>
      <c r="N58" s="381">
        <f ca="1">VLOOKUP($A58,INDIRECT($U$32),'Table 3 data'!N$6,0)</f>
        <v>6</v>
      </c>
      <c r="O58" s="381">
        <f ca="1">VLOOKUP($A58,INDIRECT($U$32),'Table 3 data'!O$6,0)</f>
        <v>0</v>
      </c>
      <c r="P58" s="381" t="str">
        <f ca="1">VLOOKUP($A58,INDIRECT($U$32),'Table 3 data'!P$6,0)</f>
        <v>..</v>
      </c>
      <c r="Q58" s="381">
        <f ca="1">VLOOKUP($A58,INDIRECT($U$32),'Table 3 data'!Q$6,0)</f>
        <v>0</v>
      </c>
      <c r="R58" s="381">
        <f ca="1">VLOOKUP($A58,INDIRECT($U$32),'Table 3 data'!R$6,0)</f>
        <v>100</v>
      </c>
    </row>
    <row r="59" spans="1:18" ht="12.75">
      <c r="A59" s="36" t="s">
        <v>27</v>
      </c>
      <c r="B59" s="381">
        <f ca="1">VLOOKUP($A59,INDIRECT($U$32),'Table 3 data'!B$6,0)</f>
        <v>2</v>
      </c>
      <c r="C59" s="381">
        <f ca="1">VLOOKUP($A59,INDIRECT($U$32),'Table 3 data'!C$6,0)</f>
        <v>12</v>
      </c>
      <c r="D59" s="381">
        <f ca="1">VLOOKUP($A59,INDIRECT($U$32),'Table 3 data'!D$6,0)</f>
        <v>88</v>
      </c>
      <c r="E59" s="381">
        <f ca="1">VLOOKUP($A59,INDIRECT($U$32),'Table 3 data'!E$6,0)</f>
        <v>41</v>
      </c>
      <c r="F59" s="381" t="str">
        <f ca="1">VLOOKUP($A59,INDIRECT($U$32),'Table 3 data'!F$6,0)</f>
        <v>..</v>
      </c>
      <c r="G59" s="381" t="str">
        <f ca="1">VLOOKUP($A59,INDIRECT($U$32),'Table 3 data'!G$6,0)</f>
        <v>..</v>
      </c>
      <c r="H59" s="381">
        <f ca="1">VLOOKUP($A59,INDIRECT($U$32),'Table 3 data'!H$6,0)</f>
        <v>0</v>
      </c>
      <c r="I59" s="381">
        <f ca="1">VLOOKUP($A59,INDIRECT($U$32),'Table 3 data'!I$6,0)</f>
        <v>0</v>
      </c>
      <c r="J59" s="381">
        <f ca="1">VLOOKUP($A59,INDIRECT($U$32),'Table 3 data'!J$6,0)</f>
        <v>2</v>
      </c>
      <c r="K59" s="381">
        <f ca="1">VLOOKUP($A59,INDIRECT($U$32),'Table 3 data'!K$6,0)</f>
        <v>10</v>
      </c>
      <c r="L59" s="381">
        <f ca="1">VLOOKUP($A59,INDIRECT($U$32),'Table 3 data'!L$6,0)</f>
        <v>47</v>
      </c>
      <c r="M59" s="381">
        <f ca="1">VLOOKUP($A59,INDIRECT($U$32),'Table 3 data'!M$6,0)</f>
        <v>36</v>
      </c>
      <c r="N59" s="381">
        <f ca="1">VLOOKUP($A59,INDIRECT($U$32),'Table 3 data'!N$6,0)</f>
        <v>5</v>
      </c>
      <c r="O59" s="381">
        <f ca="1">VLOOKUP($A59,INDIRECT($U$32),'Table 3 data'!O$6,0)</f>
        <v>0</v>
      </c>
      <c r="P59" s="381" t="str">
        <f ca="1">VLOOKUP($A59,INDIRECT($U$32),'Table 3 data'!P$6,0)</f>
        <v>..</v>
      </c>
      <c r="Q59" s="381">
        <f ca="1">VLOOKUP($A59,INDIRECT($U$32),'Table 3 data'!Q$6,0)</f>
        <v>0</v>
      </c>
      <c r="R59" s="381">
        <f ca="1">VLOOKUP($A59,INDIRECT($U$32),'Table 3 data'!R$6,0)</f>
        <v>100</v>
      </c>
    </row>
    <row r="60" spans="1:18" ht="12.75">
      <c r="A60" s="36" t="s">
        <v>28</v>
      </c>
      <c r="B60" s="381">
        <f ca="1">VLOOKUP($A60,INDIRECT($U$32),'Table 3 data'!B$6,0)</f>
        <v>2</v>
      </c>
      <c r="C60" s="381">
        <f ca="1">VLOOKUP($A60,INDIRECT($U$32),'Table 3 data'!C$6,0)</f>
        <v>12</v>
      </c>
      <c r="D60" s="381">
        <f ca="1">VLOOKUP($A60,INDIRECT($U$32),'Table 3 data'!D$6,0)</f>
        <v>88</v>
      </c>
      <c r="E60" s="381">
        <f ca="1">VLOOKUP($A60,INDIRECT($U$32),'Table 3 data'!E$6,0)</f>
        <v>41</v>
      </c>
      <c r="F60" s="381" t="str">
        <f ca="1">VLOOKUP($A60,INDIRECT($U$32),'Table 3 data'!F$6,0)</f>
        <v>..</v>
      </c>
      <c r="G60" s="381" t="str">
        <f ca="1">VLOOKUP($A60,INDIRECT($U$32),'Table 3 data'!G$6,0)</f>
        <v>..</v>
      </c>
      <c r="H60" s="381">
        <f ca="1">VLOOKUP($A60,INDIRECT($U$32),'Table 3 data'!H$6,0)</f>
        <v>0</v>
      </c>
      <c r="I60" s="381">
        <f ca="1">VLOOKUP($A60,INDIRECT($U$32),'Table 3 data'!I$6,0)</f>
        <v>0</v>
      </c>
      <c r="J60" s="381">
        <f ca="1">VLOOKUP($A60,INDIRECT($U$32),'Table 3 data'!J$6,0)</f>
        <v>2</v>
      </c>
      <c r="K60" s="381">
        <f ca="1">VLOOKUP($A60,INDIRECT($U$32),'Table 3 data'!K$6,0)</f>
        <v>10</v>
      </c>
      <c r="L60" s="381">
        <f ca="1">VLOOKUP($A60,INDIRECT($U$32),'Table 3 data'!L$6,0)</f>
        <v>47</v>
      </c>
      <c r="M60" s="381">
        <f ca="1">VLOOKUP($A60,INDIRECT($U$32),'Table 3 data'!M$6,0)</f>
        <v>35</v>
      </c>
      <c r="N60" s="381">
        <f ca="1">VLOOKUP($A60,INDIRECT($U$32),'Table 3 data'!N$6,0)</f>
        <v>5</v>
      </c>
      <c r="O60" s="381">
        <f ca="1">VLOOKUP($A60,INDIRECT($U$32),'Table 3 data'!O$6,0)</f>
        <v>0</v>
      </c>
      <c r="P60" s="381" t="str">
        <f ca="1">VLOOKUP($A60,INDIRECT($U$32),'Table 3 data'!P$6,0)</f>
        <v>..</v>
      </c>
      <c r="Q60" s="381">
        <f ca="1">VLOOKUP($A60,INDIRECT($U$32),'Table 3 data'!Q$6,0)</f>
        <v>0</v>
      </c>
      <c r="R60" s="381">
        <f ca="1">VLOOKUP($A60,INDIRECT($U$32),'Table 3 data'!R$6,0)</f>
        <v>100</v>
      </c>
    </row>
    <row r="61" spans="1:18" ht="12.75">
      <c r="A61" s="36" t="s">
        <v>29</v>
      </c>
      <c r="B61" s="381">
        <f ca="1">VLOOKUP($A61,INDIRECT($U$32),'Table 3 data'!B$6,0)</f>
        <v>2</v>
      </c>
      <c r="C61" s="381">
        <f ca="1">VLOOKUP($A61,INDIRECT($U$32),'Table 3 data'!C$6,0)</f>
        <v>10</v>
      </c>
      <c r="D61" s="381">
        <f ca="1">VLOOKUP($A61,INDIRECT($U$32),'Table 3 data'!D$6,0)</f>
        <v>90</v>
      </c>
      <c r="E61" s="381">
        <f ca="1">VLOOKUP($A61,INDIRECT($U$32),'Table 3 data'!E$6,0)</f>
        <v>39</v>
      </c>
      <c r="F61" s="381" t="str">
        <f ca="1">VLOOKUP($A61,INDIRECT($U$32),'Table 3 data'!F$6,0)</f>
        <v>..</v>
      </c>
      <c r="G61" s="381" t="str">
        <f ca="1">VLOOKUP($A61,INDIRECT($U$32),'Table 3 data'!G$6,0)</f>
        <v>..</v>
      </c>
      <c r="H61" s="381">
        <f ca="1">VLOOKUP($A61,INDIRECT($U$32),'Table 3 data'!H$6,0)</f>
        <v>0</v>
      </c>
      <c r="I61" s="381">
        <f ca="1">VLOOKUP($A61,INDIRECT($U$32),'Table 3 data'!I$6,0)</f>
        <v>0</v>
      </c>
      <c r="J61" s="381">
        <f ca="1">VLOOKUP($A61,INDIRECT($U$32),'Table 3 data'!J$6,0)</f>
        <v>1</v>
      </c>
      <c r="K61" s="381">
        <f ca="1">VLOOKUP($A61,INDIRECT($U$32),'Table 3 data'!K$6,0)</f>
        <v>8</v>
      </c>
      <c r="L61" s="381">
        <f ca="1">VLOOKUP($A61,INDIRECT($U$32),'Table 3 data'!L$6,0)</f>
        <v>51</v>
      </c>
      <c r="M61" s="381">
        <f ca="1">VLOOKUP($A61,INDIRECT($U$32),'Table 3 data'!M$6,0)</f>
        <v>39</v>
      </c>
      <c r="N61" s="381">
        <f ca="1">VLOOKUP($A61,INDIRECT($U$32),'Table 3 data'!N$6,0)</f>
        <v>0</v>
      </c>
      <c r="O61" s="381">
        <f ca="1">VLOOKUP($A61,INDIRECT($U$32),'Table 3 data'!O$6,0)</f>
        <v>0</v>
      </c>
      <c r="P61" s="381" t="str">
        <f ca="1">VLOOKUP($A61,INDIRECT($U$32),'Table 3 data'!P$6,0)</f>
        <v>..</v>
      </c>
      <c r="Q61" s="381">
        <f ca="1">VLOOKUP($A61,INDIRECT($U$32),'Table 3 data'!Q$6,0)</f>
        <v>0</v>
      </c>
      <c r="R61" s="381">
        <f ca="1">VLOOKUP($A61,INDIRECT($U$32),'Table 3 data'!R$6,0)</f>
        <v>100</v>
      </c>
    </row>
    <row r="62" spans="1:18" ht="12.75">
      <c r="A62" s="36" t="s">
        <v>30</v>
      </c>
      <c r="B62" s="381">
        <f ca="1">VLOOKUP($A62,INDIRECT($U$32),'Table 3 data'!B$6,0)</f>
        <v>2</v>
      </c>
      <c r="C62" s="381">
        <f ca="1">VLOOKUP($A62,INDIRECT($U$32),'Table 3 data'!C$6,0)</f>
        <v>12</v>
      </c>
      <c r="D62" s="381">
        <f ca="1">VLOOKUP($A62,INDIRECT($U$32),'Table 3 data'!D$6,0)</f>
        <v>88</v>
      </c>
      <c r="E62" s="381">
        <f ca="1">VLOOKUP($A62,INDIRECT($U$32),'Table 3 data'!E$6,0)</f>
        <v>38</v>
      </c>
      <c r="F62" s="381" t="str">
        <f ca="1">VLOOKUP($A62,INDIRECT($U$32),'Table 3 data'!F$6,0)</f>
        <v>..</v>
      </c>
      <c r="G62" s="381" t="str">
        <f ca="1">VLOOKUP($A62,INDIRECT($U$32),'Table 3 data'!G$6,0)</f>
        <v>..</v>
      </c>
      <c r="H62" s="381">
        <f ca="1">VLOOKUP($A62,INDIRECT($U$32),'Table 3 data'!H$6,0)</f>
        <v>0</v>
      </c>
      <c r="I62" s="381">
        <f ca="1">VLOOKUP($A62,INDIRECT($U$32),'Table 3 data'!I$6,0)</f>
        <v>0</v>
      </c>
      <c r="J62" s="381">
        <f ca="1">VLOOKUP($A62,INDIRECT($U$32),'Table 3 data'!J$6,0)</f>
        <v>1</v>
      </c>
      <c r="K62" s="381">
        <f ca="1">VLOOKUP($A62,INDIRECT($U$32),'Table 3 data'!K$6,0)</f>
        <v>10</v>
      </c>
      <c r="L62" s="381">
        <f ca="1">VLOOKUP($A62,INDIRECT($U$32),'Table 3 data'!L$6,0)</f>
        <v>50</v>
      </c>
      <c r="M62" s="381">
        <f ca="1">VLOOKUP($A62,INDIRECT($U$32),'Table 3 data'!M$6,0)</f>
        <v>37</v>
      </c>
      <c r="N62" s="381">
        <f ca="1">VLOOKUP($A62,INDIRECT($U$32),'Table 3 data'!N$6,0)</f>
        <v>0</v>
      </c>
      <c r="O62" s="381">
        <f ca="1">VLOOKUP($A62,INDIRECT($U$32),'Table 3 data'!O$6,0)</f>
        <v>0</v>
      </c>
      <c r="P62" s="381" t="str">
        <f ca="1">VLOOKUP($A62,INDIRECT($U$32),'Table 3 data'!P$6,0)</f>
        <v>..</v>
      </c>
      <c r="Q62" s="381">
        <f ca="1">VLOOKUP($A62,INDIRECT($U$32),'Table 3 data'!Q$6,0)</f>
        <v>0</v>
      </c>
      <c r="R62" s="381">
        <f ca="1">VLOOKUP($A62,INDIRECT($U$32),'Table 3 data'!R$6,0)</f>
        <v>100</v>
      </c>
    </row>
    <row r="63" spans="1:18" ht="12.75">
      <c r="A63" s="36" t="s">
        <v>31</v>
      </c>
      <c r="B63" s="381">
        <f ca="1">VLOOKUP($A63,INDIRECT($U$32),'Table 3 data'!B$6,0)</f>
        <v>2</v>
      </c>
      <c r="C63" s="381">
        <f ca="1">VLOOKUP($A63,INDIRECT($U$32),'Table 3 data'!C$6,0)</f>
        <v>10</v>
      </c>
      <c r="D63" s="381">
        <f ca="1">VLOOKUP($A63,INDIRECT($U$32),'Table 3 data'!D$6,0)</f>
        <v>90</v>
      </c>
      <c r="E63" s="381">
        <f ca="1">VLOOKUP($A63,INDIRECT($U$32),'Table 3 data'!E$6,0)</f>
        <v>40</v>
      </c>
      <c r="F63" s="381" t="str">
        <f ca="1">VLOOKUP($A63,INDIRECT($U$32),'Table 3 data'!F$6,0)</f>
        <v>..</v>
      </c>
      <c r="G63" s="381" t="str">
        <f ca="1">VLOOKUP($A63,INDIRECT($U$32),'Table 3 data'!G$6,0)</f>
        <v>..</v>
      </c>
      <c r="H63" s="381">
        <f ca="1">VLOOKUP($A63,INDIRECT($U$32),'Table 3 data'!H$6,0)</f>
        <v>0</v>
      </c>
      <c r="I63" s="381">
        <f ca="1">VLOOKUP($A63,INDIRECT($U$32),'Table 3 data'!I$6,0)</f>
        <v>0</v>
      </c>
      <c r="J63" s="381">
        <f ca="1">VLOOKUP($A63,INDIRECT($U$32),'Table 3 data'!J$6,0)</f>
        <v>1</v>
      </c>
      <c r="K63" s="381">
        <f ca="1">VLOOKUP($A63,INDIRECT($U$32),'Table 3 data'!K$6,0)</f>
        <v>8</v>
      </c>
      <c r="L63" s="381">
        <f ca="1">VLOOKUP($A63,INDIRECT($U$32),'Table 3 data'!L$6,0)</f>
        <v>50</v>
      </c>
      <c r="M63" s="381">
        <f ca="1">VLOOKUP($A63,INDIRECT($U$32),'Table 3 data'!M$6,0)</f>
        <v>39</v>
      </c>
      <c r="N63" s="381">
        <f ca="1">VLOOKUP($A63,INDIRECT($U$32),'Table 3 data'!N$6,0)</f>
        <v>0</v>
      </c>
      <c r="O63" s="381">
        <f ca="1">VLOOKUP($A63,INDIRECT($U$32),'Table 3 data'!O$6,0)</f>
        <v>0</v>
      </c>
      <c r="P63" s="381" t="str">
        <f ca="1">VLOOKUP($A63,INDIRECT($U$32),'Table 3 data'!P$6,0)</f>
        <v>..</v>
      </c>
      <c r="Q63" s="381">
        <f ca="1">VLOOKUP($A63,INDIRECT($U$32),'Table 3 data'!Q$6,0)</f>
        <v>0</v>
      </c>
      <c r="R63" s="381">
        <f ca="1">VLOOKUP($A63,INDIRECT($U$32),'Table 3 data'!R$6,0)</f>
        <v>100</v>
      </c>
    </row>
    <row r="64" spans="1:18" ht="12.75">
      <c r="A64" s="36" t="s">
        <v>32</v>
      </c>
      <c r="B64" s="381">
        <f ca="1">VLOOKUP($A64,INDIRECT($U$32),'Table 3 data'!B$6,0)</f>
        <v>2</v>
      </c>
      <c r="C64" s="381">
        <f ca="1">VLOOKUP($A64,INDIRECT($U$32),'Table 3 data'!C$6,0)</f>
        <v>11</v>
      </c>
      <c r="D64" s="381">
        <f ca="1">VLOOKUP($A64,INDIRECT($U$32),'Table 3 data'!D$6,0)</f>
        <v>89</v>
      </c>
      <c r="E64" s="381">
        <f ca="1">VLOOKUP($A64,INDIRECT($U$32),'Table 3 data'!E$6,0)</f>
        <v>37</v>
      </c>
      <c r="F64" s="381" t="str">
        <f ca="1">VLOOKUP($A64,INDIRECT($U$32),'Table 3 data'!F$6,0)</f>
        <v>..</v>
      </c>
      <c r="G64" s="381" t="str">
        <f ca="1">VLOOKUP($A64,INDIRECT($U$32),'Table 3 data'!G$6,0)</f>
        <v>..</v>
      </c>
      <c r="H64" s="381">
        <f ca="1">VLOOKUP($A64,INDIRECT($U$32),'Table 3 data'!H$6,0)</f>
        <v>0</v>
      </c>
      <c r="I64" s="381">
        <f ca="1">VLOOKUP($A64,INDIRECT($U$32),'Table 3 data'!I$6,0)</f>
        <v>0</v>
      </c>
      <c r="J64" s="381">
        <f ca="1">VLOOKUP($A64,INDIRECT($U$32),'Table 3 data'!J$6,0)</f>
        <v>1</v>
      </c>
      <c r="K64" s="381">
        <f ca="1">VLOOKUP($A64,INDIRECT($U$32),'Table 3 data'!K$6,0)</f>
        <v>9</v>
      </c>
      <c r="L64" s="381">
        <f ca="1">VLOOKUP($A64,INDIRECT($U$32),'Table 3 data'!L$6,0)</f>
        <v>51</v>
      </c>
      <c r="M64" s="381">
        <f ca="1">VLOOKUP($A64,INDIRECT($U$32),'Table 3 data'!M$6,0)</f>
        <v>37</v>
      </c>
      <c r="N64" s="381">
        <f ca="1">VLOOKUP($A64,INDIRECT($U$32),'Table 3 data'!N$6,0)</f>
        <v>0</v>
      </c>
      <c r="O64" s="381">
        <f ca="1">VLOOKUP($A64,INDIRECT($U$32),'Table 3 data'!O$6,0)</f>
        <v>0</v>
      </c>
      <c r="P64" s="381" t="str">
        <f ca="1">VLOOKUP($A64,INDIRECT($U$32),'Table 3 data'!P$6,0)</f>
        <v>..</v>
      </c>
      <c r="Q64" s="381">
        <f ca="1">VLOOKUP($A64,INDIRECT($U$32),'Table 3 data'!Q$6,0)</f>
        <v>0</v>
      </c>
      <c r="R64" s="381">
        <f ca="1">VLOOKUP($A64,INDIRECT($U$32),'Table 3 data'!R$6,0)</f>
        <v>100</v>
      </c>
    </row>
    <row r="65" spans="1:18" ht="12.75">
      <c r="A65" s="36" t="s">
        <v>33</v>
      </c>
      <c r="B65" s="381">
        <f ca="1">VLOOKUP($A65,INDIRECT($U$32),'Table 3 data'!B$6,0)</f>
        <v>2</v>
      </c>
      <c r="C65" s="381">
        <f ca="1">VLOOKUP($A65,INDIRECT($U$32),'Table 3 data'!C$6,0)</f>
        <v>12</v>
      </c>
      <c r="D65" s="381">
        <f ca="1">VLOOKUP($A65,INDIRECT($U$32),'Table 3 data'!D$6,0)</f>
        <v>88</v>
      </c>
      <c r="E65" s="381">
        <f ca="1">VLOOKUP($A65,INDIRECT($U$32),'Table 3 data'!E$6,0)</f>
        <v>37</v>
      </c>
      <c r="F65" s="381" t="str">
        <f ca="1">VLOOKUP($A65,INDIRECT($U$32),'Table 3 data'!F$6,0)</f>
        <v>..</v>
      </c>
      <c r="G65" s="381" t="str">
        <f ca="1">VLOOKUP($A65,INDIRECT($U$32),'Table 3 data'!G$6,0)</f>
        <v>..</v>
      </c>
      <c r="H65" s="381">
        <f ca="1">VLOOKUP($A65,INDIRECT($U$32),'Table 3 data'!H$6,0)</f>
        <v>0</v>
      </c>
      <c r="I65" s="381">
        <f ca="1">VLOOKUP($A65,INDIRECT($U$32),'Table 3 data'!I$6,0)</f>
        <v>0</v>
      </c>
      <c r="J65" s="381">
        <f ca="1">VLOOKUP($A65,INDIRECT($U$32),'Table 3 data'!J$6,0)</f>
        <v>1</v>
      </c>
      <c r="K65" s="381">
        <f ca="1">VLOOKUP($A65,INDIRECT($U$32),'Table 3 data'!K$6,0)</f>
        <v>10</v>
      </c>
      <c r="L65" s="381">
        <f ca="1">VLOOKUP($A65,INDIRECT($U$32),'Table 3 data'!L$6,0)</f>
        <v>52</v>
      </c>
      <c r="M65" s="381">
        <f ca="1">VLOOKUP($A65,INDIRECT($U$32),'Table 3 data'!M$6,0)</f>
        <v>36</v>
      </c>
      <c r="N65" s="381">
        <f ca="1">VLOOKUP($A65,INDIRECT($U$32),'Table 3 data'!N$6,0)</f>
        <v>0</v>
      </c>
      <c r="O65" s="381">
        <f ca="1">VLOOKUP($A65,INDIRECT($U$32),'Table 3 data'!O$6,0)</f>
        <v>0</v>
      </c>
      <c r="P65" s="381" t="str">
        <f ca="1">VLOOKUP($A65,INDIRECT($U$32),'Table 3 data'!P$6,0)</f>
        <v>..</v>
      </c>
      <c r="Q65" s="381">
        <f ca="1">VLOOKUP($A65,INDIRECT($U$32),'Table 3 data'!Q$6,0)</f>
        <v>0</v>
      </c>
      <c r="R65" s="381">
        <f ca="1">VLOOKUP($A65,INDIRECT($U$32),'Table 3 data'!R$6,0)</f>
        <v>100</v>
      </c>
    </row>
    <row r="66" spans="1:18" ht="12.75">
      <c r="A66" s="39"/>
      <c r="B66" s="39"/>
      <c r="C66" s="39"/>
      <c r="D66" s="39"/>
      <c r="E66" s="39"/>
      <c r="F66" s="40"/>
      <c r="G66" s="40"/>
      <c r="H66" s="40"/>
      <c r="I66" s="40"/>
      <c r="J66" s="40"/>
      <c r="K66" s="40"/>
      <c r="L66" s="40"/>
      <c r="M66" s="40"/>
      <c r="N66" s="40"/>
      <c r="O66" s="40"/>
      <c r="P66" s="40"/>
      <c r="Q66" s="40"/>
      <c r="R66" s="40"/>
    </row>
    <row r="67" spans="6:18" ht="12.75">
      <c r="F67" s="37"/>
      <c r="G67" s="37"/>
      <c r="H67" s="37"/>
      <c r="I67" s="37"/>
      <c r="J67" s="37"/>
      <c r="K67" s="37"/>
      <c r="L67" s="37"/>
      <c r="M67" s="205"/>
      <c r="N67" s="37"/>
      <c r="O67" s="37"/>
      <c r="P67" s="37"/>
      <c r="Q67" s="37"/>
      <c r="R67" s="205" t="s">
        <v>99</v>
      </c>
    </row>
    <row r="68" spans="1:18" ht="12.75">
      <c r="A68" s="41" t="s">
        <v>9</v>
      </c>
      <c r="B68" s="41"/>
      <c r="C68" s="41"/>
      <c r="D68" s="41"/>
      <c r="E68" s="41"/>
      <c r="F68" s="37"/>
      <c r="G68" s="37"/>
      <c r="H68" s="37"/>
      <c r="I68" s="37"/>
      <c r="J68" s="37"/>
      <c r="K68" s="37"/>
      <c r="L68" s="37"/>
      <c r="M68" s="37"/>
      <c r="N68" s="37"/>
      <c r="O68" s="37"/>
      <c r="P68" s="37"/>
      <c r="Q68" s="37"/>
      <c r="R68" s="37"/>
    </row>
    <row r="69" spans="1:5" ht="12.75">
      <c r="A69" s="42" t="s">
        <v>10</v>
      </c>
      <c r="B69" s="42"/>
      <c r="C69" s="42"/>
      <c r="D69" s="42"/>
      <c r="E69" s="42"/>
    </row>
    <row r="70" spans="1:5" ht="12.75">
      <c r="A70" s="125" t="s">
        <v>86</v>
      </c>
      <c r="B70" s="125"/>
      <c r="C70" s="125"/>
      <c r="D70" s="125"/>
      <c r="E70" s="125"/>
    </row>
    <row r="71" spans="1:5" ht="12.75">
      <c r="A71" s="42" t="s">
        <v>11</v>
      </c>
      <c r="B71" s="42"/>
      <c r="C71" s="42"/>
      <c r="D71" s="42"/>
      <c r="E71" s="42"/>
    </row>
    <row r="72" spans="1:5" ht="12.75">
      <c r="A72" s="42" t="s">
        <v>179</v>
      </c>
      <c r="B72" s="42"/>
      <c r="C72" s="42"/>
      <c r="D72" s="42"/>
      <c r="E72" s="42"/>
    </row>
    <row r="73" spans="1:5" ht="12.75">
      <c r="A73" s="41" t="s">
        <v>180</v>
      </c>
      <c r="B73" s="41"/>
      <c r="C73" s="41"/>
      <c r="D73" s="41"/>
      <c r="E73" s="41"/>
    </row>
    <row r="74" spans="1:5" ht="12.75">
      <c r="A74" s="43"/>
      <c r="B74" s="43"/>
      <c r="C74" s="43"/>
      <c r="D74" s="43"/>
      <c r="E74" s="43"/>
    </row>
    <row r="75" spans="1:5" ht="12.75">
      <c r="A75" s="41" t="s">
        <v>38</v>
      </c>
      <c r="B75" s="41"/>
      <c r="C75" s="41"/>
      <c r="D75" s="41"/>
      <c r="E75" s="41"/>
    </row>
    <row r="76" spans="1:5" ht="12.75">
      <c r="A76" s="41" t="s">
        <v>39</v>
      </c>
      <c r="B76" s="41"/>
      <c r="C76" s="41"/>
      <c r="D76" s="41"/>
      <c r="E76" s="41"/>
    </row>
    <row r="77" spans="1:5" ht="12.75">
      <c r="A77" s="41"/>
      <c r="B77" s="41"/>
      <c r="C77" s="41"/>
      <c r="D77" s="41"/>
      <c r="E77" s="41"/>
    </row>
    <row r="78" spans="1:5" ht="12.75">
      <c r="A78" s="84" t="s">
        <v>113</v>
      </c>
      <c r="B78" s="84"/>
      <c r="C78" s="84"/>
      <c r="D78" s="84"/>
      <c r="E78" s="84"/>
    </row>
    <row r="79" spans="1:5" ht="12.75">
      <c r="A79" s="84"/>
      <c r="B79" s="84"/>
      <c r="C79" s="84"/>
      <c r="D79" s="84"/>
      <c r="E79" s="84"/>
    </row>
    <row r="80" spans="1:5" ht="12.75">
      <c r="A80" s="85" t="s">
        <v>36</v>
      </c>
      <c r="B80" s="85"/>
      <c r="C80" s="85"/>
      <c r="D80" s="85"/>
      <c r="E80" s="85"/>
    </row>
  </sheetData>
  <sheetProtection sheet="1" objects="1" scenarios="1"/>
  <mergeCells count="1">
    <mergeCell ref="P3:R3"/>
  </mergeCells>
  <conditionalFormatting sqref="F46:R47 F7:R7 F26:R26">
    <cfRule type="expression" priority="10" dxfId="0">
      <formula>($P$3="Numbers")</formula>
    </cfRule>
  </conditionalFormatting>
  <dataValidations count="1">
    <dataValidation type="list" allowBlank="1" showInputMessage="1" showErrorMessage="1" sqref="P3">
      <formula1>$V$3:$V$4</formula1>
    </dataValidation>
  </dataValidations>
  <printOptions/>
  <pageMargins left="0.3937007874015748" right="0.3937007874015748" top="0.7874015748031497" bottom="0.7874015748031497" header="0.5118110236220472" footer="0.5118110236220472"/>
  <pageSetup fitToHeight="0" fitToWidth="1" horizontalDpi="600" verticalDpi="600" orientation="portrait" paperSize="9" scale="52" r:id="rId1"/>
</worksheet>
</file>

<file path=xl/worksheets/sheet7.xml><?xml version="1.0" encoding="utf-8"?>
<worksheet xmlns="http://schemas.openxmlformats.org/spreadsheetml/2006/main" xmlns:r="http://schemas.openxmlformats.org/officeDocument/2006/relationships">
  <sheetPr>
    <pageSetUpPr fitToPage="1"/>
  </sheetPr>
  <dimension ref="A1:Q47"/>
  <sheetViews>
    <sheetView showGridLines="0" zoomScalePageLayoutView="0" workbookViewId="0" topLeftCell="A1">
      <selection activeCell="A1" sqref="A1:N1"/>
    </sheetView>
  </sheetViews>
  <sheetFormatPr defaultColWidth="9.140625" defaultRowHeight="12.75"/>
  <cols>
    <col min="1" max="1" width="6.7109375" style="77" customWidth="1"/>
    <col min="2" max="7" width="12.00390625" style="77" customWidth="1"/>
    <col min="8" max="8" width="2.28125" style="77" customWidth="1"/>
    <col min="9" max="14" width="12.00390625" style="77" customWidth="1"/>
    <col min="15" max="16384" width="9.140625" style="77" customWidth="1"/>
  </cols>
  <sheetData>
    <row r="1" spans="1:14" s="157" customFormat="1" ht="14.25" customHeight="1">
      <c r="A1" s="466" t="s">
        <v>243</v>
      </c>
      <c r="B1" s="466"/>
      <c r="C1" s="466"/>
      <c r="D1" s="466"/>
      <c r="E1" s="466"/>
      <c r="F1" s="466"/>
      <c r="G1" s="466"/>
      <c r="H1" s="466"/>
      <c r="I1" s="466"/>
      <c r="J1" s="466"/>
      <c r="K1" s="466"/>
      <c r="L1" s="466"/>
      <c r="M1" s="466"/>
      <c r="N1" s="466"/>
    </row>
    <row r="2" spans="1:4" s="157" customFormat="1" ht="12.75">
      <c r="A2" s="466" t="s">
        <v>130</v>
      </c>
      <c r="B2" s="466"/>
      <c r="C2" s="466"/>
      <c r="D2" s="466"/>
    </row>
    <row r="3" s="157" customFormat="1" ht="14.25">
      <c r="A3" s="94" t="s">
        <v>134</v>
      </c>
    </row>
    <row r="4" s="159" customFormat="1" ht="12.75">
      <c r="A4" s="158" t="s">
        <v>40</v>
      </c>
    </row>
    <row r="5" s="159" customFormat="1" ht="12.75">
      <c r="A5" s="158"/>
    </row>
    <row r="7" spans="1:14" ht="25.5" customHeight="1">
      <c r="A7" s="160"/>
      <c r="B7" s="467" t="s">
        <v>60</v>
      </c>
      <c r="C7" s="467"/>
      <c r="D7" s="467"/>
      <c r="E7" s="467"/>
      <c r="F7" s="467"/>
      <c r="G7" s="467"/>
      <c r="H7" s="161"/>
      <c r="I7" s="467" t="s">
        <v>61</v>
      </c>
      <c r="J7" s="467"/>
      <c r="K7" s="467"/>
      <c r="L7" s="467"/>
      <c r="M7" s="467"/>
      <c r="N7" s="467"/>
    </row>
    <row r="8" spans="1:14" ht="12.75" customHeight="1">
      <c r="A8" s="160"/>
      <c r="B8" s="468" t="s">
        <v>4</v>
      </c>
      <c r="C8" s="468"/>
      <c r="D8" s="468" t="s">
        <v>15</v>
      </c>
      <c r="E8" s="468"/>
      <c r="F8" s="468" t="s">
        <v>13</v>
      </c>
      <c r="G8" s="468"/>
      <c r="H8" s="162"/>
      <c r="I8" s="468" t="s">
        <v>4</v>
      </c>
      <c r="J8" s="468"/>
      <c r="K8" s="468" t="s">
        <v>15</v>
      </c>
      <c r="L8" s="468"/>
      <c r="M8" s="468" t="s">
        <v>13</v>
      </c>
      <c r="N8" s="468"/>
    </row>
    <row r="9" spans="1:14" ht="57.75" customHeight="1">
      <c r="A9" s="160"/>
      <c r="B9" s="163" t="s">
        <v>62</v>
      </c>
      <c r="C9" s="164" t="s">
        <v>41</v>
      </c>
      <c r="D9" s="163" t="s">
        <v>62</v>
      </c>
      <c r="E9" s="164" t="s">
        <v>41</v>
      </c>
      <c r="F9" s="163" t="s">
        <v>62</v>
      </c>
      <c r="G9" s="164" t="s">
        <v>41</v>
      </c>
      <c r="H9" s="165"/>
      <c r="I9" s="163" t="s">
        <v>62</v>
      </c>
      <c r="J9" s="164" t="s">
        <v>41</v>
      </c>
      <c r="K9" s="163" t="s">
        <v>62</v>
      </c>
      <c r="L9" s="164" t="s">
        <v>41</v>
      </c>
      <c r="M9" s="163" t="s">
        <v>62</v>
      </c>
      <c r="N9" s="164" t="s">
        <v>41</v>
      </c>
    </row>
    <row r="10" spans="1:14" ht="11.25">
      <c r="A10" s="162"/>
      <c r="B10" s="166"/>
      <c r="C10" s="166"/>
      <c r="D10" s="166"/>
      <c r="E10" s="166"/>
      <c r="F10" s="166"/>
      <c r="G10" s="166"/>
      <c r="H10" s="167"/>
      <c r="I10" s="167"/>
      <c r="J10" s="167"/>
      <c r="K10" s="167"/>
      <c r="L10" s="167"/>
      <c r="M10" s="168"/>
      <c r="N10" s="168"/>
    </row>
    <row r="11" spans="1:14" ht="11.25">
      <c r="A11" s="169" t="s">
        <v>20</v>
      </c>
      <c r="B11" s="79"/>
      <c r="C11" s="80"/>
      <c r="D11" s="79"/>
      <c r="E11" s="80"/>
      <c r="F11" s="79"/>
      <c r="G11" s="80"/>
      <c r="H11" s="81"/>
      <c r="I11" s="82"/>
      <c r="J11" s="81"/>
      <c r="K11" s="82"/>
      <c r="L11" s="81"/>
      <c r="M11" s="79"/>
      <c r="N11" s="80"/>
    </row>
    <row r="12" spans="1:14" ht="11.25">
      <c r="A12" s="170">
        <v>2009</v>
      </c>
      <c r="B12" s="82" t="s">
        <v>18</v>
      </c>
      <c r="C12" s="82" t="s">
        <v>18</v>
      </c>
      <c r="D12" s="82" t="s">
        <v>18</v>
      </c>
      <c r="E12" s="82" t="s">
        <v>18</v>
      </c>
      <c r="F12" s="79">
        <v>547895</v>
      </c>
      <c r="G12" s="80">
        <v>80</v>
      </c>
      <c r="H12" s="81"/>
      <c r="I12" s="82" t="s">
        <v>18</v>
      </c>
      <c r="J12" s="82" t="s">
        <v>18</v>
      </c>
      <c r="K12" s="82" t="s">
        <v>18</v>
      </c>
      <c r="L12" s="82" t="s">
        <v>18</v>
      </c>
      <c r="M12" s="82" t="s">
        <v>18</v>
      </c>
      <c r="N12" s="82" t="s">
        <v>18</v>
      </c>
    </row>
    <row r="13" spans="1:14" ht="11.25">
      <c r="A13" s="171" t="s">
        <v>65</v>
      </c>
      <c r="B13" s="82" t="s">
        <v>18</v>
      </c>
      <c r="C13" s="82" t="s">
        <v>18</v>
      </c>
      <c r="D13" s="82" t="s">
        <v>18</v>
      </c>
      <c r="E13" s="82" t="s">
        <v>18</v>
      </c>
      <c r="F13" s="79">
        <v>395306</v>
      </c>
      <c r="G13" s="80">
        <v>82</v>
      </c>
      <c r="H13" s="81"/>
      <c r="I13" s="82" t="s">
        <v>18</v>
      </c>
      <c r="J13" s="82" t="s">
        <v>18</v>
      </c>
      <c r="K13" s="82" t="s">
        <v>18</v>
      </c>
      <c r="L13" s="82" t="s">
        <v>18</v>
      </c>
      <c r="M13" s="82" t="s">
        <v>18</v>
      </c>
      <c r="N13" s="82" t="s">
        <v>18</v>
      </c>
    </row>
    <row r="14" spans="1:14" ht="11.25">
      <c r="A14" s="171" t="s">
        <v>66</v>
      </c>
      <c r="B14" s="82" t="s">
        <v>18</v>
      </c>
      <c r="C14" s="82" t="s">
        <v>18</v>
      </c>
      <c r="D14" s="82" t="s">
        <v>18</v>
      </c>
      <c r="E14" s="82" t="s">
        <v>18</v>
      </c>
      <c r="F14" s="79">
        <v>529602</v>
      </c>
      <c r="G14" s="80">
        <v>83</v>
      </c>
      <c r="H14" s="81"/>
      <c r="I14" s="82" t="s">
        <v>18</v>
      </c>
      <c r="J14" s="82" t="s">
        <v>18</v>
      </c>
      <c r="K14" s="82" t="s">
        <v>18</v>
      </c>
      <c r="L14" s="82" t="s">
        <v>18</v>
      </c>
      <c r="M14" s="79">
        <v>524115</v>
      </c>
      <c r="N14" s="80">
        <v>83</v>
      </c>
    </row>
    <row r="15" spans="1:14" ht="11.25">
      <c r="A15" s="171" t="s">
        <v>69</v>
      </c>
      <c r="B15" s="79">
        <v>515064</v>
      </c>
      <c r="C15" s="79">
        <v>89</v>
      </c>
      <c r="D15" s="79">
        <v>515299</v>
      </c>
      <c r="E15" s="79">
        <v>90</v>
      </c>
      <c r="F15" s="79">
        <v>514945</v>
      </c>
      <c r="G15" s="79">
        <v>87</v>
      </c>
      <c r="H15" s="81"/>
      <c r="I15" s="82">
        <v>509469</v>
      </c>
      <c r="J15" s="82">
        <v>90</v>
      </c>
      <c r="K15" s="82">
        <v>509716</v>
      </c>
      <c r="L15" s="82">
        <v>91</v>
      </c>
      <c r="M15" s="79">
        <v>509365</v>
      </c>
      <c r="N15" s="79">
        <v>88</v>
      </c>
    </row>
    <row r="16" spans="1:14" ht="11.25">
      <c r="A16" s="171" t="s">
        <v>137</v>
      </c>
      <c r="B16" s="79">
        <v>511875</v>
      </c>
      <c r="C16" s="79">
        <v>88</v>
      </c>
      <c r="D16" s="79">
        <v>512118</v>
      </c>
      <c r="E16" s="79">
        <v>92</v>
      </c>
      <c r="F16" s="79">
        <v>512237</v>
      </c>
      <c r="G16" s="79">
        <v>88</v>
      </c>
      <c r="H16" s="81"/>
      <c r="I16" s="82">
        <v>506235</v>
      </c>
      <c r="J16" s="82">
        <v>89</v>
      </c>
      <c r="K16" s="82">
        <v>506476</v>
      </c>
      <c r="L16" s="82">
        <v>92</v>
      </c>
      <c r="M16" s="79">
        <v>506600</v>
      </c>
      <c r="N16" s="79">
        <v>89</v>
      </c>
    </row>
    <row r="17" spans="1:14" ht="11.25">
      <c r="A17" s="171">
        <v>2014</v>
      </c>
      <c r="B17" s="79">
        <v>531365</v>
      </c>
      <c r="C17" s="80">
        <v>91</v>
      </c>
      <c r="D17" s="79">
        <v>531735</v>
      </c>
      <c r="E17" s="80">
        <v>93</v>
      </c>
      <c r="F17" s="79">
        <v>532100</v>
      </c>
      <c r="G17" s="80">
        <v>89</v>
      </c>
      <c r="H17" s="81"/>
      <c r="I17" s="82">
        <v>525387</v>
      </c>
      <c r="J17" s="81">
        <v>92</v>
      </c>
      <c r="K17" s="82">
        <v>525764</v>
      </c>
      <c r="L17" s="81">
        <v>94</v>
      </c>
      <c r="M17" s="79">
        <v>526121</v>
      </c>
      <c r="N17" s="80">
        <v>90</v>
      </c>
    </row>
    <row r="18" spans="1:14" ht="11.25">
      <c r="A18" s="171"/>
      <c r="B18" s="79"/>
      <c r="C18" s="80"/>
      <c r="D18" s="80"/>
      <c r="E18" s="80"/>
      <c r="F18" s="79"/>
      <c r="G18" s="80"/>
      <c r="H18" s="81"/>
      <c r="I18" s="82"/>
      <c r="J18" s="81"/>
      <c r="K18" s="81"/>
      <c r="L18" s="81"/>
      <c r="M18" s="79"/>
      <c r="N18" s="80"/>
    </row>
    <row r="19" spans="1:14" ht="11.25">
      <c r="A19" s="169" t="s">
        <v>17</v>
      </c>
      <c r="B19" s="162"/>
      <c r="C19" s="162"/>
      <c r="D19" s="162"/>
      <c r="E19" s="162"/>
      <c r="F19" s="162"/>
      <c r="G19" s="162"/>
      <c r="H19" s="81"/>
      <c r="I19" s="81"/>
      <c r="J19" s="81"/>
      <c r="K19" s="81"/>
      <c r="L19" s="81"/>
      <c r="M19" s="151"/>
      <c r="N19" s="151"/>
    </row>
    <row r="20" spans="1:14" ht="11.25">
      <c r="A20" s="170">
        <v>2009</v>
      </c>
      <c r="B20" s="82" t="s">
        <v>18</v>
      </c>
      <c r="C20" s="82" t="s">
        <v>18</v>
      </c>
      <c r="D20" s="82" t="s">
        <v>18</v>
      </c>
      <c r="E20" s="82" t="s">
        <v>18</v>
      </c>
      <c r="F20" s="79">
        <v>280693</v>
      </c>
      <c r="G20" s="80">
        <v>81</v>
      </c>
      <c r="H20" s="81"/>
      <c r="I20" s="82" t="s">
        <v>18</v>
      </c>
      <c r="J20" s="82" t="s">
        <v>18</v>
      </c>
      <c r="K20" s="82" t="s">
        <v>18</v>
      </c>
      <c r="L20" s="82" t="s">
        <v>18</v>
      </c>
      <c r="M20" s="82" t="s">
        <v>18</v>
      </c>
      <c r="N20" s="82" t="s">
        <v>18</v>
      </c>
    </row>
    <row r="21" spans="1:14" ht="11.25">
      <c r="A21" s="171" t="s">
        <v>65</v>
      </c>
      <c r="B21" s="82" t="s">
        <v>18</v>
      </c>
      <c r="C21" s="82" t="s">
        <v>18</v>
      </c>
      <c r="D21" s="82" t="s">
        <v>18</v>
      </c>
      <c r="E21" s="82" t="s">
        <v>18</v>
      </c>
      <c r="F21" s="79">
        <v>202165</v>
      </c>
      <c r="G21" s="80">
        <v>83</v>
      </c>
      <c r="H21" s="81"/>
      <c r="I21" s="82" t="s">
        <v>18</v>
      </c>
      <c r="J21" s="82" t="s">
        <v>18</v>
      </c>
      <c r="K21" s="82" t="s">
        <v>18</v>
      </c>
      <c r="L21" s="82" t="s">
        <v>18</v>
      </c>
      <c r="M21" s="82" t="s">
        <v>18</v>
      </c>
      <c r="N21" s="82" t="s">
        <v>18</v>
      </c>
    </row>
    <row r="22" spans="1:14" ht="11.25">
      <c r="A22" s="171" t="s">
        <v>66</v>
      </c>
      <c r="B22" s="82" t="s">
        <v>18</v>
      </c>
      <c r="C22" s="82" t="s">
        <v>18</v>
      </c>
      <c r="D22" s="82" t="s">
        <v>18</v>
      </c>
      <c r="E22" s="82" t="s">
        <v>18</v>
      </c>
      <c r="F22" s="79">
        <v>270619</v>
      </c>
      <c r="G22" s="79">
        <v>83</v>
      </c>
      <c r="H22" s="81"/>
      <c r="I22" s="82" t="s">
        <v>18</v>
      </c>
      <c r="J22" s="82" t="s">
        <v>18</v>
      </c>
      <c r="K22" s="82" t="s">
        <v>18</v>
      </c>
      <c r="L22" s="82" t="s">
        <v>18</v>
      </c>
      <c r="M22" s="79">
        <v>266607</v>
      </c>
      <c r="N22" s="80">
        <v>84</v>
      </c>
    </row>
    <row r="23" spans="1:14" ht="11.25">
      <c r="A23" s="171" t="s">
        <v>69</v>
      </c>
      <c r="B23" s="82">
        <v>262961</v>
      </c>
      <c r="C23" s="82">
        <v>88</v>
      </c>
      <c r="D23" s="82">
        <v>263074</v>
      </c>
      <c r="E23" s="82">
        <v>88</v>
      </c>
      <c r="F23" s="79">
        <v>262927</v>
      </c>
      <c r="G23" s="79">
        <v>88</v>
      </c>
      <c r="H23" s="81"/>
      <c r="I23" s="82">
        <v>258873</v>
      </c>
      <c r="J23" s="82">
        <v>89</v>
      </c>
      <c r="K23" s="82">
        <v>258993</v>
      </c>
      <c r="L23" s="82">
        <v>89</v>
      </c>
      <c r="M23" s="79">
        <v>258853</v>
      </c>
      <c r="N23" s="79">
        <v>89</v>
      </c>
    </row>
    <row r="24" spans="1:14" ht="11.25">
      <c r="A24" s="171" t="s">
        <v>137</v>
      </c>
      <c r="B24" s="79">
        <v>262002</v>
      </c>
      <c r="C24" s="79">
        <v>87</v>
      </c>
      <c r="D24" s="79">
        <v>262114</v>
      </c>
      <c r="E24" s="79">
        <v>90</v>
      </c>
      <c r="F24" s="79">
        <v>262234</v>
      </c>
      <c r="G24" s="79">
        <v>88</v>
      </c>
      <c r="H24" s="81"/>
      <c r="I24" s="82">
        <v>257863</v>
      </c>
      <c r="J24" s="82">
        <v>88</v>
      </c>
      <c r="K24" s="82">
        <v>257968</v>
      </c>
      <c r="L24" s="82">
        <v>91</v>
      </c>
      <c r="M24" s="79">
        <v>258100</v>
      </c>
      <c r="N24" s="79">
        <v>89</v>
      </c>
    </row>
    <row r="25" spans="1:14" ht="11.25">
      <c r="A25" s="171">
        <v>2014</v>
      </c>
      <c r="B25" s="79">
        <v>271843</v>
      </c>
      <c r="C25" s="80">
        <v>90</v>
      </c>
      <c r="D25" s="79">
        <v>271997</v>
      </c>
      <c r="E25" s="80">
        <v>91</v>
      </c>
      <c r="F25" s="79">
        <v>272296</v>
      </c>
      <c r="G25" s="80">
        <v>90</v>
      </c>
      <c r="H25" s="81"/>
      <c r="I25" s="82">
        <v>267428</v>
      </c>
      <c r="J25" s="81">
        <v>92</v>
      </c>
      <c r="K25" s="82">
        <v>267586</v>
      </c>
      <c r="L25" s="81">
        <v>93</v>
      </c>
      <c r="M25" s="79">
        <v>267881</v>
      </c>
      <c r="N25" s="80">
        <v>91</v>
      </c>
    </row>
    <row r="26" spans="1:14" ht="11.25">
      <c r="A26" s="169"/>
      <c r="B26" s="79"/>
      <c r="C26" s="80"/>
      <c r="D26" s="79"/>
      <c r="E26" s="80"/>
      <c r="F26" s="79"/>
      <c r="G26" s="80"/>
      <c r="H26" s="81"/>
      <c r="I26" s="82"/>
      <c r="J26" s="81"/>
      <c r="K26" s="82"/>
      <c r="L26" s="81"/>
      <c r="M26" s="79"/>
      <c r="N26" s="80"/>
    </row>
    <row r="27" spans="1:14" ht="11.25">
      <c r="A27" s="169" t="s">
        <v>19</v>
      </c>
      <c r="B27" s="79"/>
      <c r="C27" s="80"/>
      <c r="D27" s="79"/>
      <c r="E27" s="80"/>
      <c r="F27" s="79"/>
      <c r="G27" s="80"/>
      <c r="H27" s="81"/>
      <c r="I27" s="82"/>
      <c r="J27" s="81"/>
      <c r="K27" s="82"/>
      <c r="L27" s="81"/>
      <c r="M27" s="79"/>
      <c r="N27" s="80"/>
    </row>
    <row r="28" spans="1:14" ht="11.25">
      <c r="A28" s="170">
        <v>2009</v>
      </c>
      <c r="B28" s="82" t="s">
        <v>18</v>
      </c>
      <c r="C28" s="82" t="s">
        <v>18</v>
      </c>
      <c r="D28" s="82" t="s">
        <v>18</v>
      </c>
      <c r="E28" s="82" t="s">
        <v>18</v>
      </c>
      <c r="F28" s="79">
        <v>267202</v>
      </c>
      <c r="G28" s="80">
        <v>79</v>
      </c>
      <c r="H28" s="81"/>
      <c r="I28" s="82" t="s">
        <v>18</v>
      </c>
      <c r="J28" s="82" t="s">
        <v>18</v>
      </c>
      <c r="K28" s="82" t="s">
        <v>18</v>
      </c>
      <c r="L28" s="82" t="s">
        <v>18</v>
      </c>
      <c r="M28" s="82" t="s">
        <v>18</v>
      </c>
      <c r="N28" s="82" t="s">
        <v>18</v>
      </c>
    </row>
    <row r="29" spans="1:14" ht="11.25">
      <c r="A29" s="171" t="s">
        <v>65</v>
      </c>
      <c r="B29" s="82" t="s">
        <v>18</v>
      </c>
      <c r="C29" s="82" t="s">
        <v>18</v>
      </c>
      <c r="D29" s="82" t="s">
        <v>18</v>
      </c>
      <c r="E29" s="82" t="s">
        <v>18</v>
      </c>
      <c r="F29" s="79">
        <v>193141</v>
      </c>
      <c r="G29" s="80">
        <v>81</v>
      </c>
      <c r="H29" s="81"/>
      <c r="I29" s="82" t="s">
        <v>18</v>
      </c>
      <c r="J29" s="82" t="s">
        <v>18</v>
      </c>
      <c r="K29" s="82" t="s">
        <v>18</v>
      </c>
      <c r="L29" s="82" t="s">
        <v>18</v>
      </c>
      <c r="M29" s="82" t="s">
        <v>18</v>
      </c>
      <c r="N29" s="82" t="s">
        <v>18</v>
      </c>
    </row>
    <row r="30" spans="1:14" ht="11.25">
      <c r="A30" s="171" t="s">
        <v>66</v>
      </c>
      <c r="B30" s="82" t="s">
        <v>18</v>
      </c>
      <c r="C30" s="82" t="s">
        <v>18</v>
      </c>
      <c r="D30" s="82" t="s">
        <v>18</v>
      </c>
      <c r="E30" s="82" t="s">
        <v>18</v>
      </c>
      <c r="F30" s="79">
        <v>258983</v>
      </c>
      <c r="G30" s="79">
        <v>82</v>
      </c>
      <c r="H30" s="81"/>
      <c r="I30" s="82" t="s">
        <v>18</v>
      </c>
      <c r="J30" s="82" t="s">
        <v>18</v>
      </c>
      <c r="K30" s="82" t="s">
        <v>18</v>
      </c>
      <c r="L30" s="82" t="s">
        <v>18</v>
      </c>
      <c r="M30" s="79">
        <v>257508</v>
      </c>
      <c r="N30" s="80">
        <v>83</v>
      </c>
    </row>
    <row r="31" spans="1:14" ht="11.25">
      <c r="A31" s="171" t="s">
        <v>69</v>
      </c>
      <c r="B31" s="79">
        <v>252103</v>
      </c>
      <c r="C31" s="79">
        <v>91</v>
      </c>
      <c r="D31" s="79">
        <v>252225</v>
      </c>
      <c r="E31" s="79">
        <v>92</v>
      </c>
      <c r="F31" s="79">
        <v>252018</v>
      </c>
      <c r="G31" s="79">
        <v>86</v>
      </c>
      <c r="H31" s="81"/>
      <c r="I31" s="82">
        <v>250596</v>
      </c>
      <c r="J31" s="82">
        <v>92</v>
      </c>
      <c r="K31" s="82">
        <v>250723</v>
      </c>
      <c r="L31" s="82">
        <v>93</v>
      </c>
      <c r="M31" s="79">
        <v>250512</v>
      </c>
      <c r="N31" s="79">
        <v>87</v>
      </c>
    </row>
    <row r="32" spans="1:14" ht="11.25">
      <c r="A32" s="171" t="s">
        <v>137</v>
      </c>
      <c r="B32" s="79">
        <v>249873</v>
      </c>
      <c r="C32" s="79">
        <v>89</v>
      </c>
      <c r="D32" s="79">
        <v>250004</v>
      </c>
      <c r="E32" s="79">
        <v>93</v>
      </c>
      <c r="F32" s="79">
        <v>250003</v>
      </c>
      <c r="G32" s="79">
        <v>88</v>
      </c>
      <c r="H32" s="81"/>
      <c r="I32" s="82">
        <v>248372</v>
      </c>
      <c r="J32" s="82">
        <v>89</v>
      </c>
      <c r="K32" s="82">
        <v>248508</v>
      </c>
      <c r="L32" s="82">
        <v>94</v>
      </c>
      <c r="M32" s="79">
        <v>248500</v>
      </c>
      <c r="N32" s="79">
        <v>88</v>
      </c>
    </row>
    <row r="33" spans="1:14" ht="11.25">
      <c r="A33" s="171">
        <v>2014</v>
      </c>
      <c r="B33" s="79">
        <v>259522</v>
      </c>
      <c r="C33" s="80">
        <v>91</v>
      </c>
      <c r="D33" s="79">
        <v>259738</v>
      </c>
      <c r="E33" s="80">
        <v>94</v>
      </c>
      <c r="F33" s="79">
        <v>259804</v>
      </c>
      <c r="G33" s="80">
        <v>89</v>
      </c>
      <c r="H33" s="81"/>
      <c r="I33" s="82">
        <v>257959</v>
      </c>
      <c r="J33" s="81">
        <v>92</v>
      </c>
      <c r="K33" s="82">
        <v>258178</v>
      </c>
      <c r="L33" s="81">
        <v>95</v>
      </c>
      <c r="M33" s="79">
        <v>258240</v>
      </c>
      <c r="N33" s="80">
        <v>90</v>
      </c>
    </row>
    <row r="34" spans="1:14" ht="11.25">
      <c r="A34" s="169"/>
      <c r="B34" s="79"/>
      <c r="C34" s="80"/>
      <c r="D34" s="79"/>
      <c r="E34" s="80"/>
      <c r="F34" s="79"/>
      <c r="G34" s="80"/>
      <c r="H34" s="81"/>
      <c r="I34" s="82"/>
      <c r="J34" s="81"/>
      <c r="K34" s="82"/>
      <c r="L34" s="81"/>
      <c r="M34" s="79"/>
      <c r="N34" s="80"/>
    </row>
    <row r="35" spans="1:14" ht="12.75" customHeight="1">
      <c r="A35" s="165"/>
      <c r="B35" s="172"/>
      <c r="C35" s="165"/>
      <c r="D35" s="165"/>
      <c r="E35" s="165"/>
      <c r="F35" s="165"/>
      <c r="G35" s="165"/>
      <c r="H35" s="165"/>
      <c r="I35" s="165"/>
      <c r="J35" s="165"/>
      <c r="K35" s="165"/>
      <c r="L35" s="165"/>
      <c r="M35" s="165"/>
      <c r="N35" s="165"/>
    </row>
    <row r="36" spans="2:14" ht="15" customHeight="1">
      <c r="B36" s="81"/>
      <c r="H36" s="173"/>
      <c r="I36" s="173"/>
      <c r="N36" s="218" t="s">
        <v>100</v>
      </c>
    </row>
    <row r="37" spans="2:14" ht="15" customHeight="1">
      <c r="B37" s="81"/>
      <c r="H37" s="173"/>
      <c r="I37" s="173"/>
      <c r="N37" s="218"/>
    </row>
    <row r="38" spans="1:14" s="174" customFormat="1" ht="11.25" customHeight="1">
      <c r="A38" s="72" t="s">
        <v>216</v>
      </c>
      <c r="B38" s="73"/>
      <c r="C38" s="72"/>
      <c r="D38" s="72"/>
      <c r="E38" s="72"/>
      <c r="F38" s="72"/>
      <c r="G38" s="72"/>
      <c r="H38" s="74"/>
      <c r="I38" s="74"/>
      <c r="J38" s="74"/>
      <c r="K38" s="74"/>
      <c r="L38" s="74"/>
      <c r="M38" s="75"/>
      <c r="N38" s="72"/>
    </row>
    <row r="39" spans="1:14" ht="22.5" customHeight="1">
      <c r="A39" s="451" t="s">
        <v>102</v>
      </c>
      <c r="B39" s="451"/>
      <c r="C39" s="451"/>
      <c r="D39" s="451"/>
      <c r="E39" s="451"/>
      <c r="F39" s="451"/>
      <c r="G39" s="451"/>
      <c r="H39" s="451"/>
      <c r="I39" s="451"/>
      <c r="J39" s="451"/>
      <c r="K39" s="451"/>
      <c r="L39" s="451"/>
      <c r="M39" s="451"/>
      <c r="N39" s="451"/>
    </row>
    <row r="40" spans="1:14" ht="14.25" customHeight="1">
      <c r="A40" s="72" t="s">
        <v>131</v>
      </c>
      <c r="B40" s="76"/>
      <c r="C40" s="76"/>
      <c r="D40" s="76"/>
      <c r="E40" s="76"/>
      <c r="F40" s="76"/>
      <c r="G40" s="76"/>
      <c r="H40" s="76"/>
      <c r="I40" s="76"/>
      <c r="J40" s="76"/>
      <c r="K40" s="76"/>
      <c r="L40" s="76"/>
      <c r="M40" s="76"/>
      <c r="N40" s="76"/>
    </row>
    <row r="41" spans="1:14" ht="23.25" customHeight="1">
      <c r="A41" s="451" t="s">
        <v>87</v>
      </c>
      <c r="B41" s="451"/>
      <c r="C41" s="451"/>
      <c r="D41" s="451"/>
      <c r="E41" s="451"/>
      <c r="F41" s="451"/>
      <c r="G41" s="451"/>
      <c r="H41" s="451"/>
      <c r="I41" s="451"/>
      <c r="J41" s="451"/>
      <c r="K41" s="451"/>
      <c r="L41" s="451"/>
      <c r="M41" s="451"/>
      <c r="N41" s="451"/>
    </row>
    <row r="42" spans="1:14" ht="24" customHeight="1">
      <c r="A42" s="451" t="s">
        <v>88</v>
      </c>
      <c r="B42" s="451"/>
      <c r="C42" s="451"/>
      <c r="D42" s="451"/>
      <c r="E42" s="451"/>
      <c r="F42" s="451"/>
      <c r="G42" s="451"/>
      <c r="H42" s="451"/>
      <c r="I42" s="451"/>
      <c r="J42" s="451"/>
      <c r="K42" s="451"/>
      <c r="L42" s="451"/>
      <c r="M42" s="451"/>
      <c r="N42" s="451"/>
    </row>
    <row r="43" spans="1:17" ht="24" customHeight="1">
      <c r="A43" s="469" t="s">
        <v>63</v>
      </c>
      <c r="B43" s="469"/>
      <c r="C43" s="469"/>
      <c r="D43" s="469"/>
      <c r="E43" s="469"/>
      <c r="F43" s="469"/>
      <c r="G43" s="469"/>
      <c r="H43" s="469"/>
      <c r="I43" s="469"/>
      <c r="J43" s="469"/>
      <c r="K43" s="469"/>
      <c r="L43" s="469"/>
      <c r="M43" s="469"/>
      <c r="N43" s="469"/>
      <c r="O43" s="174"/>
      <c r="P43" s="174"/>
      <c r="Q43" s="174"/>
    </row>
    <row r="44" spans="1:14" ht="11.25">
      <c r="A44" s="72" t="s">
        <v>64</v>
      </c>
      <c r="B44" s="73"/>
      <c r="C44" s="72"/>
      <c r="D44" s="72"/>
      <c r="E44" s="72"/>
      <c r="F44" s="72"/>
      <c r="G44" s="72"/>
      <c r="H44" s="72"/>
      <c r="I44" s="72"/>
      <c r="J44" s="72"/>
      <c r="K44" s="72"/>
      <c r="L44" s="72"/>
      <c r="M44" s="72"/>
      <c r="N44" s="72"/>
    </row>
    <row r="45" ht="10.5" customHeight="1">
      <c r="A45" s="77" t="s">
        <v>181</v>
      </c>
    </row>
    <row r="47" ht="11.25">
      <c r="A47" s="77" t="s">
        <v>6</v>
      </c>
    </row>
  </sheetData>
  <sheetProtection sheet="1" objects="1" scenarios="1"/>
  <mergeCells count="14">
    <mergeCell ref="A43:N43"/>
    <mergeCell ref="D8:E8"/>
    <mergeCell ref="K8:L8"/>
    <mergeCell ref="A39:N39"/>
    <mergeCell ref="A41:N41"/>
    <mergeCell ref="A42:N42"/>
    <mergeCell ref="A1:N1"/>
    <mergeCell ref="B7:G7"/>
    <mergeCell ref="I7:N7"/>
    <mergeCell ref="B8:C8"/>
    <mergeCell ref="F8:G8"/>
    <mergeCell ref="I8:J8"/>
    <mergeCell ref="M8:N8"/>
    <mergeCell ref="A2:D2"/>
  </mergeCells>
  <printOptions/>
  <pageMargins left="0.3937007874015748" right="0.3937007874015748" top="0.7874015748031497" bottom="0.7874015748031497" header="0.5118110236220472" footer="0.5118110236220472"/>
  <pageSetup fitToHeight="1" fitToWidth="1" horizontalDpi="600" verticalDpi="600" orientation="landscape" paperSize="9" scale="74" r:id="rId1"/>
</worksheet>
</file>

<file path=xl/worksheets/sheet8.xml><?xml version="1.0" encoding="utf-8"?>
<worksheet xmlns="http://schemas.openxmlformats.org/spreadsheetml/2006/main" xmlns:r="http://schemas.openxmlformats.org/officeDocument/2006/relationships">
  <sheetPr>
    <pageSetUpPr fitToPage="1"/>
  </sheetPr>
  <dimension ref="A1:M39"/>
  <sheetViews>
    <sheetView showGridLines="0" zoomScalePageLayoutView="0" workbookViewId="0" topLeftCell="A1">
      <selection activeCell="A1" sqref="A1"/>
    </sheetView>
  </sheetViews>
  <sheetFormatPr defaultColWidth="9.140625" defaultRowHeight="12.75"/>
  <cols>
    <col min="1" max="1" width="54.140625" style="179" customWidth="1"/>
    <col min="2" max="2" width="11.140625" style="151" customWidth="1"/>
    <col min="3" max="3" width="2.421875" style="155" customWidth="1"/>
    <col min="4" max="4" width="11.140625" style="155" customWidth="1"/>
    <col min="5" max="5" width="2.421875" style="138" customWidth="1"/>
    <col min="6" max="6" width="27.140625" style="138" customWidth="1"/>
    <col min="7" max="7" width="2.421875" style="138" customWidth="1"/>
    <col min="8" max="8" width="27.140625" style="138" customWidth="1"/>
    <col min="9" max="9" width="2.421875" style="148" customWidth="1"/>
    <col min="10" max="12" width="13.140625" style="138" customWidth="1"/>
    <col min="13" max="16384" width="9.140625" style="138" customWidth="1"/>
  </cols>
  <sheetData>
    <row r="1" spans="1:9" s="132" customFormat="1" ht="14.25" customHeight="1">
      <c r="A1" s="2" t="s">
        <v>266</v>
      </c>
      <c r="B1" s="69"/>
      <c r="C1" s="2"/>
      <c r="D1" s="2"/>
      <c r="I1" s="245"/>
    </row>
    <row r="2" spans="1:9" s="132" customFormat="1" ht="12.75">
      <c r="A2" s="470" t="s">
        <v>129</v>
      </c>
      <c r="B2" s="470"/>
      <c r="C2" s="470"/>
      <c r="D2" s="470"/>
      <c r="I2" s="245"/>
    </row>
    <row r="3" spans="1:9" s="132" customFormat="1" ht="14.25">
      <c r="A3" s="175" t="s">
        <v>124</v>
      </c>
      <c r="B3" s="70"/>
      <c r="C3" s="4"/>
      <c r="D3" s="4"/>
      <c r="I3" s="245"/>
    </row>
    <row r="4" spans="1:9" s="132" customFormat="1" ht="12.75">
      <c r="A4" s="4"/>
      <c r="B4" s="176"/>
      <c r="C4" s="177"/>
      <c r="D4" s="177"/>
      <c r="I4" s="245"/>
    </row>
    <row r="5" spans="1:12" ht="35.25" customHeight="1">
      <c r="A5" s="178"/>
      <c r="B5" s="471" t="s">
        <v>48</v>
      </c>
      <c r="C5" s="179"/>
      <c r="D5" s="471" t="s">
        <v>82</v>
      </c>
      <c r="F5" s="308" t="s">
        <v>138</v>
      </c>
      <c r="H5" s="308" t="s">
        <v>219</v>
      </c>
      <c r="I5" s="305"/>
      <c r="J5" s="473" t="s">
        <v>41</v>
      </c>
      <c r="K5" s="473"/>
      <c r="L5" s="473"/>
    </row>
    <row r="6" spans="1:12" s="144" customFormat="1" ht="33" customHeight="1">
      <c r="A6" s="180" t="s">
        <v>56</v>
      </c>
      <c r="B6" s="472"/>
      <c r="C6" s="181"/>
      <c r="D6" s="472"/>
      <c r="F6" s="224" t="s">
        <v>59</v>
      </c>
      <c r="H6" s="224" t="s">
        <v>59</v>
      </c>
      <c r="I6" s="306"/>
      <c r="J6" s="226" t="s">
        <v>67</v>
      </c>
      <c r="K6" s="226" t="s">
        <v>15</v>
      </c>
      <c r="L6" s="226" t="s">
        <v>13</v>
      </c>
    </row>
    <row r="7" spans="1:12" ht="12.75">
      <c r="A7" s="137"/>
      <c r="B7" s="137"/>
      <c r="C7" s="137"/>
      <c r="D7" s="137"/>
      <c r="J7" s="225"/>
      <c r="K7" s="225"/>
      <c r="L7" s="225"/>
    </row>
    <row r="8" spans="1:12" ht="12.75">
      <c r="A8" s="182" t="s">
        <v>93</v>
      </c>
      <c r="B8" s="352">
        <v>13397</v>
      </c>
      <c r="C8" s="194"/>
      <c r="D8" s="352">
        <v>482916</v>
      </c>
      <c r="E8" s="194"/>
      <c r="F8" s="147">
        <v>79</v>
      </c>
      <c r="G8" s="74"/>
      <c r="H8" s="74">
        <v>24</v>
      </c>
      <c r="I8" s="147"/>
      <c r="J8" s="147">
        <v>92</v>
      </c>
      <c r="K8" s="147">
        <v>94</v>
      </c>
      <c r="L8" s="147">
        <v>90</v>
      </c>
    </row>
    <row r="9" spans="1:12" ht="12.75">
      <c r="A9" s="182" t="s">
        <v>97</v>
      </c>
      <c r="B9" s="352">
        <v>1440</v>
      </c>
      <c r="C9" s="194"/>
      <c r="D9" s="352">
        <v>65934</v>
      </c>
      <c r="E9" s="194"/>
      <c r="F9" s="147">
        <v>79</v>
      </c>
      <c r="G9" s="74"/>
      <c r="H9" s="74">
        <v>23</v>
      </c>
      <c r="I9" s="147"/>
      <c r="J9" s="147">
        <v>91</v>
      </c>
      <c r="K9" s="147">
        <v>94</v>
      </c>
      <c r="L9" s="147">
        <v>90</v>
      </c>
    </row>
    <row r="10" spans="1:12" ht="12.75">
      <c r="A10" s="184" t="s">
        <v>47</v>
      </c>
      <c r="B10" s="353"/>
      <c r="C10" s="185"/>
      <c r="D10" s="434"/>
      <c r="E10" s="194"/>
      <c r="F10" s="147"/>
      <c r="G10" s="74"/>
      <c r="H10" s="74"/>
      <c r="I10" s="147"/>
      <c r="J10" s="147"/>
      <c r="K10" s="147"/>
      <c r="L10" s="147"/>
    </row>
    <row r="11" spans="1:12" ht="12.75">
      <c r="A11" s="186" t="s">
        <v>90</v>
      </c>
      <c r="B11" s="354">
        <v>420</v>
      </c>
      <c r="C11" s="190"/>
      <c r="D11" s="435">
        <v>17054</v>
      </c>
      <c r="E11" s="194"/>
      <c r="F11" s="147">
        <v>68</v>
      </c>
      <c r="G11" s="74"/>
      <c r="H11" s="74">
        <v>13</v>
      </c>
      <c r="I11" s="147"/>
      <c r="J11" s="147">
        <v>87</v>
      </c>
      <c r="K11" s="147">
        <v>91</v>
      </c>
      <c r="L11" s="147">
        <v>86</v>
      </c>
    </row>
    <row r="12" spans="1:12" ht="12.75">
      <c r="A12" s="186" t="s">
        <v>91</v>
      </c>
      <c r="B12" s="354">
        <v>1006</v>
      </c>
      <c r="C12" s="190"/>
      <c r="D12" s="435">
        <v>48538</v>
      </c>
      <c r="E12" s="194"/>
      <c r="F12" s="147">
        <v>83</v>
      </c>
      <c r="G12" s="74"/>
      <c r="H12" s="74">
        <v>26</v>
      </c>
      <c r="I12" s="147"/>
      <c r="J12" s="147">
        <v>92</v>
      </c>
      <c r="K12" s="147">
        <v>95</v>
      </c>
      <c r="L12" s="147">
        <v>91</v>
      </c>
    </row>
    <row r="13" spans="1:12" ht="12.75">
      <c r="A13" s="186" t="s">
        <v>92</v>
      </c>
      <c r="B13" s="354">
        <v>14</v>
      </c>
      <c r="C13" s="190"/>
      <c r="D13" s="435">
        <v>342</v>
      </c>
      <c r="E13" s="194"/>
      <c r="F13" s="147">
        <v>70</v>
      </c>
      <c r="G13" s="74"/>
      <c r="H13" s="74">
        <v>21</v>
      </c>
      <c r="I13" s="147"/>
      <c r="J13" s="147">
        <v>86</v>
      </c>
      <c r="K13" s="147">
        <v>87</v>
      </c>
      <c r="L13" s="147">
        <v>82</v>
      </c>
    </row>
    <row r="14" spans="1:12" s="94" customFormat="1" ht="12.75">
      <c r="A14" s="187" t="s">
        <v>94</v>
      </c>
      <c r="B14" s="355">
        <v>14838</v>
      </c>
      <c r="C14" s="188"/>
      <c r="D14" s="436">
        <v>548865</v>
      </c>
      <c r="E14" s="137"/>
      <c r="F14" s="223">
        <v>79</v>
      </c>
      <c r="G14" s="359"/>
      <c r="H14" s="359">
        <v>24</v>
      </c>
      <c r="I14" s="223"/>
      <c r="J14" s="223">
        <v>92</v>
      </c>
      <c r="K14" s="223">
        <v>94</v>
      </c>
      <c r="L14" s="223">
        <v>90</v>
      </c>
    </row>
    <row r="15" spans="1:12" ht="12.75">
      <c r="A15" s="138"/>
      <c r="B15" s="356"/>
      <c r="C15" s="194"/>
      <c r="D15" s="352"/>
      <c r="E15" s="194"/>
      <c r="F15" s="147"/>
      <c r="G15" s="74"/>
      <c r="H15" s="74"/>
      <c r="I15" s="147"/>
      <c r="J15" s="147"/>
      <c r="K15" s="147"/>
      <c r="L15" s="147"/>
    </row>
    <row r="16" spans="1:12" ht="12.75">
      <c r="A16" s="189" t="s">
        <v>68</v>
      </c>
      <c r="B16" s="354">
        <v>668</v>
      </c>
      <c r="C16" s="190"/>
      <c r="D16" s="435">
        <v>6112</v>
      </c>
      <c r="E16" s="194"/>
      <c r="F16" s="147">
        <v>2</v>
      </c>
      <c r="G16" s="74"/>
      <c r="H16" s="74">
        <v>0</v>
      </c>
      <c r="I16" s="147"/>
      <c r="J16" s="147">
        <v>19</v>
      </c>
      <c r="K16" s="147">
        <v>16</v>
      </c>
      <c r="L16" s="147">
        <v>17</v>
      </c>
    </row>
    <row r="17" spans="1:12" ht="12.75">
      <c r="A17" s="138"/>
      <c r="B17" s="356"/>
      <c r="C17" s="194"/>
      <c r="D17" s="352"/>
      <c r="E17" s="194"/>
      <c r="F17" s="147"/>
      <c r="G17" s="74"/>
      <c r="H17" s="74"/>
      <c r="I17" s="147"/>
      <c r="J17" s="147"/>
      <c r="K17" s="147"/>
      <c r="L17" s="147"/>
    </row>
    <row r="18" spans="1:12" s="94" customFormat="1" ht="12.75">
      <c r="A18" s="187" t="s">
        <v>95</v>
      </c>
      <c r="B18" s="355">
        <v>15506</v>
      </c>
      <c r="C18" s="188"/>
      <c r="D18" s="436">
        <v>554977</v>
      </c>
      <c r="E18" s="137"/>
      <c r="F18" s="223">
        <v>79</v>
      </c>
      <c r="G18" s="359"/>
      <c r="H18" s="359">
        <v>24</v>
      </c>
      <c r="I18" s="223"/>
      <c r="J18" s="223">
        <v>91</v>
      </c>
      <c r="K18" s="223">
        <v>93</v>
      </c>
      <c r="L18" s="223">
        <v>89</v>
      </c>
    </row>
    <row r="19" spans="1:12" ht="12.75">
      <c r="A19" s="138"/>
      <c r="B19" s="356"/>
      <c r="C19" s="194"/>
      <c r="D19" s="352"/>
      <c r="E19" s="194"/>
      <c r="F19" s="147"/>
      <c r="G19" s="74"/>
      <c r="H19" s="74"/>
      <c r="I19" s="147"/>
      <c r="J19" s="147"/>
      <c r="K19" s="147"/>
      <c r="L19" s="147"/>
    </row>
    <row r="20" spans="1:12" ht="12.75">
      <c r="A20" s="71" t="s">
        <v>89</v>
      </c>
      <c r="B20" s="357">
        <v>57</v>
      </c>
      <c r="C20" s="191"/>
      <c r="D20" s="437">
        <v>238</v>
      </c>
      <c r="E20" s="194"/>
      <c r="F20" s="147">
        <v>8</v>
      </c>
      <c r="G20" s="74"/>
      <c r="H20" s="74">
        <v>0</v>
      </c>
      <c r="I20" s="147"/>
      <c r="J20" s="147">
        <v>46</v>
      </c>
      <c r="K20" s="147">
        <v>40</v>
      </c>
      <c r="L20" s="147">
        <v>32</v>
      </c>
    </row>
    <row r="21" spans="1:12" ht="12.75">
      <c r="A21" s="189"/>
      <c r="B21" s="354"/>
      <c r="C21" s="190"/>
      <c r="D21" s="435"/>
      <c r="E21" s="194"/>
      <c r="F21" s="147"/>
      <c r="G21" s="74"/>
      <c r="H21" s="74"/>
      <c r="I21" s="147"/>
      <c r="J21" s="147"/>
      <c r="K21" s="147"/>
      <c r="L21" s="147"/>
    </row>
    <row r="22" spans="1:12" s="94" customFormat="1" ht="12.75">
      <c r="A22" s="187" t="s">
        <v>96</v>
      </c>
      <c r="B22" s="355">
        <v>15563</v>
      </c>
      <c r="C22" s="188"/>
      <c r="D22" s="436">
        <v>555215</v>
      </c>
      <c r="E22" s="137"/>
      <c r="F22" s="223">
        <v>79</v>
      </c>
      <c r="G22" s="359"/>
      <c r="H22" s="359">
        <v>24</v>
      </c>
      <c r="I22" s="223"/>
      <c r="J22" s="223">
        <v>91</v>
      </c>
      <c r="K22" s="223">
        <v>93</v>
      </c>
      <c r="L22" s="223">
        <v>89</v>
      </c>
    </row>
    <row r="23" spans="1:12" s="94" customFormat="1" ht="12.75">
      <c r="A23" s="187"/>
      <c r="B23" s="355"/>
      <c r="C23" s="188"/>
      <c r="D23" s="436"/>
      <c r="E23" s="137"/>
      <c r="F23" s="223"/>
      <c r="G23" s="359"/>
      <c r="H23" s="359"/>
      <c r="I23" s="223"/>
      <c r="J23" s="223"/>
      <c r="K23" s="223"/>
      <c r="L23" s="223"/>
    </row>
    <row r="24" spans="1:12" s="94" customFormat="1" ht="12.75">
      <c r="A24" s="137" t="s">
        <v>57</v>
      </c>
      <c r="B24" s="358">
        <v>15933</v>
      </c>
      <c r="C24" s="137"/>
      <c r="D24" s="358">
        <v>561551</v>
      </c>
      <c r="E24" s="137"/>
      <c r="F24" s="223">
        <v>79</v>
      </c>
      <c r="G24" s="359"/>
      <c r="H24" s="359">
        <v>24</v>
      </c>
      <c r="I24" s="223"/>
      <c r="J24" s="223">
        <v>91</v>
      </c>
      <c r="K24" s="223">
        <v>93</v>
      </c>
      <c r="L24" s="223">
        <v>89</v>
      </c>
    </row>
    <row r="25" spans="1:12" ht="12.75">
      <c r="A25" s="193"/>
      <c r="B25" s="152"/>
      <c r="C25" s="154"/>
      <c r="D25" s="154"/>
      <c r="E25" s="192"/>
      <c r="F25" s="192"/>
      <c r="G25" s="154"/>
      <c r="H25" s="154"/>
      <c r="I25" s="154"/>
      <c r="J25" s="192"/>
      <c r="K25" s="192"/>
      <c r="L25" s="153"/>
    </row>
    <row r="26" spans="1:12" ht="12.75">
      <c r="A26" s="194"/>
      <c r="B26" s="194"/>
      <c r="C26" s="194"/>
      <c r="D26" s="194"/>
      <c r="E26" s="147"/>
      <c r="F26" s="147"/>
      <c r="G26" s="147"/>
      <c r="H26" s="147"/>
      <c r="I26" s="147"/>
      <c r="J26" s="147"/>
      <c r="K26" s="147"/>
      <c r="L26" s="307" t="s">
        <v>99</v>
      </c>
    </row>
    <row r="27" spans="1:6" ht="12.75">
      <c r="A27" s="194" t="s">
        <v>132</v>
      </c>
      <c r="B27" s="195"/>
      <c r="C27" s="179"/>
      <c r="D27" s="179"/>
      <c r="E27" s="295"/>
      <c r="F27" s="295"/>
    </row>
    <row r="28" spans="1:6" ht="12.75">
      <c r="A28" s="211" t="s">
        <v>228</v>
      </c>
      <c r="B28" s="295"/>
      <c r="C28" s="295"/>
      <c r="D28" s="295"/>
      <c r="E28" s="295"/>
      <c r="F28" s="295"/>
    </row>
    <row r="29" spans="1:5" ht="12.75" customHeight="1">
      <c r="A29" s="189" t="s">
        <v>217</v>
      </c>
      <c r="B29" s="297"/>
      <c r="C29" s="196"/>
      <c r="D29" s="196"/>
      <c r="E29" s="297"/>
    </row>
    <row r="30" spans="1:4" ht="12.75">
      <c r="A30" s="189" t="s">
        <v>114</v>
      </c>
      <c r="B30" s="210"/>
      <c r="C30" s="210"/>
      <c r="D30" s="210"/>
    </row>
    <row r="31" ht="12.75">
      <c r="A31" s="189" t="s">
        <v>218</v>
      </c>
    </row>
    <row r="32" spans="1:13" s="151" customFormat="1" ht="12.75">
      <c r="A32" s="189" t="s">
        <v>85</v>
      </c>
      <c r="C32" s="155"/>
      <c r="D32" s="155"/>
      <c r="E32" s="138"/>
      <c r="F32" s="138"/>
      <c r="G32" s="138"/>
      <c r="H32" s="138"/>
      <c r="I32" s="148"/>
      <c r="J32" s="138"/>
      <c r="K32" s="138"/>
      <c r="L32" s="138"/>
      <c r="M32" s="138"/>
    </row>
    <row r="34" ht="12.75">
      <c r="A34" s="194"/>
    </row>
    <row r="35" ht="12.75">
      <c r="A35" s="211"/>
    </row>
    <row r="36" ht="12.75">
      <c r="A36" s="189"/>
    </row>
    <row r="37" ht="12.75">
      <c r="A37" s="189"/>
    </row>
    <row r="38" ht="12.75">
      <c r="A38" s="189"/>
    </row>
    <row r="39" ht="12.75">
      <c r="A39" s="189"/>
    </row>
  </sheetData>
  <sheetProtection sheet="1" objects="1" scenarios="1"/>
  <mergeCells count="4">
    <mergeCell ref="A2:D2"/>
    <mergeCell ref="B5:B6"/>
    <mergeCell ref="D5:D6"/>
    <mergeCell ref="J5:L5"/>
  </mergeCells>
  <printOptions/>
  <pageMargins left="0.3937007874015748" right="0.3937007874015748" top="0.7874015748031497" bottom="0.7874015748031497" header="0.5118110236220472" footer="0.5118110236220472"/>
  <pageSetup fitToHeight="1" fitToWidth="1" horizontalDpi="600" verticalDpi="600" orientation="landscape" paperSize="9" scale="77" r:id="rId1"/>
</worksheet>
</file>

<file path=xl/worksheets/sheet9.xml><?xml version="1.0" encoding="utf-8"?>
<worksheet xmlns="http://schemas.openxmlformats.org/spreadsheetml/2006/main" xmlns:r="http://schemas.openxmlformats.org/officeDocument/2006/relationships">
  <sheetPr>
    <pageSetUpPr fitToPage="1"/>
  </sheetPr>
  <dimension ref="A1:M36"/>
  <sheetViews>
    <sheetView showGridLines="0" zoomScalePageLayoutView="0" workbookViewId="0" topLeftCell="A1">
      <selection activeCell="A1" sqref="A1:E1"/>
    </sheetView>
  </sheetViews>
  <sheetFormatPr defaultColWidth="9.140625" defaultRowHeight="12.75"/>
  <cols>
    <col min="1" max="1" width="34.57421875" style="0" customWidth="1"/>
    <col min="2" max="5" width="15.7109375" style="0" customWidth="1"/>
    <col min="6" max="6" width="9.8515625" style="0" customWidth="1"/>
  </cols>
  <sheetData>
    <row r="1" spans="1:6" s="425" customFormat="1" ht="14.25" customHeight="1">
      <c r="A1" s="474" t="s">
        <v>267</v>
      </c>
      <c r="B1" s="474"/>
      <c r="C1" s="474"/>
      <c r="D1" s="474"/>
      <c r="E1" s="474"/>
      <c r="F1" s="439"/>
    </row>
    <row r="2" spans="1:6" s="425" customFormat="1" ht="14.25">
      <c r="A2" s="440" t="s">
        <v>253</v>
      </c>
      <c r="B2" s="440"/>
      <c r="C2" s="441"/>
      <c r="D2" s="442"/>
      <c r="E2" s="442"/>
      <c r="F2" s="442"/>
    </row>
    <row r="3" spans="1:6" s="425" customFormat="1" ht="14.25">
      <c r="A3" s="158" t="s">
        <v>254</v>
      </c>
      <c r="B3" s="158"/>
      <c r="C3" s="441"/>
      <c r="D3" s="442"/>
      <c r="E3" s="442"/>
      <c r="F3" s="442"/>
    </row>
    <row r="4" spans="1:6" ht="12.75">
      <c r="A4" s="90"/>
      <c r="B4" s="90"/>
      <c r="C4" s="282"/>
      <c r="D4" s="283"/>
      <c r="E4" s="283"/>
      <c r="F4" s="283"/>
    </row>
    <row r="5" spans="1:6" ht="12.75">
      <c r="A5" s="77"/>
      <c r="B5" s="77"/>
      <c r="C5" s="280"/>
      <c r="D5" s="280"/>
      <c r="E5" s="280"/>
      <c r="F5" s="280"/>
    </row>
    <row r="6" spans="1:6" ht="12.75">
      <c r="A6" s="166"/>
      <c r="B6" s="284"/>
      <c r="C6" s="468" t="s">
        <v>186</v>
      </c>
      <c r="D6" s="475"/>
      <c r="E6" s="475"/>
      <c r="F6" s="281"/>
    </row>
    <row r="7" spans="1:6" ht="33.75">
      <c r="A7" s="165"/>
      <c r="B7" s="316" t="s">
        <v>224</v>
      </c>
      <c r="C7" s="314">
        <v>2012</v>
      </c>
      <c r="D7" s="314">
        <v>2013</v>
      </c>
      <c r="E7" s="314">
        <v>2014</v>
      </c>
      <c r="F7" s="281"/>
    </row>
    <row r="8" spans="1:6" ht="12.75">
      <c r="A8" s="77"/>
      <c r="B8" s="288"/>
      <c r="C8" s="315"/>
      <c r="D8" s="315"/>
      <c r="E8" s="315"/>
      <c r="F8" s="281"/>
    </row>
    <row r="9" spans="1:6" ht="12.75">
      <c r="A9" s="285" t="s">
        <v>220</v>
      </c>
      <c r="B9" s="315"/>
      <c r="C9" s="286"/>
      <c r="D9" s="286"/>
      <c r="E9" s="286"/>
      <c r="F9" s="281"/>
    </row>
    <row r="10" spans="1:9" ht="12.75">
      <c r="A10" s="287" t="s">
        <v>187</v>
      </c>
      <c r="B10" s="361">
        <v>270</v>
      </c>
      <c r="C10" s="360">
        <v>59</v>
      </c>
      <c r="D10" s="360">
        <v>61</v>
      </c>
      <c r="E10" s="288">
        <v>67</v>
      </c>
      <c r="F10" s="281"/>
      <c r="I10" t="s">
        <v>188</v>
      </c>
    </row>
    <row r="11" spans="1:6" ht="12.75">
      <c r="A11" s="287" t="s">
        <v>189</v>
      </c>
      <c r="B11" s="361">
        <v>116</v>
      </c>
      <c r="C11" s="360">
        <v>58</v>
      </c>
      <c r="D11" s="288">
        <v>60</v>
      </c>
      <c r="E11" s="288">
        <v>67</v>
      </c>
      <c r="F11" s="281"/>
    </row>
    <row r="12" spans="1:6" ht="12.75">
      <c r="A12" s="287" t="s">
        <v>230</v>
      </c>
      <c r="B12" s="361">
        <v>34</v>
      </c>
      <c r="C12" s="288">
        <v>65</v>
      </c>
      <c r="D12" s="288">
        <v>66</v>
      </c>
      <c r="E12" s="288">
        <v>73</v>
      </c>
      <c r="F12" s="281"/>
    </row>
    <row r="13" spans="1:6" ht="12.75">
      <c r="A13" s="287"/>
      <c r="B13" s="361"/>
      <c r="C13" s="288"/>
      <c r="D13" s="288"/>
      <c r="E13" s="288"/>
      <c r="F13" s="281"/>
    </row>
    <row r="14" spans="1:6" ht="12.75">
      <c r="A14" s="289" t="s">
        <v>232</v>
      </c>
      <c r="B14" s="361">
        <v>420</v>
      </c>
      <c r="C14" s="288">
        <v>59</v>
      </c>
      <c r="D14" s="288">
        <v>61</v>
      </c>
      <c r="E14" s="288">
        <v>68</v>
      </c>
      <c r="F14" s="281"/>
    </row>
    <row r="15" spans="1:6" ht="12.75">
      <c r="A15" s="289"/>
      <c r="B15" s="289"/>
      <c r="C15" s="286"/>
      <c r="D15" s="286"/>
      <c r="E15" s="286"/>
      <c r="F15" s="281"/>
    </row>
    <row r="16" spans="1:6" ht="12.75">
      <c r="A16" s="166"/>
      <c r="B16" s="166"/>
      <c r="C16" s="290"/>
      <c r="D16" s="290"/>
      <c r="E16" s="291"/>
      <c r="F16" s="281"/>
    </row>
    <row r="17" spans="1:6" ht="12.75">
      <c r="A17" s="162"/>
      <c r="B17" s="162"/>
      <c r="C17" s="309"/>
      <c r="D17" s="309"/>
      <c r="E17" s="310"/>
      <c r="F17" s="281"/>
    </row>
    <row r="18" spans="1:6" ht="12.75">
      <c r="A18" s="166"/>
      <c r="B18" s="284"/>
      <c r="C18" s="468" t="s">
        <v>221</v>
      </c>
      <c r="D18" s="475"/>
      <c r="E18" s="475"/>
      <c r="F18" s="281"/>
    </row>
    <row r="19" spans="1:6" ht="33.75">
      <c r="A19" s="165"/>
      <c r="B19" s="316" t="s">
        <v>224</v>
      </c>
      <c r="C19" s="314">
        <v>2012</v>
      </c>
      <c r="D19" s="314">
        <v>2013</v>
      </c>
      <c r="E19" s="314">
        <v>2014</v>
      </c>
      <c r="F19" s="281"/>
    </row>
    <row r="20" spans="1:6" ht="12.75">
      <c r="A20" s="77"/>
      <c r="B20" s="288"/>
      <c r="C20" s="315"/>
      <c r="D20" s="315"/>
      <c r="E20" s="315"/>
      <c r="F20" s="281"/>
    </row>
    <row r="21" spans="1:6" ht="12.75">
      <c r="A21" s="285" t="s">
        <v>222</v>
      </c>
      <c r="B21" s="315"/>
      <c r="C21" s="286"/>
      <c r="D21" s="286"/>
      <c r="E21" s="286"/>
      <c r="F21" s="281"/>
    </row>
    <row r="22" spans="1:6" ht="12.75">
      <c r="A22" s="287" t="s">
        <v>187</v>
      </c>
      <c r="B22" s="361">
        <v>389</v>
      </c>
      <c r="C22" s="360">
        <v>77</v>
      </c>
      <c r="D22" s="360">
        <v>78</v>
      </c>
      <c r="E22" s="288">
        <v>81</v>
      </c>
      <c r="F22" s="281"/>
    </row>
    <row r="23" spans="1:6" ht="12.75">
      <c r="A23" s="287" t="s">
        <v>189</v>
      </c>
      <c r="B23" s="361">
        <v>359</v>
      </c>
      <c r="C23" s="360">
        <v>80</v>
      </c>
      <c r="D23" s="288">
        <v>79</v>
      </c>
      <c r="E23" s="288">
        <v>83</v>
      </c>
      <c r="F23" s="281"/>
    </row>
    <row r="24" spans="1:6" ht="12.75">
      <c r="A24" s="287" t="s">
        <v>231</v>
      </c>
      <c r="B24" s="361">
        <v>258</v>
      </c>
      <c r="C24" s="288">
        <v>81</v>
      </c>
      <c r="D24" s="288">
        <v>82</v>
      </c>
      <c r="E24" s="288">
        <v>84</v>
      </c>
      <c r="F24" s="281"/>
    </row>
    <row r="25" spans="1:6" ht="12.75">
      <c r="A25" s="287"/>
      <c r="B25" s="361"/>
      <c r="C25" s="288"/>
      <c r="D25" s="288"/>
      <c r="E25" s="288"/>
      <c r="F25" s="281"/>
    </row>
    <row r="26" spans="1:6" ht="12.75">
      <c r="A26" s="287" t="s">
        <v>233</v>
      </c>
      <c r="B26" s="438">
        <v>1006</v>
      </c>
      <c r="C26" s="288">
        <v>79</v>
      </c>
      <c r="D26" s="288">
        <v>80</v>
      </c>
      <c r="E26" s="288">
        <v>83</v>
      </c>
      <c r="F26" s="281"/>
    </row>
    <row r="27" spans="1:6" ht="12.75">
      <c r="A27" s="311"/>
      <c r="B27" s="311"/>
      <c r="C27" s="312"/>
      <c r="D27" s="312"/>
      <c r="E27" s="312"/>
      <c r="F27" s="281"/>
    </row>
    <row r="28" spans="1:6" ht="12.75" customHeight="1">
      <c r="A28" s="289"/>
      <c r="B28" s="289"/>
      <c r="C28" s="286"/>
      <c r="D28" s="286"/>
      <c r="E28" s="291" t="s">
        <v>223</v>
      </c>
      <c r="F28" s="292"/>
    </row>
    <row r="29" spans="1:6" ht="12.75" customHeight="1">
      <c r="A29" s="289"/>
      <c r="B29" s="289"/>
      <c r="C29" s="286"/>
      <c r="D29" s="286"/>
      <c r="E29" s="310"/>
      <c r="F29" s="292"/>
    </row>
    <row r="30" spans="1:13" ht="12.75" customHeight="1">
      <c r="A30" s="296" t="s">
        <v>122</v>
      </c>
      <c r="B30" s="295"/>
      <c r="C30" s="295"/>
      <c r="D30" s="295"/>
      <c r="E30" s="295"/>
      <c r="F30" s="295"/>
      <c r="G30" s="295"/>
      <c r="H30" s="295"/>
      <c r="I30" s="295"/>
      <c r="J30" s="295"/>
      <c r="K30" s="295"/>
      <c r="L30" s="295"/>
      <c r="M30" s="295"/>
    </row>
    <row r="31" spans="1:13" ht="12.75" customHeight="1">
      <c r="A31" s="296" t="s">
        <v>244</v>
      </c>
      <c r="B31" s="295"/>
      <c r="C31" s="295"/>
      <c r="D31" s="295"/>
      <c r="E31" s="295"/>
      <c r="F31" s="295"/>
      <c r="G31" s="295"/>
      <c r="H31" s="295"/>
      <c r="I31" s="295"/>
      <c r="J31" s="295"/>
      <c r="K31" s="295"/>
      <c r="L31" s="295"/>
      <c r="M31" s="295"/>
    </row>
    <row r="32" spans="1:13" ht="12.75" customHeight="1">
      <c r="A32" s="294" t="s">
        <v>252</v>
      </c>
      <c r="B32" s="295"/>
      <c r="C32" s="295"/>
      <c r="D32" s="295"/>
      <c r="E32" s="295"/>
      <c r="F32" s="295"/>
      <c r="G32" s="295"/>
      <c r="H32" s="295"/>
      <c r="I32" s="295"/>
      <c r="J32" s="295"/>
      <c r="K32" s="295"/>
      <c r="L32" s="295"/>
      <c r="M32" s="295"/>
    </row>
    <row r="33" spans="1:13" ht="24" customHeight="1">
      <c r="A33" s="453" t="s">
        <v>251</v>
      </c>
      <c r="B33" s="453"/>
      <c r="C33" s="453"/>
      <c r="D33" s="453"/>
      <c r="E33" s="453"/>
      <c r="F33" s="295"/>
      <c r="G33" s="295"/>
      <c r="H33" s="295"/>
      <c r="I33" s="295"/>
      <c r="J33" s="295"/>
      <c r="K33" s="295"/>
      <c r="L33" s="295"/>
      <c r="M33" s="295"/>
    </row>
    <row r="34" spans="1:13" ht="12.75">
      <c r="A34" s="313"/>
      <c r="B34" s="295"/>
      <c r="C34" s="295"/>
      <c r="D34" s="295"/>
      <c r="E34" s="295"/>
      <c r="F34" s="295"/>
      <c r="G34" s="295"/>
      <c r="H34" s="295"/>
      <c r="I34" s="295"/>
      <c r="J34" s="295"/>
      <c r="K34" s="295"/>
      <c r="L34" s="295"/>
      <c r="M34" s="295"/>
    </row>
    <row r="35" spans="1:6" ht="12.75">
      <c r="A35" s="77" t="s">
        <v>225</v>
      </c>
      <c r="B35" s="293"/>
      <c r="C35" s="293"/>
      <c r="D35" s="293"/>
      <c r="E35" s="293"/>
      <c r="F35" s="293"/>
    </row>
    <row r="36" spans="1:6" ht="12.75">
      <c r="A36" s="77"/>
      <c r="B36" s="77"/>
      <c r="C36" s="280"/>
      <c r="D36" s="281"/>
      <c r="E36" s="281"/>
      <c r="F36" s="281"/>
    </row>
  </sheetData>
  <sheetProtection sheet="1" objects="1" scenarios="1"/>
  <mergeCells count="4">
    <mergeCell ref="A1:E1"/>
    <mergeCell ref="C6:E6"/>
    <mergeCell ref="C18:E18"/>
    <mergeCell ref="A33:E33"/>
  </mergeCells>
  <printOptions/>
  <pageMargins left="0.3937007874015748" right="0.3937007874015748" top="0.7874015748031497" bottom="0.7874015748031497" header="0.5118110236220472"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SFR30_2014_National_Tables</dc:title>
  <dc:subject/>
  <dc:creator>Jayne.MIDDLEMAS@education.gsi.gov.uk</dc:creator>
  <cp:keywords/>
  <dc:description/>
  <cp:lastModifiedBy>Jayne Middlemas</cp:lastModifiedBy>
  <cp:lastPrinted>2014-08-12T13:30:47Z</cp:lastPrinted>
  <dcterms:created xsi:type="dcterms:W3CDTF">2012-08-17T12:51:08Z</dcterms:created>
  <dcterms:modified xsi:type="dcterms:W3CDTF">2014-08-22T15:05:42Z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