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105" windowWidth="14400" windowHeight="11535" tabRatio="892"/>
  </bookViews>
  <sheets>
    <sheet name="LA Drop Down" sheetId="65" r:id="rId1"/>
    <sheet name="LA Data" sheetId="41" r:id="rId2"/>
    <sheet name="LA Lookup" sheetId="85" r:id="rId3"/>
  </sheets>
  <externalReferences>
    <externalReference r:id="rId4"/>
  </externalReferences>
  <definedNames>
    <definedName name="_xlnm._FilterDatabase" localSheetId="1" hidden="1">'LA Data'!$A$12:$BE$395</definedName>
    <definedName name="_xlnm._FilterDatabase" hidden="1">#REF!</definedName>
    <definedName name="LA_NAMES">'LA Lookup'!$I$1:$I$386</definedName>
    <definedName name="_xlnm.Print_Area" localSheetId="1">'LA Data'!$A$1:$AU$409</definedName>
    <definedName name="_xlnm.Print_Area" localSheetId="0">'LA Drop Down'!$A$1:$E$59</definedName>
    <definedName name="_xlnm.Print_Titles" localSheetId="1">'LA Data'!$C:$C,'LA Data'!$5:$6</definedName>
    <definedName name="SpendingPower">'[1]Summary LA - 15-16'!$B$12:$BO$394</definedName>
    <definedName name="SpendingPowerIncGLA">'[1]Summary LA - 15-16'!$B$12:$BO$394,'[1]Summary LA - 15-16'!$B$10,'[1]Summary LA - 15-16'!$C$10,'[1]Summary LA - 15-16'!$B$10,'[1]Summary LA - 15-16'!$B$10,'[1]Summary LA - 15-16'!$C$10,'[1]Summary LA - 15-16'!$B$10:$BO$10</definedName>
    <definedName name="SummaryLA1516">'LA Data'!$B$13:$BA$395</definedName>
  </definedNames>
  <calcPr calcId="145621"/>
</workbook>
</file>

<file path=xl/calcChain.xml><?xml version="1.0" encoding="utf-8"?>
<calcChain xmlns="http://schemas.openxmlformats.org/spreadsheetml/2006/main">
  <c r="G4" i="65" l="1"/>
  <c r="F4" i="65" l="1"/>
  <c r="E40" i="65" l="1"/>
  <c r="E41" i="65"/>
  <c r="D39" i="65"/>
  <c r="E39" i="65"/>
  <c r="B1" i="41" l="1"/>
  <c r="C1" i="41"/>
  <c r="D1" i="41"/>
  <c r="E1" i="41"/>
  <c r="F1" i="41"/>
  <c r="G1" i="41"/>
  <c r="H1" i="41"/>
  <c r="I1" i="41"/>
  <c r="J1" i="41"/>
  <c r="K1" i="41"/>
  <c r="L1" i="41"/>
  <c r="M1" i="41"/>
  <c r="N1" i="41"/>
  <c r="O1" i="41"/>
  <c r="P1" i="41"/>
  <c r="Q1" i="41"/>
  <c r="R1" i="41"/>
  <c r="S1" i="41"/>
  <c r="T1" i="41"/>
  <c r="U1" i="41"/>
  <c r="V1" i="41"/>
  <c r="W1" i="41"/>
  <c r="X1" i="41"/>
  <c r="Y1" i="41"/>
  <c r="Z1" i="41"/>
  <c r="AA1" i="41"/>
  <c r="AB1" i="41"/>
  <c r="AC1" i="41"/>
  <c r="AD1" i="41"/>
  <c r="AE1" i="41"/>
  <c r="AF1" i="41"/>
  <c r="AG1" i="41"/>
  <c r="AH1" i="41"/>
  <c r="AI1" i="41"/>
  <c r="AJ1" i="41"/>
  <c r="AK1" i="41"/>
  <c r="AL1" i="41"/>
  <c r="AM1" i="41"/>
  <c r="AN1" i="41"/>
  <c r="AO1" i="41"/>
  <c r="AP1" i="41"/>
  <c r="AQ1" i="41"/>
  <c r="AR1" i="41"/>
  <c r="AS1" i="41"/>
  <c r="AT1" i="41"/>
  <c r="D24" i="65" l="1"/>
  <c r="E24" i="65" l="1"/>
  <c r="E27" i="65" l="1"/>
  <c r="D27" i="65"/>
  <c r="D21" i="65" l="1"/>
  <c r="D17" i="65"/>
  <c r="E21" i="65"/>
  <c r="D19" i="65"/>
  <c r="E20" i="65"/>
  <c r="D14" i="65"/>
  <c r="E10" i="65"/>
  <c r="E19" i="65"/>
  <c r="D26" i="65"/>
  <c r="D25" i="65"/>
  <c r="E26" i="65"/>
  <c r="D10" i="65"/>
  <c r="D15" i="65"/>
  <c r="D28" i="65"/>
  <c r="E28" i="65"/>
  <c r="D18" i="65"/>
  <c r="E11" i="65" l="1"/>
  <c r="D23" i="65"/>
  <c r="D9" i="65"/>
  <c r="D12" i="65"/>
  <c r="E23" i="65"/>
  <c r="D16" i="65"/>
  <c r="E16" i="65"/>
  <c r="D29" i="65"/>
  <c r="D30" i="65"/>
  <c r="E14" i="65"/>
  <c r="D11" i="65"/>
  <c r="E15" i="65"/>
  <c r="E9" i="65" l="1"/>
  <c r="E12" i="65"/>
  <c r="E30" i="65"/>
  <c r="E22" i="65" l="1"/>
  <c r="E31" i="65"/>
  <c r="D22" i="65" l="1"/>
  <c r="D31" i="65"/>
  <c r="D33" i="65" l="1"/>
  <c r="D43" i="65" s="1"/>
  <c r="E29" i="65" l="1"/>
  <c r="E13" i="65" l="1"/>
  <c r="E33" i="65" s="1"/>
  <c r="E43" i="65" l="1"/>
  <c r="E44" i="65" s="1"/>
  <c r="E45" i="65" s="1"/>
  <c r="E34" i="65"/>
  <c r="E35" i="65" s="1"/>
</calcChain>
</file>

<file path=xl/sharedStrings.xml><?xml version="1.0" encoding="utf-8"?>
<sst xmlns="http://schemas.openxmlformats.org/spreadsheetml/2006/main" count="6379" uniqueCount="2156">
  <si>
    <t>Commons Registration Authorities 2014-15</t>
  </si>
  <si>
    <t>City of London Offset 2014-15</t>
  </si>
  <si>
    <t>Inshore Fisheries Conservation Authorities 2015-16</t>
  </si>
  <si>
    <t>Lead Local Flood Authorities 2015-16</t>
  </si>
  <si>
    <t>Commons Registration Authorities 2015-16</t>
  </si>
  <si>
    <t>City of London Offset 2015-16</t>
  </si>
  <si>
    <t>2014-15 (adjusted)</t>
  </si>
  <si>
    <t>New Homes Bonus: returned funding</t>
  </si>
  <si>
    <t>E1121</t>
  </si>
  <si>
    <t>E6161</t>
  </si>
  <si>
    <t>E4402</t>
  </si>
  <si>
    <t>E1221</t>
  </si>
  <si>
    <t>E6112</t>
  </si>
  <si>
    <t>E2234</t>
  </si>
  <si>
    <t>E4603</t>
  </si>
  <si>
    <t>E6113</t>
  </si>
  <si>
    <t>E1302</t>
  </si>
  <si>
    <t>E5036</t>
  </si>
  <si>
    <t>E0532</t>
  </si>
  <si>
    <t>E1131</t>
  </si>
  <si>
    <t>E1233</t>
  </si>
  <si>
    <t>E1732</t>
  </si>
  <si>
    <t>E1933</t>
  </si>
  <si>
    <t>E2532</t>
  </si>
  <si>
    <t>E2833</t>
  </si>
  <si>
    <t>E2001</t>
  </si>
  <si>
    <t>E3432</t>
  </si>
  <si>
    <t>E1421</t>
  </si>
  <si>
    <t>E6114</t>
  </si>
  <si>
    <t>E1432</t>
  </si>
  <si>
    <t>E1733</t>
  </si>
  <si>
    <t>E0935</t>
  </si>
  <si>
    <t>E3631</t>
  </si>
  <si>
    <t>E5037</t>
  </si>
  <si>
    <t>E1537</t>
  </si>
  <si>
    <t>E3632</t>
  </si>
  <si>
    <t>E1036</t>
  </si>
  <si>
    <t>E1521</t>
  </si>
  <si>
    <t>E6115</t>
  </si>
  <si>
    <t>E6071</t>
  </si>
  <si>
    <t>E1132</t>
  </si>
  <si>
    <t>E1734</t>
  </si>
  <si>
    <t>E0533</t>
  </si>
  <si>
    <t>E3532</t>
  </si>
  <si>
    <t>E1633</t>
  </si>
  <si>
    <t>E2335</t>
  </si>
  <si>
    <t>E4501</t>
  </si>
  <si>
    <t>E3034</t>
  </si>
  <si>
    <t>E1634</t>
  </si>
  <si>
    <t>E1620</t>
  </si>
  <si>
    <t>R638</t>
  </si>
  <si>
    <t>Hampshire</t>
  </si>
  <si>
    <t>R187</t>
  </si>
  <si>
    <t>Harborough</t>
  </si>
  <si>
    <t>R391</t>
  </si>
  <si>
    <t>Haringey</t>
  </si>
  <si>
    <t>R101</t>
  </si>
  <si>
    <t>Harlow</t>
  </si>
  <si>
    <t>R614</t>
  </si>
  <si>
    <t>Harrogate</t>
  </si>
  <si>
    <t>R392</t>
  </si>
  <si>
    <t>Harrow</t>
  </si>
  <si>
    <t>R119</t>
  </si>
  <si>
    <t>Hart</t>
  </si>
  <si>
    <t>R606</t>
  </si>
  <si>
    <t>Hartlepool</t>
  </si>
  <si>
    <t>R89</t>
  </si>
  <si>
    <t>Hastings</t>
  </si>
  <si>
    <t>R120</t>
  </si>
  <si>
    <t>Havant</t>
  </si>
  <si>
    <t>R393</t>
  </si>
  <si>
    <t>Havering</t>
  </si>
  <si>
    <t>R656</t>
  </si>
  <si>
    <t xml:space="preserve">Herefordshire </t>
  </si>
  <si>
    <t>R422</t>
  </si>
  <si>
    <t>Reigate and Banstead outside MPD</t>
  </si>
  <si>
    <t>R505</t>
  </si>
  <si>
    <t>E1971</t>
  </si>
  <si>
    <t>Broxbourne inside MPD</t>
  </si>
  <si>
    <t>R506</t>
  </si>
  <si>
    <t>E1972</t>
  </si>
  <si>
    <t>Broxbourne outside MPD</t>
  </si>
  <si>
    <t>R507</t>
  </si>
  <si>
    <t>E1973</t>
  </si>
  <si>
    <t>Welwyn Hatfield inside MPD</t>
  </si>
  <si>
    <t>R508</t>
  </si>
  <si>
    <t>E1571</t>
  </si>
  <si>
    <t>Welwyn Hatfield outside MPD</t>
  </si>
  <si>
    <t>R509</t>
  </si>
  <si>
    <t>E1572</t>
  </si>
  <si>
    <t>Epping Forest inside MPD</t>
  </si>
  <si>
    <t>R510</t>
  </si>
  <si>
    <t>E1574</t>
  </si>
  <si>
    <t>Epping Forest outside MPD</t>
  </si>
  <si>
    <t>R511</t>
  </si>
  <si>
    <t>Hertsmere inside MPD</t>
  </si>
  <si>
    <t>R512</t>
  </si>
  <si>
    <t>Hertsmere outside MPD</t>
  </si>
  <si>
    <t>R545</t>
  </si>
  <si>
    <t>E6765</t>
  </si>
  <si>
    <t>RECEIVER</t>
  </si>
  <si>
    <t>Residuary Receiver</t>
  </si>
  <si>
    <t>R546</t>
  </si>
  <si>
    <t>Residuary Receiver - Probation</t>
  </si>
  <si>
    <t>R547</t>
  </si>
  <si>
    <t>Residuary Receiver - Magistrates Courts</t>
  </si>
  <si>
    <t>R548</t>
  </si>
  <si>
    <t>Metropolitan Police Authority (Inner London)</t>
  </si>
  <si>
    <t>R549</t>
  </si>
  <si>
    <t>Metropolitan Police Authority (Outer London)</t>
  </si>
  <si>
    <t>R550</t>
  </si>
  <si>
    <t>METPOL</t>
  </si>
  <si>
    <t>Metropolitan Police Authority</t>
  </si>
  <si>
    <t>R551</t>
  </si>
  <si>
    <t>Essex Police 2000</t>
  </si>
  <si>
    <t>R552</t>
  </si>
  <si>
    <t>Hertfordshire Police 2000</t>
  </si>
  <si>
    <t>R553</t>
  </si>
  <si>
    <t>Surrey Police 2000</t>
  </si>
  <si>
    <t>GLA - all functions</t>
  </si>
  <si>
    <t>R571</t>
  </si>
  <si>
    <t>E5101</t>
  </si>
  <si>
    <t>GLAPOL</t>
  </si>
  <si>
    <t>GLA - police</t>
  </si>
  <si>
    <t>R572</t>
  </si>
  <si>
    <t>E5102</t>
  </si>
  <si>
    <t>GLAFIR</t>
  </si>
  <si>
    <t>GLA - fire</t>
  </si>
  <si>
    <t>R573</t>
  </si>
  <si>
    <t>GLA - roads</t>
  </si>
  <si>
    <t>R574</t>
  </si>
  <si>
    <t>GLA - other transport</t>
  </si>
  <si>
    <t>R575</t>
  </si>
  <si>
    <t>E5103</t>
  </si>
  <si>
    <t>GLA - tfl</t>
  </si>
  <si>
    <t>R576</t>
  </si>
  <si>
    <t>E5104</t>
  </si>
  <si>
    <t>GLA - development</t>
  </si>
  <si>
    <t>R579</t>
  </si>
  <si>
    <t>E5105</t>
  </si>
  <si>
    <t>GLA - mayor and misc</t>
  </si>
  <si>
    <t>R580</t>
  </si>
  <si>
    <t>GLAnoPOL</t>
  </si>
  <si>
    <t>GLA - all except police</t>
  </si>
  <si>
    <t>R581</t>
  </si>
  <si>
    <t>GLMCA</t>
  </si>
  <si>
    <t>GL Magistrates Courts Authority</t>
  </si>
  <si>
    <t>B1</t>
  </si>
  <si>
    <t>Boothferry (to East Riding)</t>
  </si>
  <si>
    <t>B2</t>
  </si>
  <si>
    <t>Boothferry (to North Lincs)</t>
  </si>
  <si>
    <t>B3</t>
  </si>
  <si>
    <t>Harrogate (to York)</t>
  </si>
  <si>
    <t>B4</t>
  </si>
  <si>
    <t>Ryedale (to York)</t>
  </si>
  <si>
    <t>B5</t>
  </si>
  <si>
    <t>Selby (to York)</t>
  </si>
  <si>
    <t>B6</t>
  </si>
  <si>
    <t>Goole area</t>
  </si>
  <si>
    <t>C1</t>
  </si>
  <si>
    <t>Rhymney Valley</t>
  </si>
  <si>
    <t>C2</t>
  </si>
  <si>
    <t>Llanrhaedr-ym-Mochnant and Llansilin</t>
  </si>
  <si>
    <t>South Norfolk</t>
  </si>
  <si>
    <t>R213</t>
  </si>
  <si>
    <t>South Northamptonshire</t>
  </si>
  <si>
    <t>R239</t>
  </si>
  <si>
    <t>South Oxfordshire</t>
  </si>
  <si>
    <t>R182</t>
  </si>
  <si>
    <t>South Ribble</t>
  </si>
  <si>
    <t>R252</t>
  </si>
  <si>
    <t>South Somerset</t>
  </si>
  <si>
    <t>R257</t>
  </si>
  <si>
    <t>South Staffordshire</t>
  </si>
  <si>
    <t>R356</t>
  </si>
  <si>
    <t>South Tyneside</t>
  </si>
  <si>
    <t>R303</t>
  </si>
  <si>
    <t xml:space="preserve">South Yorkshire Fire </t>
  </si>
  <si>
    <t>R627</t>
  </si>
  <si>
    <t>Southampton</t>
  </si>
  <si>
    <t>R654</t>
  </si>
  <si>
    <t>Southend-on-Sea</t>
  </si>
  <si>
    <t>R379</t>
  </si>
  <si>
    <t>Southwark</t>
  </si>
  <si>
    <t>R275</t>
  </si>
  <si>
    <t>Spelthorne</t>
  </si>
  <si>
    <t>R141</t>
  </si>
  <si>
    <t>St Albans</t>
  </si>
  <si>
    <t>R266</t>
  </si>
  <si>
    <t>St Edmundsbury</t>
  </si>
  <si>
    <t>R346</t>
  </si>
  <si>
    <t>St Helens</t>
  </si>
  <si>
    <t>R258</t>
  </si>
  <si>
    <t>Stafford</t>
  </si>
  <si>
    <t>R640</t>
  </si>
  <si>
    <t>Staffordshire</t>
  </si>
  <si>
    <t>R259</t>
  </si>
  <si>
    <t>Staffordshire Moorlands</t>
  </si>
  <si>
    <t>R142</t>
  </si>
  <si>
    <t>Stevenage</t>
  </si>
  <si>
    <t>R340</t>
  </si>
  <si>
    <t>Stockport</t>
  </si>
  <si>
    <t>R609</t>
  </si>
  <si>
    <t>Council Tax Requirement excluding parish precepts</t>
  </si>
  <si>
    <t>Hertfordshire Police</t>
  </si>
  <si>
    <t>R923</t>
  </si>
  <si>
    <t>Humberside Police</t>
  </si>
  <si>
    <t>R925</t>
  </si>
  <si>
    <t>Kent Police</t>
  </si>
  <si>
    <t>R926</t>
  </si>
  <si>
    <t>Lancashire Police</t>
  </si>
  <si>
    <t>R927</t>
  </si>
  <si>
    <t>Leicestershire Police</t>
  </si>
  <si>
    <t>R928</t>
  </si>
  <si>
    <t>Lincolnshire Police</t>
  </si>
  <si>
    <t>R929</t>
  </si>
  <si>
    <t>Norfolk Police</t>
  </si>
  <si>
    <t>R930</t>
  </si>
  <si>
    <t>Northamptonshire Police</t>
  </si>
  <si>
    <t>R932</t>
  </si>
  <si>
    <t>North Yorkshire Police</t>
  </si>
  <si>
    <t>R933</t>
  </si>
  <si>
    <t>Nottinghamshire Police</t>
  </si>
  <si>
    <t>R937</t>
  </si>
  <si>
    <t>Staffordshire Police</t>
  </si>
  <si>
    <t>R938</t>
  </si>
  <si>
    <t>Suffolk Police</t>
  </si>
  <si>
    <t>R939</t>
  </si>
  <si>
    <t>Surrey Police</t>
  </si>
  <si>
    <t>R940</t>
  </si>
  <si>
    <t>Warwickshire Police</t>
  </si>
  <si>
    <t>R942</t>
  </si>
  <si>
    <t>Wiltshire Police</t>
  </si>
  <si>
    <t>R945</t>
  </si>
  <si>
    <t>OLD</t>
  </si>
  <si>
    <t>Dyfed-Powys Police (old)</t>
  </si>
  <si>
    <t>R946</t>
  </si>
  <si>
    <t>Gwent Police (old)</t>
  </si>
  <si>
    <t>R947</t>
  </si>
  <si>
    <t>North Wales Police (old)</t>
  </si>
  <si>
    <t>R948</t>
  </si>
  <si>
    <t>South Wales Police (old)</t>
  </si>
  <si>
    <t>R801</t>
  </si>
  <si>
    <t>South West GOR</t>
  </si>
  <si>
    <t>R802</t>
  </si>
  <si>
    <t>South East GOR</t>
  </si>
  <si>
    <t>R803</t>
  </si>
  <si>
    <t>London GOR</t>
  </si>
  <si>
    <t>R804</t>
  </si>
  <si>
    <t>Eastern GOR</t>
  </si>
  <si>
    <t>R805</t>
  </si>
  <si>
    <t>East Midlands GOR</t>
  </si>
  <si>
    <t>R806</t>
  </si>
  <si>
    <t>West Midlands GOR</t>
  </si>
  <si>
    <t>R807</t>
  </si>
  <si>
    <t>Yorkshire and Humber GOR</t>
  </si>
  <si>
    <t>R808</t>
  </si>
  <si>
    <t>North East GOR</t>
  </si>
  <si>
    <t>R809</t>
  </si>
  <si>
    <t>R79</t>
  </si>
  <si>
    <t>E1331</t>
  </si>
  <si>
    <t>R278</t>
  </si>
  <si>
    <t>Waverley</t>
  </si>
  <si>
    <t>R93</t>
  </si>
  <si>
    <t>Wealden</t>
  </si>
  <si>
    <t>R214</t>
  </si>
  <si>
    <t>Wellingborough</t>
  </si>
  <si>
    <t>R145</t>
  </si>
  <si>
    <t>Welwyn Hatfield</t>
  </si>
  <si>
    <t>R643</t>
  </si>
  <si>
    <t>West Berkshire</t>
  </si>
  <si>
    <t>R70</t>
  </si>
  <si>
    <t>West Devon</t>
  </si>
  <si>
    <t>R76</t>
  </si>
  <si>
    <t>West Dorset</t>
  </si>
  <si>
    <t>R183</t>
  </si>
  <si>
    <t>West Lancashire</t>
  </si>
  <si>
    <t>R200</t>
  </si>
  <si>
    <t>West Lindsey</t>
  </si>
  <si>
    <t>R305</t>
  </si>
  <si>
    <t>West Midlands Fire</t>
  </si>
  <si>
    <t>R241</t>
  </si>
  <si>
    <t>West Oxfordshire</t>
  </si>
  <si>
    <t>R251</t>
  </si>
  <si>
    <t>E3831</t>
  </si>
  <si>
    <t>E0931</t>
  </si>
  <si>
    <t>E1031</t>
  </si>
  <si>
    <t>E3832</t>
  </si>
  <si>
    <t>E3031</t>
  </si>
  <si>
    <t>E2231</t>
  </si>
  <si>
    <t/>
  </si>
  <si>
    <t>E6101</t>
  </si>
  <si>
    <t>E0431</t>
  </si>
  <si>
    <t>E3531</t>
  </si>
  <si>
    <t>E5030</t>
  </si>
  <si>
    <t>E5031</t>
  </si>
  <si>
    <t>E4401</t>
  </si>
  <si>
    <t>E0932</t>
  </si>
  <si>
    <t>E1531</t>
  </si>
  <si>
    <t>E1731</t>
  </si>
  <si>
    <t>E3032</t>
  </si>
  <si>
    <t>E0101</t>
  </si>
  <si>
    <t>E0202</t>
  </si>
  <si>
    <t>Community Right to Challenge 2014-15</t>
  </si>
  <si>
    <t>Community Right to Bid 2014-15</t>
  </si>
  <si>
    <t>Restormel (old)</t>
  </si>
  <si>
    <t>R55</t>
  </si>
  <si>
    <t>E1034</t>
  </si>
  <si>
    <t>Derby (old)</t>
  </si>
  <si>
    <t>R64</t>
  </si>
  <si>
    <t>E1135</t>
  </si>
  <si>
    <t>Plymouth (old)</t>
  </si>
  <si>
    <t>R68</t>
  </si>
  <si>
    <t>E1138</t>
  </si>
  <si>
    <t>Torbay (old)</t>
  </si>
  <si>
    <t>R71</t>
  </si>
  <si>
    <t>E1231</t>
  </si>
  <si>
    <t>Bournemouth (old)</t>
  </si>
  <si>
    <t>R74</t>
  </si>
  <si>
    <t>E1235</t>
  </si>
  <si>
    <t>Poole (old)</t>
  </si>
  <si>
    <t>TOTAL Shire unitaries with fire</t>
  </si>
  <si>
    <t>TUNFIR</t>
  </si>
  <si>
    <t>TOTAL Shire unitaries without fire</t>
  </si>
  <si>
    <t>TOSD</t>
  </si>
  <si>
    <t>TOTAL Old shire districts</t>
  </si>
  <si>
    <t>TOSC</t>
  </si>
  <si>
    <t>TOTAL Old shire counties</t>
  </si>
  <si>
    <t>TOLDBILL</t>
  </si>
  <si>
    <t>TOTAL Old police authorities</t>
  </si>
  <si>
    <t>TSPOL</t>
  </si>
  <si>
    <t>TOTAL Shire police authorities</t>
  </si>
  <si>
    <t>TSFIR</t>
  </si>
  <si>
    <t>TOTAL Combined fire authorities</t>
  </si>
  <si>
    <t>TOLDFIR</t>
  </si>
  <si>
    <t>Total Old shire fire authorities</t>
  </si>
  <si>
    <t>TS</t>
  </si>
  <si>
    <t>TOTAL Shire areas</t>
  </si>
  <si>
    <t>Settlement Funding Assessment</t>
  </si>
  <si>
    <t>TOTAL Metropolitan police authorities</t>
  </si>
  <si>
    <t>TFIR</t>
  </si>
  <si>
    <t>TOTAL Metropolitan fire authorities</t>
  </si>
  <si>
    <t>TTRA</t>
  </si>
  <si>
    <t>TOTAL Metropolitan transport authorities</t>
  </si>
  <si>
    <t>TMC</t>
  </si>
  <si>
    <t>TOTAL Metropolitan counties</t>
  </si>
  <si>
    <t>TM</t>
  </si>
  <si>
    <t>TOTAL Metropolitan areas</t>
  </si>
  <si>
    <t>TILB</t>
  </si>
  <si>
    <t>TOTAL Inner London boroughs incl. City</t>
  </si>
  <si>
    <t>TOLB</t>
  </si>
  <si>
    <t>TOTAL Outer London boroughs</t>
  </si>
  <si>
    <t>TLB</t>
  </si>
  <si>
    <t>TOTAL London boroughs</t>
  </si>
  <si>
    <t>TL</t>
  </si>
  <si>
    <t>TOTAL London area</t>
  </si>
  <si>
    <t>TED</t>
  </si>
  <si>
    <t>TOTAL education authorities</t>
  </si>
  <si>
    <t>TE</t>
  </si>
  <si>
    <t>TOTAL England</t>
  </si>
  <si>
    <t>NORTHERN</t>
  </si>
  <si>
    <t>Northern Region</t>
  </si>
  <si>
    <t>NWEST</t>
  </si>
  <si>
    <t>YHUMBER</t>
  </si>
  <si>
    <t>Yorkshire &amp; the Humber</t>
  </si>
  <si>
    <t>EASTMIDS</t>
  </si>
  <si>
    <t>WESTMIDS</t>
  </si>
  <si>
    <t>EANGLIA</t>
  </si>
  <si>
    <t>East Anglia</t>
  </si>
  <si>
    <t>SWEST</t>
  </si>
  <si>
    <t>SEAST</t>
  </si>
  <si>
    <t>LONDON</t>
  </si>
  <si>
    <t>Greater London</t>
  </si>
  <si>
    <t>TW</t>
  </si>
  <si>
    <t>TPOLFIR</t>
  </si>
  <si>
    <t>E1938</t>
  </si>
  <si>
    <t>E1502</t>
  </si>
  <si>
    <t>E2243</t>
  </si>
  <si>
    <t>E1102</t>
  </si>
  <si>
    <t>E1139</t>
  </si>
  <si>
    <t>E5020</t>
  </si>
  <si>
    <t>E4209</t>
  </si>
  <si>
    <t>E2244</t>
  </si>
  <si>
    <t>W6</t>
  </si>
  <si>
    <t>Ceredigion</t>
  </si>
  <si>
    <t>W7</t>
  </si>
  <si>
    <t>Pembrokeshire</t>
  </si>
  <si>
    <t>W8</t>
  </si>
  <si>
    <t>Powys</t>
  </si>
  <si>
    <t>W9</t>
  </si>
  <si>
    <t>Blaenau Gwent</t>
  </si>
  <si>
    <t>W10</t>
  </si>
  <si>
    <t>Caerphilly</t>
  </si>
  <si>
    <t>W11</t>
  </si>
  <si>
    <t>Monmouthshire</t>
  </si>
  <si>
    <t>W12</t>
  </si>
  <si>
    <t>Newport</t>
  </si>
  <si>
    <t>W13</t>
  </si>
  <si>
    <t>Torfaen</t>
  </si>
  <si>
    <t>W14</t>
  </si>
  <si>
    <t>Isle of Anglesey</t>
  </si>
  <si>
    <t>R399</t>
  </si>
  <si>
    <t>Redbridge</t>
  </si>
  <si>
    <t>R608</t>
  </si>
  <si>
    <t>Redcar and Cleveland</t>
  </si>
  <si>
    <t>R131</t>
  </si>
  <si>
    <t>Redditch</t>
  </si>
  <si>
    <t>R273</t>
  </si>
  <si>
    <t>Reigate and Banstead</t>
  </si>
  <si>
    <t>R180</t>
  </si>
  <si>
    <t>Ribble Valley</t>
  </si>
  <si>
    <t>R400</t>
  </si>
  <si>
    <t>Richmond upon Thames</t>
  </si>
  <si>
    <t>R224</t>
  </si>
  <si>
    <t>Richmondshire</t>
  </si>
  <si>
    <t>R338</t>
  </si>
  <si>
    <t>Rochdale</t>
  </si>
  <si>
    <t>R103</t>
  </si>
  <si>
    <t>Rochford</t>
  </si>
  <si>
    <t>R181</t>
  </si>
  <si>
    <t>Rossendale</t>
  </si>
  <si>
    <t>R92</t>
  </si>
  <si>
    <t>Rother</t>
  </si>
  <si>
    <t>R351</t>
  </si>
  <si>
    <t>Rotherham</t>
  </si>
  <si>
    <t>R282</t>
  </si>
  <si>
    <t>Rugby</t>
  </si>
  <si>
    <t>R274</t>
  </si>
  <si>
    <t>Runnymede</t>
  </si>
  <si>
    <t>R236</t>
  </si>
  <si>
    <t>Rushcliffe</t>
  </si>
  <si>
    <t>R123</t>
  </si>
  <si>
    <t>Rushmoor</t>
  </si>
  <si>
    <t>R629</t>
  </si>
  <si>
    <t>Rutland</t>
  </si>
  <si>
    <t>R615</t>
  </si>
  <si>
    <t>Ryedale</t>
  </si>
  <si>
    <t>R339</t>
  </si>
  <si>
    <t>Salford</t>
  </si>
  <si>
    <t>R361</t>
  </si>
  <si>
    <t>Sandwell</t>
  </si>
  <si>
    <t>R226</t>
  </si>
  <si>
    <t>Scarborough</t>
  </si>
  <si>
    <t>R249</t>
  </si>
  <si>
    <t>Sedgemoor</t>
  </si>
  <si>
    <t>R347</t>
  </si>
  <si>
    <t>Sefton</t>
  </si>
  <si>
    <t>R616</t>
  </si>
  <si>
    <t>Selby</t>
  </si>
  <si>
    <t>R165</t>
  </si>
  <si>
    <t>Sevenoaks</t>
  </si>
  <si>
    <t>R352</t>
  </si>
  <si>
    <t>Sheffield</t>
  </si>
  <si>
    <t>R166</t>
  </si>
  <si>
    <t>Shepway</t>
  </si>
  <si>
    <t>R675</t>
  </si>
  <si>
    <t>Shropshire</t>
  </si>
  <si>
    <t>R645</t>
  </si>
  <si>
    <t>Slough</t>
  </si>
  <si>
    <t>R362</t>
  </si>
  <si>
    <t>Solihull</t>
  </si>
  <si>
    <t>R436</t>
  </si>
  <si>
    <t>Somerset</t>
  </si>
  <si>
    <t>R18</t>
  </si>
  <si>
    <t>South Bucks</t>
  </si>
  <si>
    <t>R27</t>
  </si>
  <si>
    <t>South Cambridgeshire</t>
  </si>
  <si>
    <t>R59</t>
  </si>
  <si>
    <t>South Derbyshire</t>
  </si>
  <si>
    <t>R604</t>
  </si>
  <si>
    <t>South Gloucestershire</t>
  </si>
  <si>
    <t>R65</t>
  </si>
  <si>
    <t>South Hams</t>
  </si>
  <si>
    <t>R198</t>
  </si>
  <si>
    <t>South Holland</t>
  </si>
  <si>
    <t>R199</t>
  </si>
  <si>
    <t>South Kesteven</t>
  </si>
  <si>
    <t>R51</t>
  </si>
  <si>
    <t>South Lakeland</t>
  </si>
  <si>
    <t>R206</t>
  </si>
  <si>
    <t>E2901</t>
  </si>
  <si>
    <t>E2636</t>
  </si>
  <si>
    <t>E3021</t>
  </si>
  <si>
    <t>E6130</t>
  </si>
  <si>
    <t>E3732</t>
  </si>
  <si>
    <t>E2438</t>
  </si>
  <si>
    <t>E4204</t>
  </si>
  <si>
    <t>E3132</t>
  </si>
  <si>
    <t>E3120</t>
  </si>
  <si>
    <t>E2338</t>
  </si>
  <si>
    <t>E0501</t>
  </si>
  <si>
    <t>E1101</t>
  </si>
  <si>
    <t>E1201</t>
  </si>
  <si>
    <t>E1701</t>
  </si>
  <si>
    <t>E2339</t>
  </si>
  <si>
    <t>E1236</t>
  </si>
  <si>
    <t>E0303</t>
  </si>
  <si>
    <t>E5046</t>
  </si>
  <si>
    <t>E0703</t>
  </si>
  <si>
    <t>E1835</t>
  </si>
  <si>
    <t>E3635</t>
  </si>
  <si>
    <t>E2340</t>
  </si>
  <si>
    <t>E5047</t>
  </si>
  <si>
    <t>E2734</t>
  </si>
  <si>
    <t>E4205</t>
  </si>
  <si>
    <t>E1540</t>
  </si>
  <si>
    <t>E2341</t>
  </si>
  <si>
    <t>E1436</t>
  </si>
  <si>
    <t>E4403</t>
  </si>
  <si>
    <t>E3733</t>
  </si>
  <si>
    <t>E3636</t>
  </si>
  <si>
    <t>E3038</t>
  </si>
  <si>
    <t>E1740</t>
  </si>
  <si>
    <t>E2402</t>
  </si>
  <si>
    <t>South West</t>
  </si>
  <si>
    <t>Penwith (old)</t>
  </si>
  <si>
    <t>R45</t>
  </si>
  <si>
    <t>E0836</t>
  </si>
  <si>
    <t>E2920</t>
  </si>
  <si>
    <t>Adult Social Care New Burdens</t>
  </si>
  <si>
    <t xml:space="preserve">Commons Registration Authorities </t>
  </si>
  <si>
    <t>minus Council Tax Support Funding to Parishes</t>
  </si>
  <si>
    <t xml:space="preserve">Community Right to Challenge </t>
  </si>
  <si>
    <t xml:space="preserve">Community Right to Bid </t>
  </si>
  <si>
    <t>City of London Offset</t>
  </si>
  <si>
    <t>New Homes Bonus: Returned Funding 2014-15</t>
  </si>
  <si>
    <t>Northumberland (old)</t>
  </si>
  <si>
    <t>R432</t>
  </si>
  <si>
    <t>E2720</t>
  </si>
  <si>
    <t>North Yorkshire (old)</t>
  </si>
  <si>
    <t>R433</t>
  </si>
  <si>
    <t>E3020</t>
  </si>
  <si>
    <t>Nottinghamshire (old)</t>
  </si>
  <si>
    <t>R435</t>
  </si>
  <si>
    <t>E3220</t>
  </si>
  <si>
    <t>Shropshire (old)</t>
  </si>
  <si>
    <t>R437</t>
  </si>
  <si>
    <t>E3420</t>
  </si>
  <si>
    <t>Staffordshire (old)</t>
  </si>
  <si>
    <t>R442</t>
  </si>
  <si>
    <t>E3920</t>
  </si>
  <si>
    <t>Wiltshire (old)</t>
  </si>
  <si>
    <t>R443</t>
  </si>
  <si>
    <t>E6203</t>
  </si>
  <si>
    <t>London Waste Regulation Authority</t>
  </si>
  <si>
    <t>R444</t>
  </si>
  <si>
    <t>E6207</t>
  </si>
  <si>
    <t>West London Waste Authority</t>
  </si>
  <si>
    <t>R445</t>
  </si>
  <si>
    <t>E6205</t>
  </si>
  <si>
    <t>North London Waste Authority</t>
  </si>
  <si>
    <t>R446</t>
  </si>
  <si>
    <t>E6201</t>
  </si>
  <si>
    <t>East London Waste Authority</t>
  </si>
  <si>
    <t>R447</t>
  </si>
  <si>
    <t>E6206</t>
  </si>
  <si>
    <t>Western Riverside Waste Authority</t>
  </si>
  <si>
    <t>R448</t>
  </si>
  <si>
    <t>E6202</t>
  </si>
  <si>
    <t>Greater Manchester Waste Disposal Authority</t>
  </si>
  <si>
    <t>R449</t>
  </si>
  <si>
    <t>E6204</t>
  </si>
  <si>
    <t>Merseyside Waste Disposal Authority</t>
  </si>
  <si>
    <t>R450</t>
  </si>
  <si>
    <t>E6208</t>
  </si>
  <si>
    <t>London Regional Transport</t>
  </si>
  <si>
    <t>R451</t>
  </si>
  <si>
    <t>E4200</t>
  </si>
  <si>
    <t>MCC</t>
  </si>
  <si>
    <t>Greater Manchester MCC</t>
  </si>
  <si>
    <t>R452</t>
  </si>
  <si>
    <t>E4300</t>
  </si>
  <si>
    <t>E0635</t>
  </si>
  <si>
    <t>Halton (old)</t>
  </si>
  <si>
    <t>R33</t>
  </si>
  <si>
    <t>E0636</t>
  </si>
  <si>
    <t>Macclesfield (old)</t>
  </si>
  <si>
    <t>R34</t>
  </si>
  <si>
    <t>E0637</t>
  </si>
  <si>
    <t>Vale Royal (old)</t>
  </si>
  <si>
    <t>R35</t>
  </si>
  <si>
    <t>E0638</t>
  </si>
  <si>
    <t>Warrington (old)</t>
  </si>
  <si>
    <t>R36</t>
  </si>
  <si>
    <t>E0731</t>
  </si>
  <si>
    <t>Hartlepool (old)</t>
  </si>
  <si>
    <t>R37</t>
  </si>
  <si>
    <t>E0732</t>
  </si>
  <si>
    <t>Langbaurgh-on-Tees (old)</t>
  </si>
  <si>
    <t>R38</t>
  </si>
  <si>
    <t>E0733</t>
  </si>
  <si>
    <t>Middlesbrough (old)</t>
  </si>
  <si>
    <t>R39</t>
  </si>
  <si>
    <t>E0734</t>
  </si>
  <si>
    <t>Stockton-on-Tees (old)</t>
  </si>
  <si>
    <t>R40</t>
  </si>
  <si>
    <t>E0831</t>
  </si>
  <si>
    <t>Caradon (old)</t>
  </si>
  <si>
    <t>R41</t>
  </si>
  <si>
    <t>E0832</t>
  </si>
  <si>
    <t>Carrick (old)</t>
  </si>
  <si>
    <t>R42</t>
  </si>
  <si>
    <t>E0833</t>
  </si>
  <si>
    <t>Kerrier (old)</t>
  </si>
  <si>
    <t>R43</t>
  </si>
  <si>
    <t>E0834</t>
  </si>
  <si>
    <t>North Cornwall (old)</t>
  </si>
  <si>
    <t>R44</t>
  </si>
  <si>
    <t>E0835</t>
  </si>
  <si>
    <t>Lead Local Flood Authorities</t>
  </si>
  <si>
    <t>Inshore Fisheries Conservation Authorities 2014-15</t>
  </si>
  <si>
    <t>England except the GLA</t>
  </si>
  <si>
    <t>Spending Power Components</t>
  </si>
  <si>
    <t>Efficiency Support Grant</t>
  </si>
  <si>
    <t>E5022</t>
  </si>
  <si>
    <t>E1238</t>
  </si>
  <si>
    <t>E4210</t>
  </si>
  <si>
    <t>E6139</t>
  </si>
  <si>
    <t>E3902</t>
  </si>
  <si>
    <t>E1743</t>
  </si>
  <si>
    <t>E0305</t>
  </si>
  <si>
    <t>E4305</t>
  </si>
  <si>
    <t>E3641</t>
  </si>
  <si>
    <t>E0306</t>
  </si>
  <si>
    <t>E4607</t>
  </si>
  <si>
    <t>E1837</t>
  </si>
  <si>
    <t>E1821</t>
  </si>
  <si>
    <t>E3837</t>
  </si>
  <si>
    <t>E1838</t>
  </si>
  <si>
    <t>E0435</t>
  </si>
  <si>
    <t>E2344</t>
  </si>
  <si>
    <t>E1839</t>
  </si>
  <si>
    <t>E2701</t>
  </si>
  <si>
    <t>England</t>
  </si>
  <si>
    <t>North West</t>
  </si>
  <si>
    <t>East Midlands</t>
  </si>
  <si>
    <t>West Midlands</t>
  </si>
  <si>
    <t>South East</t>
  </si>
  <si>
    <t>Merseyside MCC</t>
  </si>
  <si>
    <t>R453</t>
  </si>
  <si>
    <t>E4400</t>
  </si>
  <si>
    <t>South Yorkshire MCC</t>
  </si>
  <si>
    <t>R454</t>
  </si>
  <si>
    <t>E4500</t>
  </si>
  <si>
    <t>Tyne and Wear MCC</t>
  </si>
  <si>
    <t>R455</t>
  </si>
  <si>
    <t>E4600</t>
  </si>
  <si>
    <t>West Midlands MCC</t>
  </si>
  <si>
    <t>R456</t>
  </si>
  <si>
    <t>Chester-le-Street (old)</t>
  </si>
  <si>
    <t>R80</t>
  </si>
  <si>
    <t>E1332</t>
  </si>
  <si>
    <t>Darlington (old)</t>
  </si>
  <si>
    <t>R81</t>
  </si>
  <si>
    <t>E1333</t>
  </si>
  <si>
    <t>Derwentside (old)</t>
  </si>
  <si>
    <t>R82</t>
  </si>
  <si>
    <t>E1334</t>
  </si>
  <si>
    <t>Durham (old)</t>
  </si>
  <si>
    <t>R83</t>
  </si>
  <si>
    <t>E1335</t>
  </si>
  <si>
    <t>Easington (old)</t>
  </si>
  <si>
    <t>R84</t>
  </si>
  <si>
    <t>E1336</t>
  </si>
  <si>
    <t>Sedgefield (old)</t>
  </si>
  <si>
    <t>R85</t>
  </si>
  <si>
    <t>E1337</t>
  </si>
  <si>
    <t>Teesdale (old)</t>
  </si>
  <si>
    <t>R86</t>
  </si>
  <si>
    <t>E1338</t>
  </si>
  <si>
    <t>Wear Valley (old)</t>
  </si>
  <si>
    <t>R87</t>
  </si>
  <si>
    <t>E1431</t>
  </si>
  <si>
    <t>Brighton (old)</t>
  </si>
  <si>
    <t>R90</t>
  </si>
  <si>
    <t>E1434</t>
  </si>
  <si>
    <t>Hove (old)</t>
  </si>
  <si>
    <t>R104</t>
  </si>
  <si>
    <t>E1541</t>
  </si>
  <si>
    <t>Southend-on-Sea (old)</t>
  </si>
  <si>
    <t>R106</t>
  </si>
  <si>
    <t>E1543</t>
  </si>
  <si>
    <t>Thurrock (old)</t>
  </si>
  <si>
    <t>R122</t>
  </si>
  <si>
    <t>E1739</t>
  </si>
  <si>
    <t>Portsmouth (old)</t>
  </si>
  <si>
    <t>R124</t>
  </si>
  <si>
    <t>E1741</t>
  </si>
  <si>
    <t>Southampton (old)</t>
  </si>
  <si>
    <t>R128</t>
  </si>
  <si>
    <t>E1832</t>
  </si>
  <si>
    <t>Hereford (old)</t>
  </si>
  <si>
    <t>R129</t>
  </si>
  <si>
    <t>E1833</t>
  </si>
  <si>
    <t>Leominster (old)</t>
  </si>
  <si>
    <t>R130</t>
  </si>
  <si>
    <t>E1834</t>
  </si>
  <si>
    <t>Malvern Hills (old)</t>
  </si>
  <si>
    <t>R132</t>
  </si>
  <si>
    <t>E1836</t>
  </si>
  <si>
    <t>South Herefordshire (old)</t>
  </si>
  <si>
    <t>R146</t>
  </si>
  <si>
    <t>E2031</t>
  </si>
  <si>
    <t>Ellesmere Port and Neston (old)</t>
  </si>
  <si>
    <t>R32</t>
  </si>
  <si>
    <t>Leicestershire (old)</t>
  </si>
  <si>
    <t>R431</t>
  </si>
  <si>
    <t>Beverley (old)</t>
  </si>
  <si>
    <t>R147</t>
  </si>
  <si>
    <t>E2032</t>
  </si>
  <si>
    <t>Boothferry (old)</t>
  </si>
  <si>
    <t>R148</t>
  </si>
  <si>
    <t>E2033</t>
  </si>
  <si>
    <t>Cleethorpes (old)</t>
  </si>
  <si>
    <t>R149</t>
  </si>
  <si>
    <t>E2035</t>
  </si>
  <si>
    <t>Glanford (old)</t>
  </si>
  <si>
    <t>R150</t>
  </si>
  <si>
    <t>E2036</t>
  </si>
  <si>
    <t>Great Grimsby (old)</t>
  </si>
  <si>
    <t>R151</t>
  </si>
  <si>
    <t>E2037</t>
  </si>
  <si>
    <t>Holderness (old)</t>
  </si>
  <si>
    <t>R152</t>
  </si>
  <si>
    <t>E2038</t>
  </si>
  <si>
    <t>Kingston upon Hull (old)</t>
  </si>
  <si>
    <t>R153</t>
  </si>
  <si>
    <t>E2034</t>
  </si>
  <si>
    <t>East Yorkshire (old)</t>
  </si>
  <si>
    <t>R154</t>
  </si>
  <si>
    <t>E2039</t>
  </si>
  <si>
    <t>Peterborough (old)</t>
  </si>
  <si>
    <t>R28</t>
  </si>
  <si>
    <t>E0631</t>
  </si>
  <si>
    <t>Chester (old)</t>
  </si>
  <si>
    <t>R29</t>
  </si>
  <si>
    <t>E0632</t>
  </si>
  <si>
    <t>Congleton (old)</t>
  </si>
  <si>
    <t>R30</t>
  </si>
  <si>
    <t>E0633</t>
  </si>
  <si>
    <t>Crewe and Nantwich (old)</t>
  </si>
  <si>
    <t>R31</t>
  </si>
  <si>
    <t>E0634</t>
  </si>
  <si>
    <t>West Yorkshire MCC</t>
  </si>
  <si>
    <t>E0133</t>
  </si>
  <si>
    <t>Kingswood (old)</t>
  </si>
  <si>
    <t>R4</t>
  </si>
  <si>
    <t>E0134</t>
  </si>
  <si>
    <t>Northavon (old)</t>
  </si>
  <si>
    <t>R5</t>
  </si>
  <si>
    <t>E0135</t>
  </si>
  <si>
    <t>Wansdyke (old)</t>
  </si>
  <si>
    <t>R6</t>
  </si>
  <si>
    <t>E0136</t>
  </si>
  <si>
    <t>Woodspring (old)</t>
  </si>
  <si>
    <t>R7</t>
  </si>
  <si>
    <t>E0231</t>
  </si>
  <si>
    <t>Bedford (old)</t>
  </si>
  <si>
    <t>R8</t>
  </si>
  <si>
    <t>E0232</t>
  </si>
  <si>
    <t>Luton (old)</t>
  </si>
  <si>
    <t>R9</t>
  </si>
  <si>
    <t>E0233</t>
  </si>
  <si>
    <t>Mid Bedfordshire (old)</t>
  </si>
  <si>
    <t>R10</t>
  </si>
  <si>
    <t>E0234</t>
  </si>
  <si>
    <t>South Bedfordshire (old)</t>
  </si>
  <si>
    <t>R11</t>
  </si>
  <si>
    <t>E0331</t>
  </si>
  <si>
    <t>Bracknell Forest (old)</t>
  </si>
  <si>
    <t>R12</t>
  </si>
  <si>
    <t>E0332</t>
  </si>
  <si>
    <t>Newbury (old)</t>
  </si>
  <si>
    <t>R13</t>
  </si>
  <si>
    <t>E0333</t>
  </si>
  <si>
    <t>Reading (old)</t>
  </si>
  <si>
    <t>R14</t>
  </si>
  <si>
    <t>E0334</t>
  </si>
  <si>
    <t>Slough (old)</t>
  </si>
  <si>
    <t>R15</t>
  </si>
  <si>
    <t>E0335</t>
  </si>
  <si>
    <t>Windsor and Maidenhead (old)</t>
  </si>
  <si>
    <t>R16</t>
  </si>
  <si>
    <t>E0336</t>
  </si>
  <si>
    <t>Wokingham (old)</t>
  </si>
  <si>
    <t>R20</t>
  </si>
  <si>
    <t>E0433</t>
  </si>
  <si>
    <t>Milton Keynes (old)</t>
  </si>
  <si>
    <t>R25</t>
  </si>
  <si>
    <t>E0534</t>
  </si>
  <si>
    <t>Huntingdonshire (old)</t>
  </si>
  <si>
    <t>R26</t>
  </si>
  <si>
    <t>E0535</t>
  </si>
  <si>
    <t>R457</t>
  </si>
  <si>
    <t>E5060</t>
  </si>
  <si>
    <t>GLC</t>
  </si>
  <si>
    <t>Greater London Council</t>
  </si>
  <si>
    <t>R458</t>
  </si>
  <si>
    <t>E5070</t>
  </si>
  <si>
    <t>ILEA</t>
  </si>
  <si>
    <t>R459</t>
  </si>
  <si>
    <t>Metropolitan Police outside Inner London</t>
  </si>
  <si>
    <t>R460</t>
  </si>
  <si>
    <t>Metropolitan Police inside Inner London</t>
  </si>
  <si>
    <t>R461</t>
  </si>
  <si>
    <t>E6060</t>
  </si>
  <si>
    <t>OLDBILL</t>
  </si>
  <si>
    <t>Metropolitan Police</t>
  </si>
  <si>
    <t>R465</t>
  </si>
  <si>
    <t>Essex inside Met Police District</t>
  </si>
  <si>
    <t>R466</t>
  </si>
  <si>
    <t>Hertfordshire inside Met Police District</t>
  </si>
  <si>
    <t>R467</t>
  </si>
  <si>
    <t>Surrey inside Met Police District</t>
  </si>
  <si>
    <t>R468</t>
  </si>
  <si>
    <t>Essex outside Met Police District</t>
  </si>
  <si>
    <t>R469</t>
  </si>
  <si>
    <t>Hertfordshire outside Met Police District</t>
  </si>
  <si>
    <t>R470</t>
  </si>
  <si>
    <t>Surrey outside Met Police District</t>
  </si>
  <si>
    <t>R471</t>
  </si>
  <si>
    <t>SPOL</t>
  </si>
  <si>
    <t>Avon &amp; Somerset Police</t>
  </si>
  <si>
    <t>R472</t>
  </si>
  <si>
    <t>Devon &amp; Cornwall Police</t>
  </si>
  <si>
    <t>R473</t>
  </si>
  <si>
    <t>Hampshire Police</t>
  </si>
  <si>
    <t>R475</t>
  </si>
  <si>
    <t>Sussex Police</t>
  </si>
  <si>
    <t>R476</t>
  </si>
  <si>
    <t>Thames Valley Police</t>
  </si>
  <si>
    <t>R477</t>
  </si>
  <si>
    <t>West Mercia Police</t>
  </si>
  <si>
    <t>West Somerset</t>
  </si>
  <si>
    <t>R441</t>
  </si>
  <si>
    <t>West Sussex</t>
  </si>
  <si>
    <t>R306</t>
  </si>
  <si>
    <t>West Yorkshire Fire</t>
  </si>
  <si>
    <t>R382</t>
  </si>
  <si>
    <t>Westminster</t>
  </si>
  <si>
    <t>R77</t>
  </si>
  <si>
    <t>Weymouth and Portland</t>
  </si>
  <si>
    <t>R343</t>
  </si>
  <si>
    <t>Wigan</t>
  </si>
  <si>
    <t>R676</t>
  </si>
  <si>
    <t>Wiltshire</t>
  </si>
  <si>
    <t>R126</t>
  </si>
  <si>
    <t>Winchester</t>
  </si>
  <si>
    <t>R646</t>
  </si>
  <si>
    <t>Windsor and Maidenhead</t>
  </si>
  <si>
    <t>R348</t>
  </si>
  <si>
    <t>Wirral</t>
  </si>
  <si>
    <t>R279</t>
  </si>
  <si>
    <t>Woking</t>
  </si>
  <si>
    <t>R647</t>
  </si>
  <si>
    <t>Wokingham</t>
  </si>
  <si>
    <t>R364</t>
  </si>
  <si>
    <t>Wolverhampton</t>
  </si>
  <si>
    <t>R133</t>
  </si>
  <si>
    <t>Worcester</t>
  </si>
  <si>
    <t>R671</t>
  </si>
  <si>
    <t>Worcestershire</t>
  </si>
  <si>
    <t>R373</t>
  </si>
  <si>
    <t>Hackney</t>
  </si>
  <si>
    <t>R650</t>
  </si>
  <si>
    <t>Halton</t>
  </si>
  <si>
    <t>R222</t>
  </si>
  <si>
    <t>Hambleton</t>
  </si>
  <si>
    <t>R374</t>
  </si>
  <si>
    <t>Hammersmith and Fulham</t>
  </si>
  <si>
    <t>E7055</t>
  </si>
  <si>
    <t>E7046</t>
  </si>
  <si>
    <t>E7047</t>
  </si>
  <si>
    <t>E7039</t>
  </si>
  <si>
    <t>TMD</t>
  </si>
  <si>
    <t>TOTAL Metropolitan districts</t>
  </si>
  <si>
    <t>TPOL</t>
  </si>
  <si>
    <t>R501</t>
  </si>
  <si>
    <t>E3671</t>
  </si>
  <si>
    <t>PART</t>
  </si>
  <si>
    <t>Elmbridge inside MPD</t>
  </si>
  <si>
    <t>R502</t>
  </si>
  <si>
    <t>E3672</t>
  </si>
  <si>
    <t>Elmbridge outside MPD</t>
  </si>
  <si>
    <t>R503</t>
  </si>
  <si>
    <t>E3673</t>
  </si>
  <si>
    <t>Reigate and Banstead inside MPD</t>
  </si>
  <si>
    <t>R504</t>
  </si>
  <si>
    <t>E3674</t>
  </si>
  <si>
    <t>Inshore Fisheries Conservation Authorities</t>
  </si>
  <si>
    <t>2015-16</t>
  </si>
  <si>
    <t>East Dorset</t>
  </si>
  <si>
    <t>R115</t>
  </si>
  <si>
    <t>East Hampshire</t>
  </si>
  <si>
    <t>R138</t>
  </si>
  <si>
    <t>East Hertfordshire</t>
  </si>
  <si>
    <t>R195</t>
  </si>
  <si>
    <t>East Lindsey</t>
  </si>
  <si>
    <t>R210</t>
  </si>
  <si>
    <t>East Northamptonshire</t>
  </si>
  <si>
    <t>R610</t>
  </si>
  <si>
    <t>East Riding of Yorkshire</t>
  </si>
  <si>
    <t>R254</t>
  </si>
  <si>
    <t>East Staffordshire</t>
  </si>
  <si>
    <t>R637</t>
  </si>
  <si>
    <t>East Sussex</t>
  </si>
  <si>
    <t>R88</t>
  </si>
  <si>
    <t>Eastbourne</t>
  </si>
  <si>
    <t>R116</t>
  </si>
  <si>
    <t>Eastleigh</t>
  </si>
  <si>
    <t>R50</t>
  </si>
  <si>
    <t>Eden</t>
  </si>
  <si>
    <t>R269</t>
  </si>
  <si>
    <t>Elmbridge</t>
  </si>
  <si>
    <t>R390</t>
  </si>
  <si>
    <t>Enfield</t>
  </si>
  <si>
    <t>R100</t>
  </si>
  <si>
    <t>Epping Forest</t>
  </si>
  <si>
    <t>R270</t>
  </si>
  <si>
    <t>Epsom and Ewell</t>
  </si>
  <si>
    <t>R56</t>
  </si>
  <si>
    <t>Erewash</t>
  </si>
  <si>
    <t>R666</t>
  </si>
  <si>
    <t>Essex</t>
  </si>
  <si>
    <t>R62</t>
  </si>
  <si>
    <t>Exeter</t>
  </si>
  <si>
    <t>R117</t>
  </si>
  <si>
    <t>Fareham</t>
  </si>
  <si>
    <t>R24</t>
  </si>
  <si>
    <t>Fenland</t>
  </si>
  <si>
    <t>R263</t>
  </si>
  <si>
    <t>Forest Heath</t>
  </si>
  <si>
    <t>R110</t>
  </si>
  <si>
    <t>Forest of Dean</t>
  </si>
  <si>
    <t>R175</t>
  </si>
  <si>
    <t>Fylde</t>
  </si>
  <si>
    <t>R570</t>
  </si>
  <si>
    <t>GLA</t>
  </si>
  <si>
    <t>R353</t>
  </si>
  <si>
    <t>Gateshead</t>
  </si>
  <si>
    <t>R232</t>
  </si>
  <si>
    <t>Gedling</t>
  </si>
  <si>
    <t>R111</t>
  </si>
  <si>
    <t>Gloucester</t>
  </si>
  <si>
    <t>R419</t>
  </si>
  <si>
    <t>Gloucestershire</t>
  </si>
  <si>
    <t>R118</t>
  </si>
  <si>
    <t>Gosport</t>
  </si>
  <si>
    <t>R162</t>
  </si>
  <si>
    <t>Gravesham</t>
  </si>
  <si>
    <t>R203</t>
  </si>
  <si>
    <t>Great Yarmouth</t>
  </si>
  <si>
    <t>R301</t>
  </si>
  <si>
    <t>Greater Manchester Fire</t>
  </si>
  <si>
    <t>FIR</t>
  </si>
  <si>
    <t>R372</t>
  </si>
  <si>
    <t>Greenwich</t>
  </si>
  <si>
    <t>R271</t>
  </si>
  <si>
    <t>Guildford</t>
  </si>
  <si>
    <t>E0520</t>
  </si>
  <si>
    <t>Cambridgeshire (old)</t>
  </si>
  <si>
    <t>R409</t>
  </si>
  <si>
    <t>E0620</t>
  </si>
  <si>
    <t>Cheshire (old)</t>
  </si>
  <si>
    <t>R410</t>
  </si>
  <si>
    <t>E0720</t>
  </si>
  <si>
    <t>Cleveland (old)</t>
  </si>
  <si>
    <t>R411</t>
  </si>
  <si>
    <t>E0820</t>
  </si>
  <si>
    <t>Cornwall (old)</t>
  </si>
  <si>
    <t>R413</t>
  </si>
  <si>
    <t>E1020</t>
  </si>
  <si>
    <t>Derbyshire (old)</t>
  </si>
  <si>
    <t>R414</t>
  </si>
  <si>
    <t>E1120</t>
  </si>
  <si>
    <t>Devon (old)</t>
  </si>
  <si>
    <t>R415</t>
  </si>
  <si>
    <t>E1220</t>
  </si>
  <si>
    <t>Dorset (old)</t>
  </si>
  <si>
    <t>R416</t>
  </si>
  <si>
    <t>E1320</t>
  </si>
  <si>
    <t>R417</t>
  </si>
  <si>
    <t>E1420</t>
  </si>
  <si>
    <t>East Sussex (old)</t>
  </si>
  <si>
    <t>R418</t>
  </si>
  <si>
    <t>E1520</t>
  </si>
  <si>
    <t>Essex (old)</t>
  </si>
  <si>
    <t>R420</t>
  </si>
  <si>
    <t>E1720</t>
  </si>
  <si>
    <t>Hampshire (old)</t>
  </si>
  <si>
    <t>R421</t>
  </si>
  <si>
    <t>E1820</t>
  </si>
  <si>
    <t>Hereford and Worcester (old)</t>
  </si>
  <si>
    <t>R423</t>
  </si>
  <si>
    <t>E2020</t>
  </si>
  <si>
    <t>Humberside (old)</t>
  </si>
  <si>
    <t>R424</t>
  </si>
  <si>
    <t>E2120</t>
  </si>
  <si>
    <t>Isle of Wight (old)</t>
  </si>
  <si>
    <t>R425</t>
  </si>
  <si>
    <t>E2220</t>
  </si>
  <si>
    <t>Kent (old)</t>
  </si>
  <si>
    <t>R426</t>
  </si>
  <si>
    <t>E2320</t>
  </si>
  <si>
    <t>Lancashire (old)</t>
  </si>
  <si>
    <t>R427</t>
  </si>
  <si>
    <t>E2420</t>
  </si>
  <si>
    <t>Dorset</t>
  </si>
  <si>
    <t>R160</t>
  </si>
  <si>
    <t>Dover</t>
  </si>
  <si>
    <t>R360</t>
  </si>
  <si>
    <t>Dudley</t>
  </si>
  <si>
    <t>R673</t>
  </si>
  <si>
    <t>Durham</t>
  </si>
  <si>
    <t>R389</t>
  </si>
  <si>
    <t>Ealing</t>
  </si>
  <si>
    <t>R23</t>
  </si>
  <si>
    <t>East Cambridgeshire</t>
  </si>
  <si>
    <t>R61</t>
  </si>
  <si>
    <t>East Devon</t>
  </si>
  <si>
    <t>R78</t>
  </si>
  <si>
    <t>Council tax support funding for parishes, this funding is assumed to be constant at the level estimated in 2013-14</t>
  </si>
  <si>
    <t>Herefordshire</t>
  </si>
  <si>
    <t>Medway</t>
  </si>
  <si>
    <t>E3735</t>
  </si>
  <si>
    <t>E3720</t>
  </si>
  <si>
    <t>E1939</t>
  </si>
  <si>
    <t>E3537</t>
  </si>
  <si>
    <t>E3640</t>
  </si>
  <si>
    <t>E1437</t>
  </si>
  <si>
    <t>E2837</t>
  </si>
  <si>
    <t>E1940</t>
  </si>
  <si>
    <t>E0302</t>
  </si>
  <si>
    <t>E1140</t>
  </si>
  <si>
    <t>E1237</t>
  </si>
  <si>
    <t>E2343</t>
  </si>
  <si>
    <t>E2537</t>
  </si>
  <si>
    <t>E6146</t>
  </si>
  <si>
    <t>E3135</t>
  </si>
  <si>
    <t>E3335</t>
  </si>
  <si>
    <t>E3820</t>
  </si>
  <si>
    <t>E6147</t>
  </si>
  <si>
    <t>Estimated 2015-16 Revenue Spending Power including Better Care Fund and Efficiency Support Grant</t>
  </si>
  <si>
    <t>E5013</t>
  </si>
  <si>
    <t>E0601</t>
  </si>
  <si>
    <t>E2732</t>
  </si>
  <si>
    <t>E5014</t>
  </si>
  <si>
    <t>E1721</t>
  </si>
  <si>
    <t>E6117</t>
  </si>
  <si>
    <t>E2433</t>
  </si>
  <si>
    <t>E5038</t>
  </si>
  <si>
    <t>E1538</t>
  </si>
  <si>
    <t>E2753</t>
  </si>
  <si>
    <t>E5039</t>
  </si>
  <si>
    <t>E1736</t>
  </si>
  <si>
    <t>E0701</t>
  </si>
  <si>
    <t>E1433</t>
  </si>
  <si>
    <t>E1737</t>
  </si>
  <si>
    <t>E5040</t>
  </si>
  <si>
    <t>E6118</t>
  </si>
  <si>
    <t>E1801</t>
  </si>
  <si>
    <t>SFA: Adjustment to reflect Section 31 grants for business rates initiatives</t>
  </si>
  <si>
    <t>E1920</t>
  </si>
  <si>
    <t>E6072</t>
  </si>
  <si>
    <t>E1934</t>
  </si>
  <si>
    <t>E4700</t>
  </si>
  <si>
    <t>R291</t>
  </si>
  <si>
    <t>Worthing</t>
  </si>
  <si>
    <t>R134</t>
  </si>
  <si>
    <t>Wychavon</t>
  </si>
  <si>
    <t>R21</t>
  </si>
  <si>
    <t>Wycombe</t>
  </si>
  <si>
    <t>R184</t>
  </si>
  <si>
    <t>Wyre</t>
  </si>
  <si>
    <t>R135</t>
  </si>
  <si>
    <t>Wyre Forest</t>
  </si>
  <si>
    <t>R617</t>
  </si>
  <si>
    <t>York</t>
  </si>
  <si>
    <t>Local Authority</t>
  </si>
  <si>
    <t>R950</t>
  </si>
  <si>
    <t>Avon Fire Authority</t>
  </si>
  <si>
    <t>SFIR</t>
  </si>
  <si>
    <t>R951</t>
  </si>
  <si>
    <t>Cleveland Fire Authority</t>
  </si>
  <si>
    <t>R952</t>
  </si>
  <si>
    <t>Humberside Fire Authority</t>
  </si>
  <si>
    <t>R953</t>
  </si>
  <si>
    <t>North Yorkshire Fire Authority</t>
  </si>
  <si>
    <t>R954</t>
  </si>
  <si>
    <t>Bedfordshire Fire Authority</t>
  </si>
  <si>
    <t>R955</t>
  </si>
  <si>
    <t>Buckinghamshire Fire Authority</t>
  </si>
  <si>
    <t>R956</t>
  </si>
  <si>
    <t>Derbyshire Fire Authority</t>
  </si>
  <si>
    <t>R957</t>
  </si>
  <si>
    <t>Dorset Fire Authority</t>
  </si>
  <si>
    <t>R958</t>
  </si>
  <si>
    <t>Durham Fire Authority</t>
  </si>
  <si>
    <t>R959</t>
  </si>
  <si>
    <t>East Sussex Fire Authority</t>
  </si>
  <si>
    <t>R960</t>
  </si>
  <si>
    <t>Hampshire Fire Authority</t>
  </si>
  <si>
    <t>R961</t>
  </si>
  <si>
    <t>Leicestershire Fire Authority</t>
  </si>
  <si>
    <t>R962</t>
  </si>
  <si>
    <t>Staffordshire Fire Authority</t>
  </si>
  <si>
    <t>R963</t>
  </si>
  <si>
    <t>Wiltshire Fire Authority</t>
  </si>
  <si>
    <t>R964</t>
  </si>
  <si>
    <t>Berkshire Fire Authority</t>
  </si>
  <si>
    <t>R965</t>
  </si>
  <si>
    <t>Cambridgeshire Fire Authority</t>
  </si>
  <si>
    <t>R966</t>
  </si>
  <si>
    <t>Cheshire Fire Authority</t>
  </si>
  <si>
    <t>R751</t>
  </si>
  <si>
    <t>Devon &amp; Somerset Fire Authority</t>
  </si>
  <si>
    <t>R968</t>
  </si>
  <si>
    <t>Essex Fire Authority</t>
  </si>
  <si>
    <t>R969</t>
  </si>
  <si>
    <t>Hereford and Worcester Fire Authority</t>
  </si>
  <si>
    <t>R970</t>
  </si>
  <si>
    <t>Kent Fire Authority</t>
  </si>
  <si>
    <t>R971</t>
  </si>
  <si>
    <t>Lancashire Fire Authority</t>
  </si>
  <si>
    <t>R972</t>
  </si>
  <si>
    <t>Nottinghamshire Fire Authority</t>
  </si>
  <si>
    <t>R973</t>
  </si>
  <si>
    <t>Shropshire Fire Authority</t>
  </si>
  <si>
    <t>Greater London Authority</t>
  </si>
  <si>
    <t>£m</t>
  </si>
  <si>
    <t>R285</t>
  </si>
  <si>
    <t>Adur</t>
  </si>
  <si>
    <t>SD</t>
  </si>
  <si>
    <t>R46</t>
  </si>
  <si>
    <t>Allerdale</t>
  </si>
  <si>
    <t>R52</t>
  </si>
  <si>
    <t>Amber Valley</t>
  </si>
  <si>
    <t>R286</t>
  </si>
  <si>
    <t>Arun</t>
  </si>
  <si>
    <t>R229</t>
  </si>
  <si>
    <t>Ashfield</t>
  </si>
  <si>
    <t>R157</t>
  </si>
  <si>
    <t>Ashford</t>
  </si>
  <si>
    <t>R17</t>
  </si>
  <si>
    <t>Aylesbury Vale</t>
  </si>
  <si>
    <t>R262</t>
  </si>
  <si>
    <t>Babergh</t>
  </si>
  <si>
    <t>R383</t>
  </si>
  <si>
    <t>Barking and Dagenham</t>
  </si>
  <si>
    <t>OLB</t>
  </si>
  <si>
    <t>R384</t>
  </si>
  <si>
    <t>Barnet</t>
  </si>
  <si>
    <t>R349</t>
  </si>
  <si>
    <t>Barnsley</t>
  </si>
  <si>
    <t>MD</t>
  </si>
  <si>
    <t>R47</t>
  </si>
  <si>
    <t>Barrow-in-Furness</t>
  </si>
  <si>
    <t>R94</t>
  </si>
  <si>
    <t>Basildon</t>
  </si>
  <si>
    <t>R114</t>
  </si>
  <si>
    <t>Basingstoke and Deane</t>
  </si>
  <si>
    <t>R230</t>
  </si>
  <si>
    <t>Bassetlaw</t>
  </si>
  <si>
    <t>R602</t>
  </si>
  <si>
    <t>Bath &amp; North East Somerset</t>
  </si>
  <si>
    <t>UNITARY</t>
  </si>
  <si>
    <t>R679</t>
  </si>
  <si>
    <t>Bedford</t>
  </si>
  <si>
    <t>R385</t>
  </si>
  <si>
    <t>Bexley</t>
  </si>
  <si>
    <t>R358</t>
  </si>
  <si>
    <t>Birmingham</t>
  </si>
  <si>
    <t>R185</t>
  </si>
  <si>
    <t>Blaby</t>
  </si>
  <si>
    <t>R659</t>
  </si>
  <si>
    <t>Blackburn with Darwen</t>
  </si>
  <si>
    <t>R660</t>
  </si>
  <si>
    <t>Blackpool</t>
  </si>
  <si>
    <t>R53</t>
  </si>
  <si>
    <t>Bolsover</t>
  </si>
  <si>
    <t>R334</t>
  </si>
  <si>
    <t>Bolton</t>
  </si>
  <si>
    <t>R194</t>
  </si>
  <si>
    <t>Boston</t>
  </si>
  <si>
    <t>R622</t>
  </si>
  <si>
    <t>Bournemouth</t>
  </si>
  <si>
    <t>R642</t>
  </si>
  <si>
    <t>Bracknell Forest</t>
  </si>
  <si>
    <t>R365</t>
  </si>
  <si>
    <t>Bradford</t>
  </si>
  <si>
    <t>R95</t>
  </si>
  <si>
    <t>Braintree</t>
  </si>
  <si>
    <t>R201</t>
  </si>
  <si>
    <t>Breckland</t>
  </si>
  <si>
    <t>R386</t>
  </si>
  <si>
    <t>Brent</t>
  </si>
  <si>
    <t>R96</t>
  </si>
  <si>
    <t>Brentwood</t>
  </si>
  <si>
    <t>R625</t>
  </si>
  <si>
    <t>Brighton &amp; Hove</t>
  </si>
  <si>
    <t>R603</t>
  </si>
  <si>
    <t>Bristol</t>
  </si>
  <si>
    <t>R202</t>
  </si>
  <si>
    <t>Broadland</t>
  </si>
  <si>
    <t>R387</t>
  </si>
  <si>
    <t>Bromley</t>
  </si>
  <si>
    <t>R127</t>
  </si>
  <si>
    <t>Bromsgrove</t>
  </si>
  <si>
    <t>R136</t>
  </si>
  <si>
    <t>Broxbourne</t>
  </si>
  <si>
    <t>R231</t>
  </si>
  <si>
    <t>Broxtowe</t>
  </si>
  <si>
    <t>R633</t>
  </si>
  <si>
    <t>Buckinghamshire</t>
  </si>
  <si>
    <t>SC</t>
  </si>
  <si>
    <t>R173</t>
  </si>
  <si>
    <t>Burnley</t>
  </si>
  <si>
    <t>R335</t>
  </si>
  <si>
    <t>Bury</t>
  </si>
  <si>
    <t>R366</t>
  </si>
  <si>
    <t>Calderdale</t>
  </si>
  <si>
    <t>R22</t>
  </si>
  <si>
    <t>Cambridge</t>
  </si>
  <si>
    <t>R663</t>
  </si>
  <si>
    <t>Cambridgeshire</t>
  </si>
  <si>
    <t>R371</t>
  </si>
  <si>
    <t>Camden</t>
  </si>
  <si>
    <t>ILB</t>
  </si>
  <si>
    <t>R253</t>
  </si>
  <si>
    <t>Cannock Chase</t>
  </si>
  <si>
    <t>R158</t>
  </si>
  <si>
    <t>Canterbury</t>
  </si>
  <si>
    <t>R48</t>
  </si>
  <si>
    <t>Carlisle</t>
  </si>
  <si>
    <t>R97</t>
  </si>
  <si>
    <t>Castle Point</t>
  </si>
  <si>
    <t>R680</t>
  </si>
  <si>
    <t>Central Bedfordshire</t>
  </si>
  <si>
    <t>R186</t>
  </si>
  <si>
    <t>Charnwood</t>
  </si>
  <si>
    <t>R98</t>
  </si>
  <si>
    <t>Chelmsford</t>
  </si>
  <si>
    <t>R108</t>
  </si>
  <si>
    <t>Cheltenham</t>
  </si>
  <si>
    <t>R237</t>
  </si>
  <si>
    <t>Cherwell</t>
  </si>
  <si>
    <t>R677</t>
  </si>
  <si>
    <t>Cheshire East</t>
  </si>
  <si>
    <t>R678</t>
  </si>
  <si>
    <t>Cheshire West and Chester</t>
  </si>
  <si>
    <t>R54</t>
  </si>
  <si>
    <t>Chesterfield</t>
  </si>
  <si>
    <t>R287</t>
  </si>
  <si>
    <t>Chichester</t>
  </si>
  <si>
    <t>R19</t>
  </si>
  <si>
    <t>Chiltern</t>
  </si>
  <si>
    <t>R174</t>
  </si>
  <si>
    <t>Chorley</t>
  </si>
  <si>
    <t>R72</t>
  </si>
  <si>
    <t>Christchurch</t>
  </si>
  <si>
    <t>R370</t>
  </si>
  <si>
    <t>City of London</t>
  </si>
  <si>
    <t>CITY</t>
  </si>
  <si>
    <t>R99</t>
  </si>
  <si>
    <t>Colchester</t>
  </si>
  <si>
    <t>R49</t>
  </si>
  <si>
    <t>Copeland</t>
  </si>
  <si>
    <t>R208</t>
  </si>
  <si>
    <t>Corby</t>
  </si>
  <si>
    <t>R672</t>
  </si>
  <si>
    <t>Cornwall</t>
  </si>
  <si>
    <t>R109</t>
  </si>
  <si>
    <t>Cotswold</t>
  </si>
  <si>
    <t>R359</t>
  </si>
  <si>
    <t>Coventry</t>
  </si>
  <si>
    <t>R221</t>
  </si>
  <si>
    <t>Craven</t>
  </si>
  <si>
    <t>R288</t>
  </si>
  <si>
    <t>Crawley</t>
  </si>
  <si>
    <t>R388</t>
  </si>
  <si>
    <t>Croydon</t>
  </si>
  <si>
    <t>R412</t>
  </si>
  <si>
    <t>Cumbria</t>
  </si>
  <si>
    <t>R137</t>
  </si>
  <si>
    <t>Dacorum</t>
  </si>
  <si>
    <t>R624</t>
  </si>
  <si>
    <t>Darlington</t>
  </si>
  <si>
    <t>R159</t>
  </si>
  <si>
    <t>Dartford</t>
  </si>
  <si>
    <t>R209</t>
  </si>
  <si>
    <t>Daventry</t>
  </si>
  <si>
    <t>R621</t>
  </si>
  <si>
    <t>Derby</t>
  </si>
  <si>
    <t>R634</t>
  </si>
  <si>
    <t>Derbyshire</t>
  </si>
  <si>
    <t>R60</t>
  </si>
  <si>
    <t>Derbyshire Dales</t>
  </si>
  <si>
    <t>R665</t>
  </si>
  <si>
    <t>Devon</t>
  </si>
  <si>
    <t>R350</t>
  </si>
  <si>
    <t>Doncaster</t>
  </si>
  <si>
    <t>R635</t>
  </si>
  <si>
    <t>Wansbeck (old)</t>
  </si>
  <si>
    <t>R223</t>
  </si>
  <si>
    <t>E2733</t>
  </si>
  <si>
    <t>Harrogate (old)</t>
  </si>
  <si>
    <t>R225</t>
  </si>
  <si>
    <t>E2735</t>
  </si>
  <si>
    <t>Ryedale (old)</t>
  </si>
  <si>
    <t>R227</t>
  </si>
  <si>
    <t>E2737</t>
  </si>
  <si>
    <t>Selby (old)</t>
  </si>
  <si>
    <t>R228</t>
  </si>
  <si>
    <t>E2738</t>
  </si>
  <si>
    <t>York (old)</t>
  </si>
  <si>
    <t>R235</t>
  </si>
  <si>
    <t>E3037</t>
  </si>
  <si>
    <t>Nottingham (old)</t>
  </si>
  <si>
    <t>R242</t>
  </si>
  <si>
    <t>E3231</t>
  </si>
  <si>
    <t>Bridgnorth (old)</t>
  </si>
  <si>
    <t>R243</t>
  </si>
  <si>
    <t>E3232</t>
  </si>
  <si>
    <t>North Shropshire (old)</t>
  </si>
  <si>
    <t>R244</t>
  </si>
  <si>
    <t>E3233</t>
  </si>
  <si>
    <t>Oswestry (old)</t>
  </si>
  <si>
    <t>R245</t>
  </si>
  <si>
    <t>E3234</t>
  </si>
  <si>
    <t>Shrewsbury and Atcham (old)</t>
  </si>
  <si>
    <t>R246</t>
  </si>
  <si>
    <t>E3235</t>
  </si>
  <si>
    <t>South Shropshire (old)</t>
  </si>
  <si>
    <t>R247</t>
  </si>
  <si>
    <t>E3236</t>
  </si>
  <si>
    <t>The Wrekin (old)</t>
  </si>
  <si>
    <t>R260</t>
  </si>
  <si>
    <t>E3438</t>
  </si>
  <si>
    <t>Stoke-on-Trent (old)</t>
  </si>
  <si>
    <t>R292</t>
  </si>
  <si>
    <t>E3931</t>
  </si>
  <si>
    <t>Kennet (old)</t>
  </si>
  <si>
    <t>R293</t>
  </si>
  <si>
    <t>E3932</t>
  </si>
  <si>
    <t>North Wiltshire (old)</t>
  </si>
  <si>
    <t>R294</t>
  </si>
  <si>
    <t>E3933</t>
  </si>
  <si>
    <t>Salisbury (old)</t>
  </si>
  <si>
    <t>R295</t>
  </si>
  <si>
    <t>E3934</t>
  </si>
  <si>
    <t>Thamesdown (old)</t>
  </si>
  <si>
    <t>R296</t>
  </si>
  <si>
    <t>E3935</t>
  </si>
  <si>
    <t>West Wiltshire (old)</t>
  </si>
  <si>
    <t>R307</t>
  </si>
  <si>
    <t>E6160</t>
  </si>
  <si>
    <t>LONFIR</t>
  </si>
  <si>
    <t>London Fire</t>
  </si>
  <si>
    <t>R311</t>
  </si>
  <si>
    <t>POL</t>
  </si>
  <si>
    <t xml:space="preserve">Greater Manchester Police </t>
  </si>
  <si>
    <t>R312</t>
  </si>
  <si>
    <t xml:space="preserve">Merseyside Police </t>
  </si>
  <si>
    <t>R313</t>
  </si>
  <si>
    <t xml:space="preserve">South Yorkshire Police </t>
  </si>
  <si>
    <t>R314</t>
  </si>
  <si>
    <t xml:space="preserve">Northumbria Police </t>
  </si>
  <si>
    <t>R315</t>
  </si>
  <si>
    <t xml:space="preserve">West Midlands Police </t>
  </si>
  <si>
    <t>R316</t>
  </si>
  <si>
    <t xml:space="preserve">West Yorkshire Police </t>
  </si>
  <si>
    <t>R321</t>
  </si>
  <si>
    <t>E6342</t>
  </si>
  <si>
    <t>TRA</t>
  </si>
  <si>
    <t xml:space="preserve">Greater Manchester Transport </t>
  </si>
  <si>
    <t>R322</t>
  </si>
  <si>
    <t>E6343</t>
  </si>
  <si>
    <t xml:space="preserve">Merseyside Transport </t>
  </si>
  <si>
    <t>R323</t>
  </si>
  <si>
    <t>E6344</t>
  </si>
  <si>
    <t>South Yorkshire Transport</t>
  </si>
  <si>
    <t>R324</t>
  </si>
  <si>
    <t>E6345</t>
  </si>
  <si>
    <t xml:space="preserve">Tyne and Wear Transport </t>
  </si>
  <si>
    <t>R325</t>
  </si>
  <si>
    <t>E6346</t>
  </si>
  <si>
    <t xml:space="preserve">West Midlands Transport </t>
  </si>
  <si>
    <t>R326</t>
  </si>
  <si>
    <t>E6347</t>
  </si>
  <si>
    <t>West Yorkshire Transport</t>
  </si>
  <si>
    <t>R404</t>
  </si>
  <si>
    <t>E0120</t>
  </si>
  <si>
    <t>OSC</t>
  </si>
  <si>
    <t>Avon (old)</t>
  </si>
  <si>
    <t>R405</t>
  </si>
  <si>
    <t>E0220</t>
  </si>
  <si>
    <t>Bedfordshire (old)</t>
  </si>
  <si>
    <t>R406</t>
  </si>
  <si>
    <t>E0320</t>
  </si>
  <si>
    <t>Berkshire (old)</t>
  </si>
  <si>
    <t>R407</t>
  </si>
  <si>
    <t>E0420</t>
  </si>
  <si>
    <t>Buckinghamshire (old)</t>
  </si>
  <si>
    <t>R408</t>
  </si>
  <si>
    <t>Fire Revenue Grant (FireLink and New Dimension elements) 2014-15</t>
  </si>
  <si>
    <t>Fire Revenue Grant (FireLink and New Dimension elements) 2015-16</t>
  </si>
  <si>
    <t>ACCT</t>
  </si>
  <si>
    <t>ACCT_ECODE</t>
  </si>
  <si>
    <t>ACCT_CLASS</t>
  </si>
  <si>
    <t>LANAMES</t>
  </si>
  <si>
    <t>R1</t>
  </si>
  <si>
    <t>E0131</t>
  </si>
  <si>
    <t>OSD</t>
  </si>
  <si>
    <t>Bath (old)</t>
  </si>
  <si>
    <t>R2</t>
  </si>
  <si>
    <t>E0132</t>
  </si>
  <si>
    <t>Bristol (old)</t>
  </si>
  <si>
    <t>R3</t>
  </si>
  <si>
    <t>E7050</t>
  </si>
  <si>
    <t>E7002</t>
  </si>
  <si>
    <t>E7005</t>
  </si>
  <si>
    <t>E7006</t>
  </si>
  <si>
    <t>E7007</t>
  </si>
  <si>
    <t>E7009</t>
  </si>
  <si>
    <t>E7010</t>
  </si>
  <si>
    <t>E7051</t>
  </si>
  <si>
    <t>E7012</t>
  </si>
  <si>
    <t>E7013</t>
  </si>
  <si>
    <t>E7015</t>
  </si>
  <si>
    <t>E7016</t>
  </si>
  <si>
    <t>E7042</t>
  </si>
  <si>
    <t>E7052</t>
  </si>
  <si>
    <t>E7019</t>
  </si>
  <si>
    <t>E7020</t>
  </si>
  <si>
    <t>E7022</t>
  </si>
  <si>
    <t>E7023</t>
  </si>
  <si>
    <t>E7024</t>
  </si>
  <si>
    <t>E7025</t>
  </si>
  <si>
    <t>E7043</t>
  </si>
  <si>
    <t>E7026</t>
  </si>
  <si>
    <t>E7027</t>
  </si>
  <si>
    <t>E7028</t>
  </si>
  <si>
    <t>E7045</t>
  </si>
  <si>
    <t>E7030</t>
  </si>
  <si>
    <t>E7044</t>
  </si>
  <si>
    <t>E7034</t>
  </si>
  <si>
    <t>E7035</t>
  </si>
  <si>
    <t>E7036</t>
  </si>
  <si>
    <t>E7053</t>
  </si>
  <si>
    <t>E7054</t>
  </si>
  <si>
    <t>E7037</t>
  </si>
  <si>
    <t>Lead Local Flood Authorities 2014-15</t>
  </si>
  <si>
    <t>North West GOR</t>
  </si>
  <si>
    <t>R810</t>
  </si>
  <si>
    <t>Merseyside GOR</t>
  </si>
  <si>
    <t>R811</t>
  </si>
  <si>
    <t>North West GOR (combo)</t>
  </si>
  <si>
    <t>R967</t>
  </si>
  <si>
    <t>E6111</t>
  </si>
  <si>
    <t>OLDFIR</t>
  </si>
  <si>
    <t>Devon Fire Authority</t>
  </si>
  <si>
    <t>Devon and Somerset Fire Authority</t>
  </si>
  <si>
    <t>W1</t>
  </si>
  <si>
    <t>WPOL</t>
  </si>
  <si>
    <t>Dyfed-Powys Police</t>
  </si>
  <si>
    <t>W2</t>
  </si>
  <si>
    <t>Gwent Police</t>
  </si>
  <si>
    <t>W3</t>
  </si>
  <si>
    <t>North Wales Police</t>
  </si>
  <si>
    <t>W4</t>
  </si>
  <si>
    <t>South Wales Police</t>
  </si>
  <si>
    <t>W5</t>
  </si>
  <si>
    <t>Carmarthenshire</t>
  </si>
  <si>
    <t>Scunthorpe (old)</t>
  </si>
  <si>
    <t>R155</t>
  </si>
  <si>
    <t>E2131</t>
  </si>
  <si>
    <t>Medina (old)</t>
  </si>
  <si>
    <t>R156</t>
  </si>
  <si>
    <t>E2132</t>
  </si>
  <si>
    <t>South Wight (old)</t>
  </si>
  <si>
    <t>R161</t>
  </si>
  <si>
    <t>E2235</t>
  </si>
  <si>
    <t>Gillingham (old)</t>
  </si>
  <si>
    <t>R164</t>
  </si>
  <si>
    <t>E2238</t>
  </si>
  <si>
    <t>Rochester upon Medway (old)</t>
  </si>
  <si>
    <t>R171</t>
  </si>
  <si>
    <t>E2331</t>
  </si>
  <si>
    <t>Blackburn (old)</t>
  </si>
  <si>
    <t>R172</t>
  </si>
  <si>
    <t>E2332</t>
  </si>
  <si>
    <t>Blackpool (old)</t>
  </si>
  <si>
    <t>R189</t>
  </si>
  <si>
    <t>E2435</t>
  </si>
  <si>
    <t>Leicester (old)</t>
  </si>
  <si>
    <t>R193</t>
  </si>
  <si>
    <t>E2439</t>
  </si>
  <si>
    <t>Rutland (old)</t>
  </si>
  <si>
    <t>R215</t>
  </si>
  <si>
    <t>E2931</t>
  </si>
  <si>
    <t>Alnwick (old)</t>
  </si>
  <si>
    <t>R216</t>
  </si>
  <si>
    <t>E2932</t>
  </si>
  <si>
    <t>Berwick-upon-Tweed (old)</t>
  </si>
  <si>
    <t>R217</t>
  </si>
  <si>
    <t>E2933</t>
  </si>
  <si>
    <t>Blyth Valley (old)</t>
  </si>
  <si>
    <t>R218</t>
  </si>
  <si>
    <t>E2934</t>
  </si>
  <si>
    <t>Castle Morpeth (old)</t>
  </si>
  <si>
    <t>Hertfordshire</t>
  </si>
  <si>
    <t>R139</t>
  </si>
  <si>
    <t>Hertsmere</t>
  </si>
  <si>
    <t>R57</t>
  </si>
  <si>
    <t>High Peak</t>
  </si>
  <si>
    <t>R394</t>
  </si>
  <si>
    <t>Hillingdon</t>
  </si>
  <si>
    <t>R188</t>
  </si>
  <si>
    <t>Hinckley and Bosworth</t>
  </si>
  <si>
    <t>R289</t>
  </si>
  <si>
    <t>Horsham</t>
  </si>
  <si>
    <t>R395</t>
  </si>
  <si>
    <t>Hounslow</t>
  </si>
  <si>
    <t>R648</t>
  </si>
  <si>
    <t>Huntingdonshire</t>
  </si>
  <si>
    <t>R176</t>
  </si>
  <si>
    <t>Hyndburn</t>
  </si>
  <si>
    <t>R264</t>
  </si>
  <si>
    <t>Ipswich</t>
  </si>
  <si>
    <t>R601</t>
  </si>
  <si>
    <t>Isle of Wight Council</t>
  </si>
  <si>
    <t>R403</t>
  </si>
  <si>
    <t>Isles of Scilly</t>
  </si>
  <si>
    <t>SCILLY</t>
  </si>
  <si>
    <t>R375</t>
  </si>
  <si>
    <t>Islington</t>
  </si>
  <si>
    <t>R376</t>
  </si>
  <si>
    <t>Kensington and Chelsea</t>
  </si>
  <si>
    <t>R667</t>
  </si>
  <si>
    <t>Kent</t>
  </si>
  <si>
    <t>R211</t>
  </si>
  <si>
    <t>Kettering</t>
  </si>
  <si>
    <t>R207</t>
  </si>
  <si>
    <t>King's Lynn and West Norfolk</t>
  </si>
  <si>
    <t>R611</t>
  </si>
  <si>
    <t>Kingston upon Hull</t>
  </si>
  <si>
    <t>R396</t>
  </si>
  <si>
    <t>Kingston upon Thames</t>
  </si>
  <si>
    <t>R367</t>
  </si>
  <si>
    <t>Kirklees</t>
  </si>
  <si>
    <t>R344</t>
  </si>
  <si>
    <t>Knowsley</t>
  </si>
  <si>
    <t>R377</t>
  </si>
  <si>
    <t>Lambeth</t>
  </si>
  <si>
    <t>R668</t>
  </si>
  <si>
    <t>Lancashire</t>
  </si>
  <si>
    <t>R177</t>
  </si>
  <si>
    <t>Lancaster</t>
  </si>
  <si>
    <t>R368</t>
  </si>
  <si>
    <t>Leeds</t>
  </si>
  <si>
    <t>R628</t>
  </si>
  <si>
    <t>Leicester</t>
  </si>
  <si>
    <t>R639</t>
  </si>
  <si>
    <t>Leicestershire</t>
  </si>
  <si>
    <t>R91</t>
  </si>
  <si>
    <t>Lewes</t>
  </si>
  <si>
    <t>R378</t>
  </si>
  <si>
    <t>Lewisham</t>
  </si>
  <si>
    <t>R255</t>
  </si>
  <si>
    <t>Lichfield</t>
  </si>
  <si>
    <t>R196</t>
  </si>
  <si>
    <t>Lincoln</t>
  </si>
  <si>
    <t>R428</t>
  </si>
  <si>
    <t>Lincolnshire</t>
  </si>
  <si>
    <t>R345</t>
  </si>
  <si>
    <t>Liverpool</t>
  </si>
  <si>
    <t>R619</t>
  </si>
  <si>
    <t>Luton</t>
  </si>
  <si>
    <t>R163</t>
  </si>
  <si>
    <t>Maidstone</t>
  </si>
  <si>
    <t>R102</t>
  </si>
  <si>
    <t>Maldon</t>
  </si>
  <si>
    <t>R657</t>
  </si>
  <si>
    <t>Malvern Hills</t>
  </si>
  <si>
    <t>R336</t>
  </si>
  <si>
    <t>Manchester</t>
  </si>
  <si>
    <t>R233</t>
  </si>
  <si>
    <t>Mansfield</t>
  </si>
  <si>
    <t>R658</t>
  </si>
  <si>
    <t xml:space="preserve">Medway </t>
  </si>
  <si>
    <t>R190</t>
  </si>
  <si>
    <t>Melton</t>
  </si>
  <si>
    <t>R248</t>
  </si>
  <si>
    <t>Mendip</t>
  </si>
  <si>
    <t>R302</t>
  </si>
  <si>
    <t xml:space="preserve">Merseyside Fire </t>
  </si>
  <si>
    <t>R397</t>
  </si>
  <si>
    <t>Merton</t>
  </si>
  <si>
    <t>R67</t>
  </si>
  <si>
    <t>Mid Devon</t>
  </si>
  <si>
    <t>R265</t>
  </si>
  <si>
    <t>Mid Suffolk</t>
  </si>
  <si>
    <t>R290</t>
  </si>
  <si>
    <t>Mid Sussex</t>
  </si>
  <si>
    <t>R607</t>
  </si>
  <si>
    <t>Middlesbrough</t>
  </si>
  <si>
    <t>R620</t>
  </si>
  <si>
    <t>Milton Keynes</t>
  </si>
  <si>
    <t>R272</t>
  </si>
  <si>
    <t>Mole Valley</t>
  </si>
  <si>
    <t>R121</t>
  </si>
  <si>
    <t>New Forest</t>
  </si>
  <si>
    <t>R234</t>
  </si>
  <si>
    <t>Newark and Sherwood</t>
  </si>
  <si>
    <t>R354</t>
  </si>
  <si>
    <t>Newcastle upon Tyne</t>
  </si>
  <si>
    <t>R256</t>
  </si>
  <si>
    <t>Newcastle-under-Lyme</t>
  </si>
  <si>
    <t>R398</t>
  </si>
  <si>
    <t>Newham</t>
  </si>
  <si>
    <t>R429</t>
  </si>
  <si>
    <t>Norfolk</t>
  </si>
  <si>
    <t>R63</t>
  </si>
  <si>
    <t>North Devon</t>
  </si>
  <si>
    <t>R73</t>
  </si>
  <si>
    <t>North Dorset</t>
  </si>
  <si>
    <t>R58</t>
  </si>
  <si>
    <t>North East Derbyshire</t>
  </si>
  <si>
    <t>R612</t>
  </si>
  <si>
    <t>North East Lincolnshire</t>
  </si>
  <si>
    <t>R140</t>
  </si>
  <si>
    <t>North Hertfordshire</t>
  </si>
  <si>
    <t>R197</t>
  </si>
  <si>
    <t>North Kesteven</t>
  </si>
  <si>
    <t>R613</t>
  </si>
  <si>
    <t>North Lincolnshire</t>
  </si>
  <si>
    <t>R204</t>
  </si>
  <si>
    <t>North Norfolk</t>
  </si>
  <si>
    <t>R605</t>
  </si>
  <si>
    <t>North Somerset</t>
  </si>
  <si>
    <t>R355</t>
  </si>
  <si>
    <t>North Tyneside</t>
  </si>
  <si>
    <t>R280</t>
  </si>
  <si>
    <t>North Warwickshire</t>
  </si>
  <si>
    <t>R191</t>
  </si>
  <si>
    <t>North West Leicestershire</t>
  </si>
  <si>
    <t>R618</t>
  </si>
  <si>
    <t>North Yorkshire</t>
  </si>
  <si>
    <t>R212</t>
  </si>
  <si>
    <t>Northampton</t>
  </si>
  <si>
    <t>R430</t>
  </si>
  <si>
    <t>Northamptonshire</t>
  </si>
  <si>
    <t>R674</t>
  </si>
  <si>
    <t>Northumberland</t>
  </si>
  <si>
    <t>R205</t>
  </si>
  <si>
    <t>Norwich</t>
  </si>
  <si>
    <t>R661</t>
  </si>
  <si>
    <t>Nottingham</t>
  </si>
  <si>
    <t>R669</t>
  </si>
  <si>
    <t>Nottinghamshire</t>
  </si>
  <si>
    <t>R281</t>
  </si>
  <si>
    <t>Nuneaton and Bedworth</t>
  </si>
  <si>
    <t>R192</t>
  </si>
  <si>
    <t>Oadby and Wigston</t>
  </si>
  <si>
    <t>R337</t>
  </si>
  <si>
    <t>Oldham</t>
  </si>
  <si>
    <t>R238</t>
  </si>
  <si>
    <t>Oxford</t>
  </si>
  <si>
    <t>R434</t>
  </si>
  <si>
    <t>Oxfordshire</t>
  </si>
  <si>
    <t>R178</t>
  </si>
  <si>
    <t>Pendle</t>
  </si>
  <si>
    <t>R649</t>
  </si>
  <si>
    <t>Peterborough</t>
  </si>
  <si>
    <t>R652</t>
  </si>
  <si>
    <t>Plymouth</t>
  </si>
  <si>
    <t>R623</t>
  </si>
  <si>
    <t>Poole</t>
  </si>
  <si>
    <t>R626</t>
  </si>
  <si>
    <t>Portsmouth</t>
  </si>
  <si>
    <t>R179</t>
  </si>
  <si>
    <t>Preston</t>
  </si>
  <si>
    <t>R75</t>
  </si>
  <si>
    <t>Purbeck</t>
  </si>
  <si>
    <t>R644</t>
  </si>
  <si>
    <t>Reading</t>
  </si>
  <si>
    <t>E6102</t>
  </si>
  <si>
    <t>E6103</t>
  </si>
  <si>
    <t>E5032</t>
  </si>
  <si>
    <t>E4601</t>
  </si>
  <si>
    <t>E2431</t>
  </si>
  <si>
    <t>E2301</t>
  </si>
  <si>
    <t>E2302</t>
  </si>
  <si>
    <t>E1032</t>
  </si>
  <si>
    <t>E4201</t>
  </si>
  <si>
    <t>E2531</t>
  </si>
  <si>
    <t>E1202</t>
  </si>
  <si>
    <t>E0301</t>
  </si>
  <si>
    <t>E4701</t>
  </si>
  <si>
    <t>E1532</t>
  </si>
  <si>
    <t>E2631</t>
  </si>
  <si>
    <t>E5033</t>
  </si>
  <si>
    <t>E1533</t>
  </si>
  <si>
    <t>E1401</t>
  </si>
  <si>
    <t>E0102</t>
  </si>
  <si>
    <t>E2632</t>
  </si>
  <si>
    <t>E5034</t>
  </si>
  <si>
    <t>E1831</t>
  </si>
  <si>
    <t>E1931</t>
  </si>
  <si>
    <t>E3033</t>
  </si>
  <si>
    <t>E0421</t>
  </si>
  <si>
    <t>E6104</t>
  </si>
  <si>
    <t>E2333</t>
  </si>
  <si>
    <t>E4202</t>
  </si>
  <si>
    <t>E4702</t>
  </si>
  <si>
    <t>E0531</t>
  </si>
  <si>
    <t>E0521</t>
  </si>
  <si>
    <t>E6105</t>
  </si>
  <si>
    <t>R632</t>
  </si>
  <si>
    <t>E0221</t>
  </si>
  <si>
    <t>Bedfordshire  (old)</t>
  </si>
  <si>
    <t>R636</t>
  </si>
  <si>
    <t>E1321</t>
  </si>
  <si>
    <t>Durham  (old)</t>
  </si>
  <si>
    <t>R641</t>
  </si>
  <si>
    <t>E3921</t>
  </si>
  <si>
    <t>Wiltshire  (old)</t>
  </si>
  <si>
    <t>R664</t>
  </si>
  <si>
    <t>E0621</t>
  </si>
  <si>
    <t>Cheshire  (old)</t>
  </si>
  <si>
    <t>R670</t>
  </si>
  <si>
    <t>E3221</t>
  </si>
  <si>
    <t>Shropshire  (old)</t>
  </si>
  <si>
    <t>B7</t>
  </si>
  <si>
    <t>Stockton-on-Tees</t>
  </si>
  <si>
    <t>R630</t>
  </si>
  <si>
    <t>Stoke-on-Trent</t>
  </si>
  <si>
    <t>R283</t>
  </si>
  <si>
    <t>Stratford-on-Avon</t>
  </si>
  <si>
    <t>R112</t>
  </si>
  <si>
    <t>Stroud</t>
  </si>
  <si>
    <t>R438</t>
  </si>
  <si>
    <t>Suffolk</t>
  </si>
  <si>
    <t>R267</t>
  </si>
  <si>
    <t>Suffolk Coastal</t>
  </si>
  <si>
    <t>R357</t>
  </si>
  <si>
    <t>Sunderland</t>
  </si>
  <si>
    <t>R439</t>
  </si>
  <si>
    <t>Surrey</t>
  </si>
  <si>
    <t>R276</t>
  </si>
  <si>
    <t>Surrey Heath</t>
  </si>
  <si>
    <t>R401</t>
  </si>
  <si>
    <t>Sutton</t>
  </si>
  <si>
    <t>R167</t>
  </si>
  <si>
    <t>Swale</t>
  </si>
  <si>
    <t>R631</t>
  </si>
  <si>
    <t>Swindon</t>
  </si>
  <si>
    <t>R341</t>
  </si>
  <si>
    <t>Tameside</t>
  </si>
  <si>
    <t>R261</t>
  </si>
  <si>
    <t>Tamworth</t>
  </si>
  <si>
    <t>R277</t>
  </si>
  <si>
    <t>Tandridge</t>
  </si>
  <si>
    <t>R250</t>
  </si>
  <si>
    <t>Taunton Deane</t>
  </si>
  <si>
    <t>R66</t>
  </si>
  <si>
    <t>Teignbridge</t>
  </si>
  <si>
    <t>R662</t>
  </si>
  <si>
    <t>Telford and the Wrekin</t>
  </si>
  <si>
    <t>R105</t>
  </si>
  <si>
    <t>Tendring</t>
  </si>
  <si>
    <t>R125</t>
  </si>
  <si>
    <t>Test Valley</t>
  </si>
  <si>
    <t>R113</t>
  </si>
  <si>
    <t>Tewkesbury</t>
  </si>
  <si>
    <t>R168</t>
  </si>
  <si>
    <t>Thanet</t>
  </si>
  <si>
    <t>R143</t>
  </si>
  <si>
    <t>Three Rivers</t>
  </si>
  <si>
    <t>R655</t>
  </si>
  <si>
    <t>Thurrock</t>
  </si>
  <si>
    <t>R169</t>
  </si>
  <si>
    <t>Tonbridge and Malling</t>
  </si>
  <si>
    <t>R653</t>
  </si>
  <si>
    <t>Torbay</t>
  </si>
  <si>
    <t>R69</t>
  </si>
  <si>
    <t>Torridge</t>
  </si>
  <si>
    <t>R380</t>
  </si>
  <si>
    <t>Tower Hamlets</t>
  </si>
  <si>
    <t>R342</t>
  </si>
  <si>
    <t>Trafford</t>
  </si>
  <si>
    <t>R170</t>
  </si>
  <si>
    <t>Tunbridge Wells</t>
  </si>
  <si>
    <t>R304</t>
  </si>
  <si>
    <t>Tyne and Wear Fire</t>
  </si>
  <si>
    <t>R107</t>
  </si>
  <si>
    <t>Uttlesford</t>
  </si>
  <si>
    <t>R240</t>
  </si>
  <si>
    <t>Vale of White Horse</t>
  </si>
  <si>
    <t>R369</t>
  </si>
  <si>
    <t>Wakefield</t>
  </si>
  <si>
    <t>R363</t>
  </si>
  <si>
    <t>Walsall</t>
  </si>
  <si>
    <t>R402</t>
  </si>
  <si>
    <t>Waltham Forest</t>
  </si>
  <si>
    <t>R381</t>
  </si>
  <si>
    <t>Wandsworth</t>
  </si>
  <si>
    <t>R651</t>
  </si>
  <si>
    <t>Warrington</t>
  </si>
  <si>
    <t>R284</t>
  </si>
  <si>
    <t>Warwick</t>
  </si>
  <si>
    <t>R440</t>
  </si>
  <si>
    <t>Warwickshire</t>
  </si>
  <si>
    <t>R144</t>
  </si>
  <si>
    <t>Watford</t>
  </si>
  <si>
    <t>R268</t>
  </si>
  <si>
    <t>Waveney</t>
  </si>
  <si>
    <t>R219</t>
  </si>
  <si>
    <t>E2935</t>
  </si>
  <si>
    <t>Tynedale (old)</t>
  </si>
  <si>
    <t>R220</t>
  </si>
  <si>
    <t>E2936</t>
  </si>
  <si>
    <t>Huntingdonshire (to Peterborough)</t>
  </si>
  <si>
    <t>B8</t>
  </si>
  <si>
    <t>Peterborough (to Huntingdonshire)</t>
  </si>
  <si>
    <t>B9</t>
  </si>
  <si>
    <t>Malvern Hills (to Malvern Hills)</t>
  </si>
  <si>
    <t>B10</t>
  </si>
  <si>
    <t>Malvern Hills (to Herefordshire)</t>
  </si>
  <si>
    <t>B11</t>
  </si>
  <si>
    <t>Leominster (to Malvern Hills)</t>
  </si>
  <si>
    <t>B12</t>
  </si>
  <si>
    <t>Leominster (to Herefordshire)</t>
  </si>
  <si>
    <t>R905</t>
  </si>
  <si>
    <t>Bedfordshire Police</t>
  </si>
  <si>
    <t>R908</t>
  </si>
  <si>
    <t>Cambridgeshire Police</t>
  </si>
  <si>
    <t>R909</t>
  </si>
  <si>
    <t>Cheshire Police</t>
  </si>
  <si>
    <t>R910</t>
  </si>
  <si>
    <t>Cleveland Police</t>
  </si>
  <si>
    <t>R912</t>
  </si>
  <si>
    <t>Cumbria Police</t>
  </si>
  <si>
    <t>R913</t>
  </si>
  <si>
    <t>Derbyshire Police</t>
  </si>
  <si>
    <t>R915</t>
  </si>
  <si>
    <t>Dorset Police</t>
  </si>
  <si>
    <t>R916</t>
  </si>
  <si>
    <t>Durham Police</t>
  </si>
  <si>
    <t>R918</t>
  </si>
  <si>
    <t>Essex Police</t>
  </si>
  <si>
    <t>R919</t>
  </si>
  <si>
    <t>Gloucestershire Police</t>
  </si>
  <si>
    <t>R922</t>
  </si>
  <si>
    <t>E5011</t>
  </si>
  <si>
    <t>E3431</t>
  </si>
  <si>
    <t>E2232</t>
  </si>
  <si>
    <t>E0933</t>
  </si>
  <si>
    <t>E1534</t>
  </si>
  <si>
    <t>E0203</t>
  </si>
  <si>
    <t>E2432</t>
  </si>
  <si>
    <t>E1535</t>
  </si>
  <si>
    <t>E1631</t>
  </si>
  <si>
    <t>E3131</t>
  </si>
  <si>
    <t>E6106</t>
  </si>
  <si>
    <t>E0603</t>
  </si>
  <si>
    <t>E0604</t>
  </si>
  <si>
    <t>E1033</t>
  </si>
  <si>
    <t>E3833</t>
  </si>
  <si>
    <t>E0432</t>
  </si>
  <si>
    <t>E2334</t>
  </si>
  <si>
    <t>E1232</t>
  </si>
  <si>
    <t>E5010</t>
  </si>
  <si>
    <t>E3001</t>
  </si>
  <si>
    <t>E6107</t>
  </si>
  <si>
    <t>E1536</t>
  </si>
  <si>
    <t>E0934</t>
  </si>
  <si>
    <t>E2831</t>
  </si>
  <si>
    <t>E0801</t>
  </si>
  <si>
    <t>E1632</t>
  </si>
  <si>
    <t>E4602</t>
  </si>
  <si>
    <t>E2731</t>
  </si>
  <si>
    <t>E3834</t>
  </si>
  <si>
    <t>E5035</t>
  </si>
  <si>
    <t>E0920</t>
  </si>
  <si>
    <t>E1932</t>
  </si>
  <si>
    <t>E1301</t>
  </si>
  <si>
    <t>E2233</t>
  </si>
  <si>
    <t>E2832</t>
  </si>
  <si>
    <t>E1001</t>
  </si>
  <si>
    <t>E1021</t>
  </si>
  <si>
    <t>E6110</t>
  </si>
  <si>
    <t>E1035</t>
  </si>
  <si>
    <t>E1037</t>
  </si>
  <si>
    <t>E5041</t>
  </si>
  <si>
    <t>E2434</t>
  </si>
  <si>
    <t>E3835</t>
  </si>
  <si>
    <t>E5042</t>
  </si>
  <si>
    <t>E6120</t>
  </si>
  <si>
    <t>E0551</t>
  </si>
  <si>
    <t>E2336</t>
  </si>
  <si>
    <t>E3533</t>
  </si>
  <si>
    <t>E2101</t>
  </si>
  <si>
    <t>E4001</t>
  </si>
  <si>
    <t>E5015</t>
  </si>
  <si>
    <t>E5016</t>
  </si>
  <si>
    <t>E2221</t>
  </si>
  <si>
    <t>E6122</t>
  </si>
  <si>
    <t>E2834</t>
  </si>
  <si>
    <t>E2634</t>
  </si>
  <si>
    <t>E2002</t>
  </si>
  <si>
    <t>E5043</t>
  </si>
  <si>
    <t>E4703</t>
  </si>
  <si>
    <t>E4301</t>
  </si>
  <si>
    <t>E5017</t>
  </si>
  <si>
    <t>E2321</t>
  </si>
  <si>
    <t>E6123</t>
  </si>
  <si>
    <t>E2337</t>
  </si>
  <si>
    <t>E4704</t>
  </si>
  <si>
    <t>E2401</t>
  </si>
  <si>
    <t>E2421</t>
  </si>
  <si>
    <t>E6124</t>
  </si>
  <si>
    <t>E1435</t>
  </si>
  <si>
    <t>E5018</t>
  </si>
  <si>
    <t>E3433</t>
  </si>
  <si>
    <t>E2533</t>
  </si>
  <si>
    <t>E2520</t>
  </si>
  <si>
    <t>E4302</t>
  </si>
  <si>
    <t>E0201</t>
  </si>
  <si>
    <t>E2237</t>
  </si>
  <si>
    <t>E1539</t>
  </si>
  <si>
    <t>E1851</t>
  </si>
  <si>
    <t>E4203</t>
  </si>
  <si>
    <t>E3035</t>
  </si>
  <si>
    <t>E2436</t>
  </si>
  <si>
    <t>E3331</t>
  </si>
  <si>
    <t>E6143</t>
  </si>
  <si>
    <t>TOTAL POLICE + FIRE GROUP</t>
  </si>
  <si>
    <t>TPOLGRP</t>
  </si>
  <si>
    <t>Total all police authorities</t>
  </si>
  <si>
    <t>TFIRGRP</t>
  </si>
  <si>
    <t>Total all fire authorities</t>
  </si>
  <si>
    <t>E2755</t>
  </si>
  <si>
    <t>E4206</t>
  </si>
  <si>
    <t>E4604</t>
  </si>
  <si>
    <t>E2736</t>
  </si>
  <si>
    <t>E3332</t>
  </si>
  <si>
    <t>E4304</t>
  </si>
  <si>
    <t>E2757</t>
  </si>
  <si>
    <t>E2239</t>
  </si>
  <si>
    <t>E4404</t>
  </si>
  <si>
    <t>E2240</t>
  </si>
  <si>
    <t>E6132</t>
  </si>
  <si>
    <t>E3202</t>
  </si>
  <si>
    <t>E0304</t>
  </si>
  <si>
    <t>E4605</t>
  </si>
  <si>
    <t>E3320</t>
  </si>
  <si>
    <t>E0434</t>
  </si>
  <si>
    <t>E0536</t>
  </si>
  <si>
    <t>E1039</t>
  </si>
  <si>
    <t>E0103</t>
  </si>
  <si>
    <t>E1136</t>
  </si>
  <si>
    <t>E2535</t>
  </si>
  <si>
    <t>E2536</t>
  </si>
  <si>
    <t>E0936</t>
  </si>
  <si>
    <t>E2637</t>
  </si>
  <si>
    <t>E2836</t>
  </si>
  <si>
    <t>E3133</t>
  </si>
  <si>
    <t>E2342</t>
  </si>
  <si>
    <t>E3334</t>
  </si>
  <si>
    <t>E3435</t>
  </si>
  <si>
    <t>E4504</t>
  </si>
  <si>
    <t>E6144</t>
  </si>
  <si>
    <t>E1702</t>
  </si>
  <si>
    <t>E1501</t>
  </si>
  <si>
    <t>E5019</t>
  </si>
  <si>
    <t>E3637</t>
  </si>
  <si>
    <t>E1936</t>
  </si>
  <si>
    <t>E3535</t>
  </si>
  <si>
    <t>E4303</t>
  </si>
  <si>
    <t>E3436</t>
  </si>
  <si>
    <t>E3421</t>
  </si>
  <si>
    <t>E6134</t>
  </si>
  <si>
    <t>E3437</t>
  </si>
  <si>
    <t>E1937</t>
  </si>
  <si>
    <t>E4207</t>
  </si>
  <si>
    <t>E0704</t>
  </si>
  <si>
    <t>E3401</t>
  </si>
  <si>
    <t>E3734</t>
  </si>
  <si>
    <t>E1635</t>
  </si>
  <si>
    <t>E3520</t>
  </si>
  <si>
    <t>E3536</t>
  </si>
  <si>
    <t>E4505</t>
  </si>
  <si>
    <t>E3620</t>
  </si>
  <si>
    <t>E3638</t>
  </si>
  <si>
    <t>E6073</t>
  </si>
  <si>
    <t>E5048</t>
  </si>
  <si>
    <t>E2241</t>
  </si>
  <si>
    <t>E3901</t>
  </si>
  <si>
    <t>E4208</t>
  </si>
  <si>
    <t>E3439</t>
  </si>
  <si>
    <t>E3639</t>
  </si>
  <si>
    <t>E3333</t>
  </si>
  <si>
    <t>E1137</t>
  </si>
  <si>
    <t>E3201</t>
  </si>
  <si>
    <t>E1542</t>
  </si>
  <si>
    <t>E1742</t>
  </si>
  <si>
    <t>E1636</t>
  </si>
  <si>
    <t>E2242</t>
  </si>
  <si>
    <t>E2201</t>
  </si>
  <si>
    <t>E5044</t>
  </si>
  <si>
    <t>E1133</t>
  </si>
  <si>
    <t>E3534</t>
  </si>
  <si>
    <t>E3836</t>
  </si>
  <si>
    <t>E0702</t>
  </si>
  <si>
    <t>E0401</t>
  </si>
  <si>
    <t>E3634</t>
  </si>
  <si>
    <t>E1738</t>
  </si>
  <si>
    <t>E3036</t>
  </si>
  <si>
    <t>E4502</t>
  </si>
  <si>
    <t>E3434</t>
  </si>
  <si>
    <t>E5045</t>
  </si>
  <si>
    <t>E2620</t>
  </si>
  <si>
    <t>E1134</t>
  </si>
  <si>
    <t>E1234</t>
  </si>
  <si>
    <t>E1038</t>
  </si>
  <si>
    <t>E2003</t>
  </si>
  <si>
    <t>E1935</t>
  </si>
  <si>
    <t>E2534</t>
  </si>
  <si>
    <t>E2004</t>
  </si>
  <si>
    <t>E2635</t>
  </si>
  <si>
    <t>E0104</t>
  </si>
  <si>
    <t>E4503</t>
  </si>
  <si>
    <t>E3731</t>
  </si>
  <si>
    <t>E2437</t>
  </si>
  <si>
    <t>E2721</t>
  </si>
  <si>
    <t>E6127</t>
  </si>
  <si>
    <t>E2835</t>
  </si>
  <si>
    <t>E2820</t>
  </si>
  <si>
    <t>W15</t>
  </si>
  <si>
    <t>Conwy</t>
  </si>
  <si>
    <t>W16</t>
  </si>
  <si>
    <t>Denbighshire</t>
  </si>
  <si>
    <t>W17</t>
  </si>
  <si>
    <t>Flintshire</t>
  </si>
  <si>
    <t>W18</t>
  </si>
  <si>
    <t>Gwynedd</t>
  </si>
  <si>
    <t>W19</t>
  </si>
  <si>
    <t>Wrexham</t>
  </si>
  <si>
    <t>W20</t>
  </si>
  <si>
    <t>Bridgend</t>
  </si>
  <si>
    <t>W21</t>
  </si>
  <si>
    <t>Cardiff</t>
  </si>
  <si>
    <t>W22</t>
  </si>
  <si>
    <t>Merthyr Tydfil</t>
  </si>
  <si>
    <t>W23</t>
  </si>
  <si>
    <t>Neath Port Talbot</t>
  </si>
  <si>
    <t>W24</t>
  </si>
  <si>
    <t>Rhondda, Cynon, Taff</t>
  </si>
  <si>
    <t>W25</t>
  </si>
  <si>
    <t>Swansea</t>
  </si>
  <si>
    <t>W26</t>
  </si>
  <si>
    <t>Vale of Glamorgan</t>
  </si>
  <si>
    <t>TSD</t>
  </si>
  <si>
    <t>TOTAL Shire districts</t>
  </si>
  <si>
    <t>TSC</t>
  </si>
  <si>
    <t>TOTAL Shire counties</t>
  </si>
  <si>
    <t>TSCFIR</t>
  </si>
  <si>
    <t>TOTAL Shire counties with fire</t>
  </si>
  <si>
    <t>TSCNFIR</t>
  </si>
  <si>
    <t>TOTAL Shire counties without fire</t>
  </si>
  <si>
    <t>TU</t>
  </si>
  <si>
    <t>TOTAL Shire unitary authorities</t>
  </si>
  <si>
    <t>TUFIR</t>
  </si>
  <si>
    <t>E1735</t>
  </si>
  <si>
    <t>E2236</t>
  </si>
  <si>
    <t>E2633</t>
  </si>
  <si>
    <t>E5100</t>
  </si>
  <si>
    <t>E6142</t>
  </si>
  <si>
    <t>E5012</t>
  </si>
  <si>
    <t>E3633</t>
  </si>
  <si>
    <t>E6145</t>
  </si>
  <si>
    <t>E1544</t>
  </si>
  <si>
    <t>E3134</t>
  </si>
  <si>
    <t>E4705</t>
  </si>
  <si>
    <t>E4606</t>
  </si>
  <si>
    <t>E5049</t>
  </si>
  <si>
    <t>E5021</t>
  </si>
  <si>
    <t>E0602</t>
  </si>
  <si>
    <t>2014-15 adjusted</t>
  </si>
  <si>
    <t>Council Tax Requirement excluding parish precepts 2014-15</t>
  </si>
  <si>
    <t>New Homes Bonus 2014-15</t>
  </si>
  <si>
    <t xml:space="preserve">Council Tax Support New Burdens Funding 2014-15 </t>
  </si>
  <si>
    <t>NHS funding to support social care and benefit health plus adjustments for Carers, Reablement and new Care Bill Costs 2014-15</t>
  </si>
  <si>
    <t>Adjusted 2014-15 Revenue Spending Power</t>
  </si>
  <si>
    <t>Council Tax Support New Burdens 2015-16</t>
  </si>
  <si>
    <t>Council Tax Support New Burdens Funding</t>
  </si>
  <si>
    <t>Footnotes</t>
  </si>
  <si>
    <t>Transformation and Challenge Award</t>
  </si>
  <si>
    <t>CLASS</t>
  </si>
  <si>
    <t>rcode</t>
  </si>
  <si>
    <t>The council tax requirement figures for 2015-16 have been estimated by assuming the historic growth rate in local authority tax bases continues and that there are no increases in Council Tax levels.</t>
  </si>
  <si>
    <t>nonGLA</t>
  </si>
  <si>
    <t>England except GLA</t>
  </si>
  <si>
    <t>Fire Revenue Grant (FireLink and New Dimension elements)</t>
  </si>
  <si>
    <t>Counter Fraud Challenge Fund</t>
  </si>
  <si>
    <t>Public Health Grant (Ring-fenced)</t>
  </si>
  <si>
    <t xml:space="preserve">Fire Transformation Fund </t>
  </si>
  <si>
    <t>With partnership funds (England totals only)</t>
  </si>
  <si>
    <t>Estimated value of Section 31 grants to compensate local authorities for the cost of capping the business rates multiplier in 14-15 and 2015-16 announced at Autumn Statement 2014</t>
  </si>
  <si>
    <t>Efficiency Support Grant 2015-16</t>
  </si>
  <si>
    <t xml:space="preserve">These are provisional allocations, final allocations will be confirmed by the Final Settlement. In London, boroughs will pool a proportion of their 2015-16 Bonus allocation to the London Enterprise Panel, the local enterprise partnership for London.  Pooled funds will be spent in borough areas in support of London Growth Deal priorities.    </t>
  </si>
  <si>
    <t>Local Authority figures for each component in Provisional Spending Power 2015-16</t>
  </si>
  <si>
    <t>Better Care Fund</t>
  </si>
  <si>
    <t>The Better Care Fund is a pooled budget to help local places improve the integration of health and care services.  It is designed to enable local places to integrate health and care services that are currently commissioned by the NHS and local authorities. The revenue funding of £3.46bn  is from within NHS budgets and will be pooled with social care capital grants. The NHS and local authorities must agree locally through Health and Wellbeing Boards how the funding will be spent across health and care services. Plans for how this money will be used have been agreed and published for all but 5 areas, and plans for those 5 areas should be agreed in the new year. The minimum contribution is worth £3.8bn. Published plans show that, with additional contributions from Health and Well-Being Boards, the total value of locally pooled BCF funding will be £5.2bn</t>
  </si>
  <si>
    <t>Department of Health Revenue grant</t>
  </si>
  <si>
    <t>Department for Health Revenue grant in 2015-16 includes the Local Reform and Community Voices grant (comprising allocations for the Independent Complaints Advocacy Service, additional allocations for Deprivation of Liberty Safeguards, and additional allocations for Local Healthwatch) and the Social Care in Prisons grant. In 2014-15 the LRCV grant also included allocations for Independent Mental Health Advocacy and for veterans’ Guaranteed Income Payments; these are in the Better Care Fund for 2015-16.</t>
  </si>
  <si>
    <t>The recent reforms to Adult Social Care introduce a number of new burdens to local authorities. To be able to compare funding in 14-15 to 15-16 the cost of these new burdens has also been included in the 14-15 column. The allocations for early assessments for the cap and for deferred payment agreements have been allocated using new methodologies developed by the Review of Adult Social Care Relative Needs Formulae (PSSRU / LG Futures), as consulted on in Summer 2014.</t>
  </si>
  <si>
    <t xml:space="preserve">Indicative Freeze Grant 15-16 has been estimated by assuming historic growth rate in local authority tax bases continues and that there is 100% take up of a 1% grant. </t>
  </si>
  <si>
    <t>Change in estimated 'revenue spending power' 2015-16 including Efficiency Support Grant</t>
  </si>
  <si>
    <t>%</t>
  </si>
  <si>
    <t>Council Tax Freeze Grant 2015-16</t>
  </si>
  <si>
    <t>New Homes Bonus</t>
  </si>
  <si>
    <t>Local Council Tax Support and Housing Benefit Admin Subsidy</t>
  </si>
  <si>
    <r>
      <t>Adjusted Settlement Funding Assessment 2014-15</t>
    </r>
    <r>
      <rPr>
        <vertAlign val="superscript"/>
        <sz val="10"/>
        <rFont val="Arial"/>
        <family val="2"/>
      </rPr>
      <t>1</t>
    </r>
  </si>
  <si>
    <r>
      <t>Settlement Funding Assessment 2015-16</t>
    </r>
    <r>
      <rPr>
        <vertAlign val="superscript"/>
        <sz val="10"/>
        <rFont val="Arial"/>
        <family val="2"/>
      </rPr>
      <t>1</t>
    </r>
  </si>
  <si>
    <r>
      <t>Settlement Funding Adjustment 2014-15</t>
    </r>
    <r>
      <rPr>
        <vertAlign val="superscript"/>
        <sz val="10"/>
        <rFont val="Arial"/>
        <family val="2"/>
      </rPr>
      <t>2</t>
    </r>
  </si>
  <si>
    <r>
      <t>Settlement Funding Assessment: Adjustment 2015-16</t>
    </r>
    <r>
      <rPr>
        <vertAlign val="superscript"/>
        <sz val="10"/>
        <rFont val="Arial"/>
        <family val="2"/>
      </rPr>
      <t>2</t>
    </r>
  </si>
  <si>
    <r>
      <t>minus Council Tax Support Funding to Parishes 2013-14</t>
    </r>
    <r>
      <rPr>
        <vertAlign val="superscript"/>
        <sz val="10"/>
        <rFont val="Arial"/>
        <family val="2"/>
      </rPr>
      <t>3</t>
    </r>
  </si>
  <si>
    <r>
      <t>Local Council Tax Support and Adjusted Housing Benefit Admin Subsidy Grant 2014-15</t>
    </r>
    <r>
      <rPr>
        <vertAlign val="superscript"/>
        <sz val="10"/>
        <rFont val="Arial"/>
        <family val="2"/>
      </rPr>
      <t>4</t>
    </r>
  </si>
  <si>
    <r>
      <t>Department of Health revenue grant 2014-15</t>
    </r>
    <r>
      <rPr>
        <vertAlign val="superscript"/>
        <sz val="10"/>
        <rFont val="Arial"/>
        <family val="2"/>
      </rPr>
      <t>5</t>
    </r>
  </si>
  <si>
    <r>
      <t>Local Council Tax Support and Housing Benefit Admin Subsidy Grant 2015-16</t>
    </r>
    <r>
      <rPr>
        <vertAlign val="superscript"/>
        <sz val="10"/>
        <rFont val="Arial"/>
        <family val="2"/>
      </rPr>
      <t>4</t>
    </r>
  </si>
  <si>
    <r>
      <t>Department of Health revenue grant 2015-16</t>
    </r>
    <r>
      <rPr>
        <vertAlign val="superscript"/>
        <sz val="10"/>
        <rFont val="Arial"/>
        <family val="2"/>
      </rPr>
      <t>5</t>
    </r>
  </si>
  <si>
    <t xml:space="preserve">PROVISIONAL 2015-16 SPENDING POWER </t>
  </si>
  <si>
    <t>In line with normal practice, SFA for 2014-15 has been adjusted to reflect policy changes, to allow year-on-year comparisons. This includes for example 2014-15 Council Tax Freeze Grant, which was rolled into the settlement in 2015-16, and the move from funding Local Welfare via a DWP grant to within the settlement in 2015-16</t>
  </si>
  <si>
    <t>The Better Care Fund is a pooled budget to help local places improve the integration of health and care services.  It is designed to enable local places to integrate health and care services that are currently commissioned by the NHS and local authorities. The revenue funding of £3.46bn is from within NHS budgets and will be pooled with social care capital grants. The NHS and local authorities must agree locally through Health and Wellbeing Boards how the funding will be spent across health and care services. The minimum contribution is worth £3.8bn. Published plans show that, with additional contributions from local authorities and Clinical Commissioning Groups, the total value of locally pooled BCF funding will be £5.2bn</t>
  </si>
  <si>
    <t>Change in Provisional Revenue Spending Power 2015-16</t>
  </si>
  <si>
    <t>Provisional Revenue Spending Power including Better Care Fund</t>
  </si>
  <si>
    <t>The recent reforms to Adult Social Care introduce a number of new burdens to local authorities. To be able to compare funding in 14-15 to 15-16 the cost of these new burdens has also been included in the 14-15 column. The allocations for early assessments for the cap and for deferred payment agreements have been allocated using new methodologies developed by the Review of Adult Social Care Relative Needs Formulae, as consulted on in Summer 2014.</t>
  </si>
  <si>
    <t>Provisional Revenue Spending Power including partnership funds</t>
  </si>
  <si>
    <t>Change in Provisional Revenue Spending Power 2015-16 including partnership funds</t>
  </si>
  <si>
    <t>GLA Transport Revenue Grant</t>
  </si>
  <si>
    <t xml:space="preserve">Adjusted GLA Transport Revenue Grant 2014-15 </t>
  </si>
  <si>
    <t>GLA Transport Revenue Grant 2015-16</t>
  </si>
  <si>
    <t>Social Housing Fraud 2014-15</t>
  </si>
  <si>
    <t>Social Housing Fraud</t>
  </si>
  <si>
    <t>Public Health Grant 2015-16 (Ring-fenced)</t>
  </si>
  <si>
    <t>Public Health Grant 2014-15 (Ring-fenced)</t>
  </si>
  <si>
    <r>
      <t>Adjusted Adult Social Care New Burdens 2014-15</t>
    </r>
    <r>
      <rPr>
        <vertAlign val="superscript"/>
        <sz val="10"/>
        <rFont val="Arial"/>
        <family val="2"/>
      </rPr>
      <t>6</t>
    </r>
  </si>
  <si>
    <r>
      <t>Estimated Council Tax Requirement excluding parish precepts 2015-16</t>
    </r>
    <r>
      <rPr>
        <vertAlign val="superscript"/>
        <sz val="10"/>
        <rFont val="Arial"/>
        <family val="2"/>
      </rPr>
      <t>7</t>
    </r>
  </si>
  <si>
    <r>
      <t>Council Tax Freeze Grant 2015-16</t>
    </r>
    <r>
      <rPr>
        <vertAlign val="superscript"/>
        <sz val="10"/>
        <rFont val="Arial"/>
        <family val="2"/>
      </rPr>
      <t>8</t>
    </r>
  </si>
  <si>
    <r>
      <t>New Homes Bonus 2015-16</t>
    </r>
    <r>
      <rPr>
        <vertAlign val="superscript"/>
        <sz val="10"/>
        <rFont val="Arial"/>
        <family val="2"/>
      </rPr>
      <t>9</t>
    </r>
  </si>
  <si>
    <r>
      <t>New Homes Bonus: Returned Funding 2015-16</t>
    </r>
    <r>
      <rPr>
        <vertAlign val="superscript"/>
        <sz val="10"/>
        <rFont val="Arial"/>
        <family val="2"/>
      </rPr>
      <t>9</t>
    </r>
  </si>
  <si>
    <r>
      <t>Adult Social Care New Burdens 2015-16</t>
    </r>
    <r>
      <rPr>
        <vertAlign val="superscript"/>
        <sz val="10"/>
        <rFont val="Arial"/>
        <family val="2"/>
      </rPr>
      <t>6</t>
    </r>
  </si>
  <si>
    <r>
      <t>Better Care Fund 2015-16</t>
    </r>
    <r>
      <rPr>
        <vertAlign val="superscript"/>
        <sz val="10"/>
        <rFont val="Arial"/>
        <family val="2"/>
      </rPr>
      <t>10</t>
    </r>
  </si>
  <si>
    <t xml:space="preserve">The Local Council Tax Support element of these calculations are provisional. Final figures will be confirmed at the Final Settlement. The Housing Benefit element of these calculations for 2015-16 reflects the allocations after the funding related to Single Fraud Investigation Service has been recycled. As this reduction in funding is due to a reduction in duties the 2014-15 figures have been adjusted by the same amount.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</si>
</sst>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0"/>
    <numFmt numFmtId="166" formatCode="#,##0.000"/>
    <numFmt numFmtId="167" formatCode="0.0%"/>
    <numFmt numFmtId="168" formatCode="0.000000000000000000000000000000"/>
  </numFmts>
  <fonts count="17" x14ac:knownFonts="1">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b/>
      <sz val="10"/>
      <color indexed="10"/>
      <name val="Arial"/>
      <family val="2"/>
    </font>
    <font>
      <vertAlign val="superscript"/>
      <sz val="10"/>
      <name val="Arial"/>
      <family val="2"/>
    </font>
    <font>
      <sz val="12"/>
      <color indexed="8"/>
      <name val="Arial"/>
      <family val="2"/>
    </font>
    <font>
      <sz val="10"/>
      <name val="Times New Roman"/>
      <family val="1"/>
    </font>
    <font>
      <b/>
      <sz val="14"/>
      <name val="Arial"/>
      <family val="2"/>
    </font>
    <font>
      <sz val="10"/>
      <name val="Arial"/>
      <family val="2"/>
    </font>
    <font>
      <sz val="10"/>
      <color theme="0"/>
      <name val="Arial"/>
      <family val="2"/>
    </font>
    <font>
      <b/>
      <sz val="10"/>
      <color theme="0"/>
      <name val="Arial"/>
      <family val="2"/>
    </font>
    <font>
      <sz val="10"/>
      <color theme="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13">
    <xf numFmtId="0" fontId="0" fillId="0" borderId="0"/>
    <xf numFmtId="0" fontId="1" fillId="0" borderId="0"/>
    <xf numFmtId="0" fontId="1" fillId="0" borderId="0"/>
    <xf numFmtId="164" fontId="1" fillId="0" borderId="0" applyFont="0" applyFill="0" applyBorder="0" applyAlignment="0" applyProtection="0"/>
    <xf numFmtId="0" fontId="7" fillId="0" borderId="0">
      <alignment horizontal="left" wrapText="1"/>
    </xf>
    <xf numFmtId="0" fontId="5" fillId="0" borderId="0" applyNumberFormat="0" applyFill="0" applyBorder="0" applyAlignment="0" applyProtection="0">
      <alignment vertical="top"/>
      <protection locked="0"/>
    </xf>
    <xf numFmtId="0" fontId="6" fillId="0" borderId="0">
      <alignment horizontal="left" vertical="center"/>
    </xf>
    <xf numFmtId="0" fontId="6" fillId="0" borderId="0">
      <alignment horizontal="center" vertical="center"/>
    </xf>
    <xf numFmtId="0" fontId="10" fillId="0" borderId="0"/>
    <xf numFmtId="9" fontId="1" fillId="0" borderId="0" applyFont="0" applyFill="0" applyBorder="0" applyAlignment="0" applyProtection="0"/>
    <xf numFmtId="0" fontId="1" fillId="0" borderId="0"/>
    <xf numFmtId="0" fontId="4" fillId="0" borderId="0"/>
    <xf numFmtId="164" fontId="1" fillId="0" borderId="0" applyFont="0" applyFill="0" applyBorder="0" applyAlignment="0" applyProtection="0"/>
  </cellStyleXfs>
  <cellXfs count="181">
    <xf numFmtId="0" fontId="0" fillId="0" borderId="0" xfId="0"/>
    <xf numFmtId="165" fontId="0" fillId="0" borderId="0" xfId="0" applyNumberFormat="1" applyBorder="1"/>
    <xf numFmtId="165" fontId="0" fillId="0" borderId="0" xfId="0" applyNumberFormat="1" applyBorder="1" applyAlignment="1">
      <alignment wrapText="1"/>
    </xf>
    <xf numFmtId="165" fontId="4" fillId="0" borderId="0" xfId="0" applyNumberFormat="1" applyFont="1" applyBorder="1" applyAlignment="1">
      <alignment vertical="top" wrapText="1"/>
    </xf>
    <xf numFmtId="165" fontId="4" fillId="0" borderId="0" xfId="0" applyNumberFormat="1" applyFont="1" applyBorder="1"/>
    <xf numFmtId="165" fontId="0" fillId="0" borderId="0" xfId="0" applyNumberFormat="1" applyBorder="1" applyAlignment="1">
      <alignment horizontal="center" wrapText="1"/>
    </xf>
    <xf numFmtId="165" fontId="0" fillId="0" borderId="0" xfId="0" applyNumberFormat="1" applyBorder="1" applyAlignment="1">
      <alignment horizontal="center"/>
    </xf>
    <xf numFmtId="165" fontId="4" fillId="0" borderId="0" xfId="0" applyNumberFormat="1" applyFont="1" applyFill="1" applyBorder="1" applyAlignment="1">
      <alignment horizontal="left" vertical="top" wrapText="1"/>
    </xf>
    <xf numFmtId="165" fontId="4" fillId="0" borderId="0" xfId="0" applyNumberFormat="1" applyFont="1" applyBorder="1" applyAlignment="1">
      <alignment horizontal="center"/>
    </xf>
    <xf numFmtId="0" fontId="0" fillId="0" borderId="0" xfId="0" applyFill="1"/>
    <xf numFmtId="165" fontId="0" fillId="0" borderId="0" xfId="0" applyNumberFormat="1" applyFill="1" applyBorder="1"/>
    <xf numFmtId="165" fontId="4" fillId="0" borderId="0" xfId="0" applyNumberFormat="1" applyFont="1" applyFill="1" applyBorder="1" applyAlignment="1">
      <alignment vertical="top" wrapText="1"/>
    </xf>
    <xf numFmtId="165" fontId="4" fillId="0" borderId="0" xfId="0" applyNumberFormat="1" applyFont="1" applyFill="1" applyBorder="1" applyAlignment="1">
      <alignment horizontal="right"/>
    </xf>
    <xf numFmtId="165" fontId="4" fillId="0" borderId="0" xfId="0" applyNumberFormat="1" applyFont="1" applyFill="1" applyBorder="1"/>
    <xf numFmtId="10" fontId="0" fillId="0" borderId="0" xfId="9" applyNumberFormat="1" applyFont="1" applyBorder="1"/>
    <xf numFmtId="166" fontId="0" fillId="0" borderId="0" xfId="0" applyNumberFormat="1" applyBorder="1"/>
    <xf numFmtId="166" fontId="0" fillId="0" borderId="0" xfId="0" applyNumberFormat="1" applyFill="1" applyBorder="1"/>
    <xf numFmtId="2" fontId="0" fillId="0" borderId="0" xfId="0" applyNumberFormat="1"/>
    <xf numFmtId="165" fontId="4" fillId="0" borderId="0" xfId="0" applyNumberFormat="1" applyFont="1" applyBorder="1" applyAlignment="1">
      <alignment horizontal="right" vertical="top" wrapText="1"/>
    </xf>
    <xf numFmtId="165" fontId="4" fillId="0" borderId="0" xfId="0" applyNumberFormat="1" applyFont="1" applyFill="1" applyBorder="1" applyAlignment="1">
      <alignment horizontal="right" vertical="top" wrapText="1"/>
    </xf>
    <xf numFmtId="168" fontId="4" fillId="0" borderId="0" xfId="0" applyNumberFormat="1" applyFont="1" applyFill="1" applyBorder="1" applyAlignment="1">
      <alignment horizontal="right" vertical="top" wrapText="1"/>
    </xf>
    <xf numFmtId="166" fontId="0" fillId="0" borderId="0" xfId="0" applyNumberFormat="1" applyFill="1" applyBorder="1" applyAlignment="1">
      <alignment horizontal="left" vertical="top" wrapText="1"/>
    </xf>
    <xf numFmtId="0" fontId="5" fillId="0" borderId="0" xfId="5" applyAlignment="1" applyProtection="1"/>
    <xf numFmtId="2" fontId="11" fillId="0" borderId="0" xfId="0" applyNumberFormat="1" applyFont="1" applyBorder="1" applyAlignment="1">
      <alignment horizontal="right"/>
    </xf>
    <xf numFmtId="167" fontId="0" fillId="0" borderId="0" xfId="9" applyNumberFormat="1" applyFont="1" applyBorder="1"/>
    <xf numFmtId="10" fontId="0" fillId="0" borderId="0" xfId="0" applyNumberFormat="1" applyBorder="1"/>
    <xf numFmtId="1" fontId="0" fillId="0" borderId="0" xfId="0" applyNumberFormat="1" applyBorder="1" applyAlignment="1">
      <alignment horizontal="center"/>
    </xf>
    <xf numFmtId="167" fontId="13" fillId="0" borderId="0" xfId="9" applyNumberFormat="1" applyFont="1" applyBorder="1"/>
    <xf numFmtId="165" fontId="13" fillId="0" borderId="0" xfId="0" applyNumberFormat="1" applyFont="1" applyBorder="1" applyAlignment="1">
      <alignment horizontal="right"/>
    </xf>
    <xf numFmtId="0" fontId="0" fillId="0" borderId="5" xfId="0" applyBorder="1"/>
    <xf numFmtId="0" fontId="8" fillId="0" borderId="0" xfId="0" applyFont="1" applyBorder="1" applyAlignment="1">
      <alignment horizontal="center"/>
    </xf>
    <xf numFmtId="0" fontId="0" fillId="0" borderId="1" xfId="0" applyBorder="1"/>
    <xf numFmtId="0" fontId="0" fillId="0" borderId="9" xfId="0" applyBorder="1"/>
    <xf numFmtId="0" fontId="0" fillId="2" borderId="0" xfId="0" applyFill="1" applyBorder="1"/>
    <xf numFmtId="0" fontId="0" fillId="0" borderId="0" xfId="0" applyFill="1" applyBorder="1"/>
    <xf numFmtId="0" fontId="0" fillId="0" borderId="7" xfId="0" applyBorder="1"/>
    <xf numFmtId="0" fontId="0" fillId="0" borderId="8" xfId="0" applyBorder="1"/>
    <xf numFmtId="0" fontId="0" fillId="2" borderId="5" xfId="0" applyFill="1" applyBorder="1"/>
    <xf numFmtId="0" fontId="3" fillId="2" borderId="10" xfId="0" applyFont="1" applyFill="1" applyBorder="1"/>
    <xf numFmtId="0" fontId="0" fillId="2" borderId="1" xfId="0" applyFill="1" applyBorder="1"/>
    <xf numFmtId="0" fontId="0" fillId="2" borderId="6" xfId="0" applyFill="1" applyBorder="1"/>
    <xf numFmtId="165" fontId="4" fillId="2" borderId="6" xfId="0" applyNumberFormat="1" applyFont="1" applyFill="1" applyBorder="1" applyAlignment="1">
      <alignment horizontal="left" vertical="top" wrapText="1"/>
    </xf>
    <xf numFmtId="0" fontId="4" fillId="2" borderId="6" xfId="0" applyFont="1" applyFill="1" applyBorder="1"/>
    <xf numFmtId="0" fontId="4" fillId="2" borderId="0" xfId="0" applyFont="1" applyFill="1" applyBorder="1"/>
    <xf numFmtId="0" fontId="3" fillId="2" borderId="7" xfId="0" applyFont="1" applyFill="1" applyBorder="1"/>
    <xf numFmtId="0" fontId="3" fillId="2" borderId="1" xfId="0" applyFont="1" applyFill="1" applyBorder="1" applyAlignment="1">
      <alignment horizontal="right"/>
    </xf>
    <xf numFmtId="0" fontId="3" fillId="2" borderId="11" xfId="0" applyFont="1" applyFill="1" applyBorder="1" applyAlignment="1">
      <alignment horizontal="right"/>
    </xf>
    <xf numFmtId="0" fontId="0" fillId="2" borderId="9" xfId="0" applyFill="1" applyBorder="1"/>
    <xf numFmtId="4" fontId="0" fillId="2" borderId="0" xfId="0" applyNumberFormat="1" applyFill="1" applyBorder="1"/>
    <xf numFmtId="0" fontId="1" fillId="0" borderId="0" xfId="0" applyFont="1" applyFill="1" applyBorder="1"/>
    <xf numFmtId="165" fontId="1" fillId="2" borderId="6" xfId="0" applyNumberFormat="1" applyFont="1" applyFill="1" applyBorder="1" applyAlignment="1">
      <alignment horizontal="left" vertical="top" wrapText="1"/>
    </xf>
    <xf numFmtId="0" fontId="1" fillId="0" borderId="6" xfId="0" applyFont="1" applyBorder="1"/>
    <xf numFmtId="165" fontId="0" fillId="0" borderId="1" xfId="0" applyNumberFormat="1" applyBorder="1"/>
    <xf numFmtId="165" fontId="0" fillId="0" borderId="11" xfId="0" applyNumberFormat="1" applyBorder="1"/>
    <xf numFmtId="165" fontId="0" fillId="0" borderId="9" xfId="0" applyNumberFormat="1" applyBorder="1"/>
    <xf numFmtId="166" fontId="1" fillId="2" borderId="10" xfId="0" applyNumberFormat="1" applyFont="1" applyFill="1" applyBorder="1" applyAlignment="1">
      <alignment horizontal="left" vertical="top" wrapText="1"/>
    </xf>
    <xf numFmtId="0" fontId="14" fillId="0" borderId="0" xfId="0" applyFont="1"/>
    <xf numFmtId="1" fontId="0" fillId="0" borderId="0" xfId="0" applyNumberFormat="1" applyBorder="1"/>
    <xf numFmtId="1" fontId="0" fillId="0" borderId="0" xfId="0" applyNumberFormat="1" applyFill="1" applyBorder="1" applyAlignment="1">
      <alignment horizontal="left" vertical="top" wrapText="1"/>
    </xf>
    <xf numFmtId="1" fontId="13" fillId="0" borderId="0" xfId="9" applyNumberFormat="1" applyFont="1" applyBorder="1"/>
    <xf numFmtId="1" fontId="0" fillId="0" borderId="0" xfId="9" applyNumberFormat="1" applyFont="1" applyBorder="1"/>
    <xf numFmtId="165" fontId="1" fillId="0" borderId="0" xfId="0" applyNumberFormat="1" applyFont="1" applyBorder="1" applyAlignment="1">
      <alignment wrapText="1"/>
    </xf>
    <xf numFmtId="165" fontId="14" fillId="0" borderId="0" xfId="0" applyNumberFormat="1" applyFont="1" applyBorder="1" applyAlignment="1">
      <alignment wrapText="1"/>
    </xf>
    <xf numFmtId="165" fontId="14" fillId="0" borderId="0" xfId="0" applyNumberFormat="1" applyFont="1" applyFill="1" applyBorder="1" applyAlignment="1">
      <alignment horizontal="left" vertical="top" wrapText="1"/>
    </xf>
    <xf numFmtId="165" fontId="14" fillId="0" borderId="0" xfId="0" applyNumberFormat="1" applyFont="1" applyFill="1" applyBorder="1" applyAlignment="1">
      <alignment vertical="top" wrapText="1"/>
    </xf>
    <xf numFmtId="165" fontId="15" fillId="0" borderId="0" xfId="0" applyNumberFormat="1" applyFont="1" applyFill="1" applyBorder="1" applyAlignment="1">
      <alignment horizontal="right"/>
    </xf>
    <xf numFmtId="165" fontId="14" fillId="0" borderId="0" xfId="0" applyNumberFormat="1" applyFont="1" applyBorder="1"/>
    <xf numFmtId="10" fontId="14" fillId="0" borderId="0" xfId="0" applyNumberFormat="1" applyFont="1" applyBorder="1"/>
    <xf numFmtId="1" fontId="14" fillId="0" borderId="0" xfId="0" applyNumberFormat="1" applyFont="1" applyBorder="1"/>
    <xf numFmtId="2" fontId="16" fillId="0" borderId="0" xfId="0" applyNumberFormat="1" applyFont="1" applyBorder="1" applyAlignment="1">
      <alignment horizontal="right"/>
    </xf>
    <xf numFmtId="4" fontId="13" fillId="2" borderId="0" xfId="3" applyNumberFormat="1" applyFont="1" applyFill="1" applyBorder="1"/>
    <xf numFmtId="4" fontId="13" fillId="2" borderId="9" xfId="3" applyNumberFormat="1" applyFont="1" applyFill="1" applyBorder="1"/>
    <xf numFmtId="4" fontId="13" fillId="2" borderId="1" xfId="3" applyNumberFormat="1" applyFont="1" applyFill="1" applyBorder="1"/>
    <xf numFmtId="4" fontId="13" fillId="2" borderId="11" xfId="3" applyNumberFormat="1" applyFont="1" applyFill="1" applyBorder="1"/>
    <xf numFmtId="4" fontId="0" fillId="2" borderId="9" xfId="0" applyNumberFormat="1" applyFill="1" applyBorder="1"/>
    <xf numFmtId="4" fontId="0" fillId="2" borderId="5" xfId="0" applyNumberFormat="1" applyFill="1" applyBorder="1"/>
    <xf numFmtId="0" fontId="0" fillId="0" borderId="0" xfId="0" applyBorder="1"/>
    <xf numFmtId="167" fontId="3" fillId="2" borderId="8" xfId="9" applyNumberFormat="1" applyFont="1" applyFill="1" applyBorder="1"/>
    <xf numFmtId="2" fontId="0" fillId="0" borderId="0" xfId="0" applyNumberFormat="1" applyFill="1" applyBorder="1"/>
    <xf numFmtId="165" fontId="1" fillId="0" borderId="0" xfId="0" applyNumberFormat="1" applyFont="1" applyFill="1" applyBorder="1" applyAlignment="1">
      <alignment horizontal="right" vertical="top" wrapText="1"/>
    </xf>
    <xf numFmtId="0" fontId="13" fillId="0" borderId="0" xfId="0" applyFont="1" applyBorder="1" applyAlignment="1">
      <alignment horizontal="right"/>
    </xf>
    <xf numFmtId="165" fontId="14" fillId="0" borderId="0" xfId="0" applyNumberFormat="1" applyFont="1" applyFill="1" applyBorder="1" applyAlignment="1">
      <alignment horizontal="right" vertical="top" wrapText="1"/>
    </xf>
    <xf numFmtId="0" fontId="14" fillId="0" borderId="0" xfId="0" applyFont="1" applyBorder="1"/>
    <xf numFmtId="10" fontId="4" fillId="0" borderId="0" xfId="0" applyNumberFormat="1" applyFont="1" applyFill="1" applyBorder="1" applyAlignment="1">
      <alignment horizontal="left" vertical="top" wrapText="1"/>
    </xf>
    <xf numFmtId="165" fontId="3" fillId="0" borderId="0" xfId="0" applyNumberFormat="1" applyFont="1" applyFill="1" applyBorder="1"/>
    <xf numFmtId="166" fontId="3" fillId="0" borderId="0" xfId="0" applyNumberFormat="1" applyFont="1" applyFill="1" applyBorder="1" applyAlignment="1">
      <alignment horizontal="right" vertical="top" wrapText="1"/>
    </xf>
    <xf numFmtId="166" fontId="3" fillId="0" borderId="0" xfId="0" applyNumberFormat="1" applyFont="1" applyBorder="1"/>
    <xf numFmtId="165" fontId="3" fillId="0" borderId="0" xfId="0" applyNumberFormat="1" applyFont="1" applyFill="1" applyBorder="1" applyAlignment="1">
      <alignment vertical="top" wrapText="1"/>
    </xf>
    <xf numFmtId="165" fontId="15" fillId="0" borderId="0" xfId="0" applyNumberFormat="1" applyFont="1" applyFill="1" applyBorder="1"/>
    <xf numFmtId="10" fontId="3" fillId="0" borderId="0" xfId="0" applyNumberFormat="1" applyFont="1" applyFill="1" applyBorder="1" applyAlignment="1">
      <alignment horizontal="left" vertical="top" wrapText="1"/>
    </xf>
    <xf numFmtId="165" fontId="5" fillId="0" borderId="0" xfId="5" applyNumberFormat="1" applyBorder="1" applyAlignment="1" applyProtection="1"/>
    <xf numFmtId="0" fontId="0" fillId="0" borderId="0" xfId="0" applyBorder="1"/>
    <xf numFmtId="0" fontId="3" fillId="2" borderId="0" xfId="0" applyFont="1" applyFill="1" applyBorder="1"/>
    <xf numFmtId="0" fontId="0" fillId="0" borderId="11" xfId="0" applyBorder="1"/>
    <xf numFmtId="0" fontId="3" fillId="0" borderId="10" xfId="0" applyFont="1" applyBorder="1"/>
    <xf numFmtId="4" fontId="0" fillId="0" borderId="1" xfId="0" applyNumberFormat="1" applyBorder="1"/>
    <xf numFmtId="4" fontId="0" fillId="0" borderId="9" xfId="0" applyNumberFormat="1" applyBorder="1"/>
    <xf numFmtId="4" fontId="0" fillId="0" borderId="11" xfId="0" applyNumberFormat="1" applyBorder="1"/>
    <xf numFmtId="167" fontId="3" fillId="0" borderId="8" xfId="9" applyNumberFormat="1" applyFont="1" applyBorder="1"/>
    <xf numFmtId="4" fontId="4" fillId="2" borderId="0" xfId="3" applyNumberFormat="1" applyFont="1" applyFill="1" applyBorder="1"/>
    <xf numFmtId="4" fontId="4" fillId="2" borderId="9" xfId="3" applyNumberFormat="1" applyFont="1" applyFill="1" applyBorder="1"/>
    <xf numFmtId="165" fontId="12" fillId="0" borderId="0" xfId="0" applyNumberFormat="1" applyFont="1" applyBorder="1"/>
    <xf numFmtId="165" fontId="4" fillId="0" borderId="6" xfId="0" applyNumberFormat="1" applyFont="1" applyBorder="1" applyAlignment="1">
      <alignment horizontal="right" vertical="top" wrapText="1"/>
    </xf>
    <xf numFmtId="166" fontId="3" fillId="0" borderId="9" xfId="0" applyNumberFormat="1" applyFont="1" applyFill="1" applyBorder="1" applyAlignment="1">
      <alignment horizontal="right" vertical="top" wrapText="1"/>
    </xf>
    <xf numFmtId="166" fontId="0" fillId="0" borderId="6" xfId="0" applyNumberFormat="1" applyBorder="1"/>
    <xf numFmtId="166" fontId="3" fillId="0" borderId="9" xfId="0" applyNumberFormat="1" applyFont="1" applyBorder="1"/>
    <xf numFmtId="166" fontId="3" fillId="0" borderId="9" xfId="0" applyNumberFormat="1" applyFont="1" applyFill="1" applyBorder="1"/>
    <xf numFmtId="165" fontId="14" fillId="0" borderId="6" xfId="0" applyNumberFormat="1" applyFont="1" applyBorder="1" applyAlignment="1">
      <alignment horizontal="right" vertical="top" wrapText="1"/>
    </xf>
    <xf numFmtId="165" fontId="15" fillId="0" borderId="9" xfId="0" applyNumberFormat="1" applyFont="1" applyFill="1" applyBorder="1" applyAlignment="1">
      <alignment vertical="top" wrapText="1"/>
    </xf>
    <xf numFmtId="165" fontId="0" fillId="0" borderId="6" xfId="0" applyNumberFormat="1" applyBorder="1"/>
    <xf numFmtId="165" fontId="0" fillId="0" borderId="10" xfId="0" applyNumberFormat="1" applyBorder="1"/>
    <xf numFmtId="165" fontId="1" fillId="0" borderId="6" xfId="0" applyNumberFormat="1" applyFont="1" applyBorder="1" applyAlignment="1">
      <alignment wrapText="1"/>
    </xf>
    <xf numFmtId="165" fontId="4" fillId="0" borderId="9" xfId="0" applyNumberFormat="1" applyFont="1" applyBorder="1" applyAlignment="1">
      <alignment vertical="top" wrapText="1"/>
    </xf>
    <xf numFmtId="165" fontId="0" fillId="0" borderId="6" xfId="0" applyNumberFormat="1" applyBorder="1" applyAlignment="1">
      <alignment horizontal="center" wrapText="1"/>
    </xf>
    <xf numFmtId="165" fontId="4" fillId="0" borderId="9" xfId="0" applyNumberFormat="1" applyFont="1" applyBorder="1" applyAlignment="1">
      <alignment horizontal="center" vertical="top" wrapText="1"/>
    </xf>
    <xf numFmtId="165" fontId="1" fillId="0" borderId="6" xfId="0" applyNumberFormat="1" applyFont="1" applyBorder="1" applyAlignment="1">
      <alignment horizontal="right" wrapText="1"/>
    </xf>
    <xf numFmtId="165" fontId="4" fillId="0" borderId="9" xfId="0" applyNumberFormat="1" applyFont="1" applyBorder="1" applyAlignment="1">
      <alignment horizontal="left" vertical="top" wrapText="1"/>
    </xf>
    <xf numFmtId="165" fontId="14" fillId="0" borderId="6" xfId="0" applyNumberFormat="1" applyFont="1" applyBorder="1" applyAlignment="1">
      <alignment wrapText="1"/>
    </xf>
    <xf numFmtId="165" fontId="14" fillId="0" borderId="9" xfId="0" applyNumberFormat="1" applyFont="1" applyBorder="1" applyAlignment="1">
      <alignment vertical="top" wrapText="1"/>
    </xf>
    <xf numFmtId="165" fontId="1" fillId="0" borderId="6" xfId="0" applyNumberFormat="1" applyFont="1" applyBorder="1"/>
    <xf numFmtId="165" fontId="4" fillId="0" borderId="6" xfId="0" applyNumberFormat="1" applyFont="1" applyFill="1" applyBorder="1" applyAlignment="1">
      <alignment horizontal="right" vertical="top" wrapText="1"/>
    </xf>
    <xf numFmtId="165" fontId="0" fillId="0" borderId="6" xfId="0" applyNumberFormat="1" applyFill="1" applyBorder="1"/>
    <xf numFmtId="165" fontId="14" fillId="0" borderId="6" xfId="0" applyNumberFormat="1" applyFont="1" applyFill="1" applyBorder="1" applyAlignment="1">
      <alignment vertical="top" wrapText="1"/>
    </xf>
    <xf numFmtId="166" fontId="1" fillId="0" borderId="0" xfId="0" applyNumberFormat="1" applyFont="1" applyBorder="1"/>
    <xf numFmtId="165" fontId="0" fillId="0" borderId="7" xfId="0" applyNumberFormat="1" applyBorder="1" applyAlignment="1">
      <alignment horizontal="center" wrapText="1"/>
    </xf>
    <xf numFmtId="165" fontId="0" fillId="0" borderId="5" xfId="0" applyNumberFormat="1" applyBorder="1" applyAlignment="1">
      <alignment horizontal="center" wrapText="1"/>
    </xf>
    <xf numFmtId="165" fontId="4" fillId="0" borderId="8" xfId="0" applyNumberFormat="1" applyFont="1" applyBorder="1" applyAlignment="1">
      <alignment horizontal="center" vertical="top" wrapText="1"/>
    </xf>
    <xf numFmtId="165" fontId="1" fillId="0" borderId="7" xfId="0" applyNumberFormat="1" applyFont="1" applyBorder="1" applyAlignment="1">
      <alignment horizontal="right" vertical="top" wrapText="1"/>
    </xf>
    <xf numFmtId="165" fontId="4" fillId="0" borderId="5" xfId="0" applyNumberFormat="1" applyFont="1" applyFill="1" applyBorder="1" applyAlignment="1">
      <alignment horizontal="right" vertical="top" wrapText="1"/>
    </xf>
    <xf numFmtId="165" fontId="3" fillId="0" borderId="8" xfId="0" applyNumberFormat="1" applyFont="1" applyFill="1" applyBorder="1" applyAlignment="1">
      <alignment horizontal="right" vertical="top" wrapText="1"/>
    </xf>
    <xf numFmtId="165" fontId="4" fillId="0" borderId="7" xfId="0" applyNumberFormat="1" applyFont="1" applyFill="1" applyBorder="1" applyAlignment="1">
      <alignment horizontal="right" vertical="top" wrapText="1"/>
    </xf>
    <xf numFmtId="165" fontId="4" fillId="0" borderId="5" xfId="0" applyNumberFormat="1" applyFont="1" applyFill="1" applyBorder="1" applyAlignment="1">
      <alignment horizontal="right"/>
    </xf>
    <xf numFmtId="165" fontId="1" fillId="0" borderId="6" xfId="0" applyNumberFormat="1" applyFont="1" applyFill="1" applyBorder="1" applyAlignment="1">
      <alignment horizontal="right" vertical="top" wrapText="1"/>
    </xf>
    <xf numFmtId="0" fontId="14" fillId="2" borderId="0" xfId="0" applyFont="1" applyFill="1"/>
    <xf numFmtId="0" fontId="1" fillId="2" borderId="0" xfId="0" applyFont="1" applyFill="1"/>
    <xf numFmtId="0" fontId="0" fillId="2" borderId="0" xfId="0" applyFill="1"/>
    <xf numFmtId="1" fontId="0" fillId="0" borderId="0" xfId="0" applyNumberFormat="1" applyFill="1" applyBorder="1"/>
    <xf numFmtId="165" fontId="1" fillId="0" borderId="0" xfId="0" applyNumberFormat="1" applyFont="1" applyFill="1" applyBorder="1"/>
    <xf numFmtId="0" fontId="0" fillId="2" borderId="0" xfId="0" applyFill="1" applyAlignment="1">
      <alignment vertical="top"/>
    </xf>
    <xf numFmtId="165" fontId="0" fillId="0" borderId="7" xfId="0" applyNumberFormat="1" applyBorder="1" applyAlignment="1">
      <alignment wrapText="1"/>
    </xf>
    <xf numFmtId="165" fontId="0" fillId="0" borderId="5" xfId="0" applyNumberFormat="1" applyBorder="1" applyAlignment="1">
      <alignment wrapText="1"/>
    </xf>
    <xf numFmtId="165" fontId="4" fillId="0" borderId="8" xfId="0" applyNumberFormat="1" applyFont="1" applyBorder="1" applyAlignment="1">
      <alignment vertical="top" wrapText="1"/>
    </xf>
    <xf numFmtId="165" fontId="4" fillId="0" borderId="7" xfId="0" applyNumberFormat="1" applyFont="1" applyFill="1" applyBorder="1" applyAlignment="1">
      <alignment vertical="top" wrapText="1"/>
    </xf>
    <xf numFmtId="165" fontId="4" fillId="0" borderId="5" xfId="0" applyNumberFormat="1" applyFont="1" applyFill="1" applyBorder="1" applyAlignment="1">
      <alignment vertical="top" wrapText="1"/>
    </xf>
    <xf numFmtId="165" fontId="4" fillId="0" borderId="5" xfId="0" applyNumberFormat="1" applyFont="1" applyFill="1" applyBorder="1" applyAlignment="1">
      <alignment horizontal="left" vertical="top" wrapText="1"/>
    </xf>
    <xf numFmtId="10" fontId="4" fillId="0" borderId="5" xfId="0" applyNumberFormat="1" applyFont="1" applyFill="1" applyBorder="1" applyAlignment="1">
      <alignment horizontal="left" vertical="top" wrapText="1"/>
    </xf>
    <xf numFmtId="165" fontId="4" fillId="0" borderId="5" xfId="0" applyNumberFormat="1" applyFont="1" applyBorder="1" applyAlignment="1">
      <alignment vertical="top" wrapText="1"/>
    </xf>
    <xf numFmtId="165" fontId="3" fillId="0" borderId="8" xfId="0" applyNumberFormat="1" applyFont="1" applyFill="1" applyBorder="1" applyAlignment="1">
      <alignment vertical="top" wrapText="1"/>
    </xf>
    <xf numFmtId="10" fontId="1" fillId="0" borderId="0" xfId="0" applyNumberFormat="1" applyFont="1" applyBorder="1"/>
    <xf numFmtId="167" fontId="0" fillId="0" borderId="0" xfId="0" applyNumberFormat="1" applyBorder="1"/>
    <xf numFmtId="165" fontId="1" fillId="0" borderId="9" xfId="0" applyNumberFormat="1" applyFont="1" applyBorder="1"/>
    <xf numFmtId="165" fontId="1" fillId="0" borderId="0" xfId="0" applyNumberFormat="1" applyFont="1" applyFill="1" applyBorder="1" applyAlignment="1">
      <alignment horizontal="right"/>
    </xf>
    <xf numFmtId="2" fontId="1" fillId="0" borderId="0" xfId="0" applyNumberFormat="1" applyFont="1" applyFill="1" applyBorder="1" applyAlignment="1">
      <alignment horizontal="right"/>
    </xf>
    <xf numFmtId="2" fontId="1" fillId="0" borderId="0" xfId="0" applyNumberFormat="1" applyFont="1" applyFill="1" applyBorder="1"/>
    <xf numFmtId="165" fontId="1" fillId="0" borderId="5" xfId="0" applyNumberFormat="1" applyFont="1" applyFill="1" applyBorder="1" applyAlignment="1">
      <alignment horizontal="right" vertical="top" wrapText="1"/>
    </xf>
    <xf numFmtId="165" fontId="3" fillId="0" borderId="5" xfId="0" applyNumberFormat="1" applyFont="1" applyFill="1" applyBorder="1" applyAlignment="1">
      <alignment horizontal="center"/>
    </xf>
    <xf numFmtId="165" fontId="3" fillId="0" borderId="0" xfId="0" applyNumberFormat="1" applyFont="1" applyFill="1" applyBorder="1" applyAlignment="1">
      <alignment horizontal="center"/>
    </xf>
    <xf numFmtId="10" fontId="3" fillId="0" borderId="5" xfId="0" applyNumberFormat="1" applyFont="1" applyFill="1" applyBorder="1" applyAlignment="1">
      <alignment horizontal="left" vertical="top" wrapText="1"/>
    </xf>
    <xf numFmtId="165" fontId="1" fillId="0" borderId="9" xfId="0" applyNumberFormat="1" applyFont="1" applyFill="1" applyBorder="1" applyAlignment="1">
      <alignment horizontal="right" vertical="top" wrapText="1"/>
    </xf>
    <xf numFmtId="165" fontId="0" fillId="0" borderId="9" xfId="0" applyNumberFormat="1" applyBorder="1" applyAlignment="1">
      <alignment horizontal="center"/>
    </xf>
    <xf numFmtId="167" fontId="13" fillId="0" borderId="9" xfId="0" applyNumberFormat="1" applyFont="1" applyBorder="1"/>
    <xf numFmtId="167" fontId="0" fillId="0" borderId="9" xfId="0" applyNumberFormat="1" applyBorder="1"/>
    <xf numFmtId="167" fontId="14" fillId="0" borderId="9" xfId="0" applyNumberFormat="1" applyFont="1" applyBorder="1"/>
    <xf numFmtId="10" fontId="0" fillId="0" borderId="8" xfId="0" applyNumberFormat="1" applyBorder="1"/>
    <xf numFmtId="165" fontId="1" fillId="0" borderId="8" xfId="0" applyNumberFormat="1" applyFont="1" applyBorder="1" applyAlignment="1">
      <alignment horizontal="center"/>
    </xf>
    <xf numFmtId="0" fontId="1" fillId="2" borderId="6" xfId="0" applyFont="1" applyFill="1" applyBorder="1"/>
    <xf numFmtId="0" fontId="3" fillId="2" borderId="0" xfId="0" applyFont="1" applyFill="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2" borderId="0" xfId="0" applyFont="1" applyFill="1" applyAlignment="1">
      <alignment horizontal="left" wrapText="1"/>
    </xf>
    <xf numFmtId="0" fontId="0" fillId="2" borderId="0" xfId="0" applyFill="1" applyAlignment="1">
      <alignment horizontal="left" wrapText="1"/>
    </xf>
    <xf numFmtId="0" fontId="1" fillId="2" borderId="0" xfId="0" applyFont="1" applyFill="1" applyAlignment="1">
      <alignment wrapText="1"/>
    </xf>
    <xf numFmtId="0" fontId="0" fillId="2" borderId="0" xfId="0" applyFill="1" applyAlignment="1">
      <alignment wrapText="1"/>
    </xf>
    <xf numFmtId="165" fontId="3" fillId="0" borderId="10" xfId="0" quotePrefix="1" applyNumberFormat="1" applyFont="1" applyFill="1" applyBorder="1" applyAlignment="1">
      <alignment horizontal="center"/>
    </xf>
    <xf numFmtId="165" fontId="3" fillId="0" borderId="1" xfId="0" quotePrefix="1" applyNumberFormat="1" applyFont="1" applyFill="1" applyBorder="1" applyAlignment="1">
      <alignment horizontal="center"/>
    </xf>
    <xf numFmtId="165" fontId="15" fillId="0" borderId="1" xfId="0" quotePrefix="1" applyNumberFormat="1" applyFont="1" applyFill="1" applyBorder="1" applyAlignment="1">
      <alignment horizontal="center"/>
    </xf>
    <xf numFmtId="165" fontId="3" fillId="3" borderId="1" xfId="0" quotePrefix="1" applyNumberFormat="1" applyFont="1" applyFill="1" applyBorder="1" applyAlignment="1">
      <alignment horizontal="center"/>
    </xf>
    <xf numFmtId="165" fontId="3" fillId="0" borderId="11" xfId="0" quotePrefix="1" applyNumberFormat="1" applyFont="1" applyFill="1" applyBorder="1" applyAlignment="1">
      <alignment horizontal="center"/>
    </xf>
    <xf numFmtId="165" fontId="3" fillId="0" borderId="10" xfId="0" quotePrefix="1" applyNumberFormat="1" applyFont="1" applyBorder="1" applyAlignment="1">
      <alignment horizontal="center"/>
    </xf>
    <xf numFmtId="165" fontId="3" fillId="0" borderId="1" xfId="0" quotePrefix="1" applyNumberFormat="1" applyFont="1" applyBorder="1" applyAlignment="1">
      <alignment horizontal="center"/>
    </xf>
  </cellXfs>
  <cellStyles count="13">
    <cellStyle name="%" xfId="1"/>
    <cellStyle name="]_x000d__x000a_Zoomed=1_x000d__x000a_Row=0_x000d__x000a_Column=0_x000d__x000a_Height=0_x000d__x000a_Width=0_x000d__x000a_FontName=FoxFont_x000d__x000a_FontStyle=0_x000d__x000a_FontSize=9_x000d__x000a_PrtFontName=FoxPrin" xfId="2"/>
    <cellStyle name="Comma" xfId="3" builtinId="3"/>
    <cellStyle name="Comma 2" xfId="12"/>
    <cellStyle name="HeaderLEA" xfId="4"/>
    <cellStyle name="Hyperlink" xfId="5" builtinId="8"/>
    <cellStyle name="LEAName" xfId="6"/>
    <cellStyle name="LEANumber" xfId="7"/>
    <cellStyle name="Normal" xfId="0" builtinId="0"/>
    <cellStyle name="Normal 2" xfId="8"/>
    <cellStyle name="Normal 3" xfId="11"/>
    <cellStyle name="Percent" xfId="9" builtinId="5"/>
    <cellStyle name="Row_Headings" xfId="10"/>
  </cellStyles>
  <dxfs count="3">
    <dxf>
      <fill>
        <patternFill>
          <bgColor indexed="1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B"/>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8"/>
  <sheetViews>
    <sheetView showGridLines="0" tabSelected="1" zoomScale="85" zoomScaleNormal="85" workbookViewId="0">
      <selection activeCell="B56" sqref="B56:E56"/>
    </sheetView>
  </sheetViews>
  <sheetFormatPr defaultRowHeight="12.75" x14ac:dyDescent="0.2"/>
  <cols>
    <col min="1" max="1" width="3.140625" bestFit="1" customWidth="1"/>
    <col min="2" max="2" width="81.42578125" bestFit="1" customWidth="1"/>
    <col min="3" max="3" width="9.28515625" bestFit="1" customWidth="1"/>
    <col min="4" max="4" width="16.5703125" bestFit="1" customWidth="1"/>
    <col min="5" max="5" width="12.28515625" bestFit="1" customWidth="1"/>
    <col min="6" max="6" width="8.42578125" bestFit="1" customWidth="1"/>
    <col min="10" max="10" width="9.28515625" bestFit="1" customWidth="1"/>
  </cols>
  <sheetData>
    <row r="1" spans="1:7" ht="13.5" thickBot="1" x14ac:dyDescent="0.25">
      <c r="B1" s="30"/>
      <c r="C1" s="30"/>
      <c r="D1" s="30"/>
      <c r="E1" s="30"/>
    </row>
    <row r="2" spans="1:7" ht="13.5" thickBot="1" x14ac:dyDescent="0.25">
      <c r="B2" s="167" t="s">
        <v>2133</v>
      </c>
      <c r="C2" s="168"/>
      <c r="D2" s="168"/>
      <c r="E2" s="169"/>
    </row>
    <row r="3" spans="1:7" ht="15" customHeight="1" thickBot="1" x14ac:dyDescent="0.25"/>
    <row r="4" spans="1:7" ht="13.5" thickBot="1" x14ac:dyDescent="0.25">
      <c r="B4" s="167" t="s">
        <v>2103</v>
      </c>
      <c r="C4" s="168"/>
      <c r="D4" s="168"/>
      <c r="E4" s="169"/>
      <c r="F4" s="56" t="str">
        <f>VLOOKUP(B4,'LA Lookup'!I:J,2,0)</f>
        <v>nonGLA</v>
      </c>
      <c r="G4" s="133">
        <f>IF(LEFT(B4,7)="England",1,0)</f>
        <v>1</v>
      </c>
    </row>
    <row r="5" spans="1:7" ht="13.5" thickBot="1" x14ac:dyDescent="0.25"/>
    <row r="6" spans="1:7" x14ac:dyDescent="0.2">
      <c r="B6" s="38" t="s">
        <v>612</v>
      </c>
      <c r="C6" s="39"/>
      <c r="D6" s="45" t="s">
        <v>2089</v>
      </c>
      <c r="E6" s="46" t="s">
        <v>890</v>
      </c>
    </row>
    <row r="7" spans="1:7" x14ac:dyDescent="0.2">
      <c r="B7" s="40"/>
      <c r="C7" s="33"/>
      <c r="D7" s="33"/>
      <c r="E7" s="47"/>
    </row>
    <row r="8" spans="1:7" x14ac:dyDescent="0.2">
      <c r="B8" s="40"/>
      <c r="C8" s="33"/>
      <c r="D8" s="33"/>
      <c r="E8" s="47"/>
    </row>
    <row r="9" spans="1:7" x14ac:dyDescent="0.2">
      <c r="A9">
        <v>1</v>
      </c>
      <c r="B9" s="41" t="s">
        <v>203</v>
      </c>
      <c r="C9" s="33" t="s">
        <v>1129</v>
      </c>
      <c r="D9" s="70">
        <f>VLOOKUP($F$4,'LA Data'!$B:$AT,'LA Data'!D$1,0)</f>
        <v>20579.71613956982</v>
      </c>
      <c r="E9" s="71">
        <f>VLOOKUP($F$4,'LA Data'!$B:$AT,'LA Data'!Z$1,0)</f>
        <v>20737.516352481623</v>
      </c>
    </row>
    <row r="10" spans="1:7" x14ac:dyDescent="0.2">
      <c r="A10">
        <v>2</v>
      </c>
      <c r="B10" s="41" t="s">
        <v>338</v>
      </c>
      <c r="C10" s="33" t="s">
        <v>1129</v>
      </c>
      <c r="D10" s="70">
        <f>VLOOKUP($F$4,'LA Data'!$B:$AT,'LA Data'!E$1,0)</f>
        <v>22947.585748298192</v>
      </c>
      <c r="E10" s="71">
        <f>VLOOKUP($F$4,'LA Data'!$B:$AT,'LA Data'!AA$1,0)</f>
        <v>19604.576885295148</v>
      </c>
    </row>
    <row r="11" spans="1:7" x14ac:dyDescent="0.2">
      <c r="A11">
        <v>3</v>
      </c>
      <c r="B11" s="41" t="s">
        <v>1061</v>
      </c>
      <c r="C11" s="33" t="s">
        <v>1129</v>
      </c>
      <c r="D11" s="70">
        <f>VLOOKUP($F$4,'LA Data'!$B:$AT,'LA Data'!F$1,0)</f>
        <v>107.73860907980584</v>
      </c>
      <c r="E11" s="71">
        <f>VLOOKUP($F$4,'LA Data'!$B:$AT,'LA Data'!AB$1,0)</f>
        <v>150.83405271173291</v>
      </c>
    </row>
    <row r="12" spans="1:7" x14ac:dyDescent="0.2">
      <c r="A12">
        <v>4</v>
      </c>
      <c r="B12" s="41" t="s">
        <v>521</v>
      </c>
      <c r="C12" s="33" t="s">
        <v>1129</v>
      </c>
      <c r="D12" s="70">
        <f>VLOOKUP($F$4,'LA Data'!$B:$AT,'LA Data'!G$1,0)</f>
        <v>-40.450040000000008</v>
      </c>
      <c r="E12" s="71">
        <f>VLOOKUP($F$4,'LA Data'!$B:$AT,'LA Data'!AC$1,0)</f>
        <v>-40.450040000000008</v>
      </c>
    </row>
    <row r="13" spans="1:7" x14ac:dyDescent="0.2">
      <c r="B13" s="41" t="s">
        <v>613</v>
      </c>
      <c r="C13" s="33" t="s">
        <v>1129</v>
      </c>
      <c r="D13" s="70"/>
      <c r="E13" s="71">
        <f>VLOOKUP($F$4,'LA Data'!$B:$AT,'LA Data'!AS$1,0)</f>
        <v>2.290993240069338</v>
      </c>
    </row>
    <row r="14" spans="1:7" x14ac:dyDescent="0.2">
      <c r="B14" s="42" t="s">
        <v>520</v>
      </c>
      <c r="C14" s="33" t="s">
        <v>1129</v>
      </c>
      <c r="D14" s="70">
        <f>VLOOKUP($F$4,'LA Data'!$B:$AT,'LA Data'!H$1,0)</f>
        <v>2.2020999999999995E-2</v>
      </c>
      <c r="E14" s="71">
        <f>VLOOKUP($F$4,'LA Data'!$B:$AT,'LA Data'!AD$1,0)</f>
        <v>2.2020999999999995E-2</v>
      </c>
    </row>
    <row r="15" spans="1:7" x14ac:dyDescent="0.2">
      <c r="B15" s="41" t="s">
        <v>889</v>
      </c>
      <c r="C15" s="33" t="s">
        <v>1129</v>
      </c>
      <c r="D15" s="70">
        <f>VLOOKUP($F$4,'LA Data'!$B:$AT,'LA Data'!I$1,0)</f>
        <v>2.9999980000000011</v>
      </c>
      <c r="E15" s="71">
        <f>VLOOKUP($F$4,'LA Data'!$B:$AT,'LA Data'!AE$1,0)</f>
        <v>2.9999980000000011</v>
      </c>
    </row>
    <row r="16" spans="1:7" x14ac:dyDescent="0.2">
      <c r="B16" s="41" t="s">
        <v>609</v>
      </c>
      <c r="C16" s="33" t="s">
        <v>1129</v>
      </c>
      <c r="D16" s="70">
        <f>VLOOKUP($F$4,'LA Data'!$B:$AT,'LA Data'!J$1,0)</f>
        <v>15.000099000000002</v>
      </c>
      <c r="E16" s="71">
        <f>VLOOKUP($F$4,'LA Data'!$B:$AT,'LA Data'!AF$1,0)</f>
        <v>10.000066000000002</v>
      </c>
    </row>
    <row r="17" spans="1:6" x14ac:dyDescent="0.2">
      <c r="B17" s="41" t="s">
        <v>522</v>
      </c>
      <c r="C17" s="33" t="s">
        <v>1129</v>
      </c>
      <c r="D17" s="70">
        <f>VLOOKUP($F$4,'LA Data'!$B:$AT,'LA Data'!K$1,0)</f>
        <v>2.9999970000000182</v>
      </c>
      <c r="E17" s="71"/>
    </row>
    <row r="18" spans="1:6" x14ac:dyDescent="0.2">
      <c r="B18" s="41" t="s">
        <v>523</v>
      </c>
      <c r="C18" s="33" t="s">
        <v>1129</v>
      </c>
      <c r="D18" s="70">
        <f>VLOOKUP($F$4,'LA Data'!$B:$AT,'LA Data'!L$1,0)</f>
        <v>2.5607300000000017</v>
      </c>
      <c r="E18" s="71"/>
    </row>
    <row r="19" spans="1:6" x14ac:dyDescent="0.2">
      <c r="B19" s="50" t="s">
        <v>2104</v>
      </c>
      <c r="C19" s="33" t="s">
        <v>1129</v>
      </c>
      <c r="D19" s="70">
        <f>VLOOKUP($F$4,'LA Data'!$B:$AT,'LA Data'!M$1,0)</f>
        <v>27.378617766864885</v>
      </c>
      <c r="E19" s="71">
        <f>VLOOKUP($F$4,'LA Data'!$B:$AT,'LA Data'!AG$1,0)</f>
        <v>26.98449992132846</v>
      </c>
    </row>
    <row r="20" spans="1:6" x14ac:dyDescent="0.2">
      <c r="A20">
        <v>5</v>
      </c>
      <c r="B20" s="165" t="s">
        <v>2121</v>
      </c>
      <c r="C20" s="33" t="s">
        <v>1129</v>
      </c>
      <c r="D20" s="70"/>
      <c r="E20" s="71">
        <f>VLOOKUP($F$4,'LA Data'!$B:$AT,'LA Data'!AH$1,0)</f>
        <v>239.39639400000007</v>
      </c>
    </row>
    <row r="21" spans="1:6" x14ac:dyDescent="0.2">
      <c r="A21">
        <v>6</v>
      </c>
      <c r="B21" s="50" t="s">
        <v>2122</v>
      </c>
      <c r="C21" s="33" t="s">
        <v>1129</v>
      </c>
      <c r="D21" s="70">
        <f>VLOOKUP($F$4,'LA Data'!$B:$AT,'LA Data'!N$1,0)</f>
        <v>916.97354682467392</v>
      </c>
      <c r="E21" s="71">
        <f>VLOOKUP($F$4,'LA Data'!$B:$AT,'LA Data'!AI$1,0)</f>
        <v>1167.3072351242304</v>
      </c>
    </row>
    <row r="22" spans="1:6" x14ac:dyDescent="0.2">
      <c r="B22" s="41" t="s">
        <v>7</v>
      </c>
      <c r="C22" s="33" t="s">
        <v>1129</v>
      </c>
      <c r="D22" s="70">
        <f>VLOOKUP($F$4,'LA Data'!$B:$AT,'LA Data'!O$1,0)</f>
        <v>33.026453175325258</v>
      </c>
      <c r="E22" s="71">
        <f>VLOOKUP($F$4,'LA Data'!$B:$AT,'LA Data'!AJ$1,0)</f>
        <v>32.69276487577006</v>
      </c>
    </row>
    <row r="23" spans="1:6" x14ac:dyDescent="0.2">
      <c r="B23" s="41" t="s">
        <v>2096</v>
      </c>
      <c r="C23" s="33" t="s">
        <v>1129</v>
      </c>
      <c r="D23" s="70">
        <f>VLOOKUP($F$4,'LA Data'!$B:$AT,'LA Data'!P$1,0)</f>
        <v>34.820266870523966</v>
      </c>
      <c r="E23" s="71">
        <f>VLOOKUP($F$4,'LA Data'!$B:$AT,'LA Data'!AK$1,0)</f>
        <v>12.466568893797895</v>
      </c>
    </row>
    <row r="24" spans="1:6" x14ac:dyDescent="0.2">
      <c r="A24">
        <v>7</v>
      </c>
      <c r="B24" s="50" t="s">
        <v>2123</v>
      </c>
      <c r="C24" s="33" t="s">
        <v>1129</v>
      </c>
      <c r="D24" s="70">
        <f>VLOOKUP($F$4,'LA Data'!$B:$AT,'LA Data'!Q$1,0)</f>
        <v>363.25369600000033</v>
      </c>
      <c r="E24" s="71">
        <f>VLOOKUP($F$4,'LA Data'!$B:$AT,'LA Data'!AL$1,0)</f>
        <v>329.10721899999982</v>
      </c>
      <c r="F24" s="17"/>
    </row>
    <row r="25" spans="1:6" x14ac:dyDescent="0.2">
      <c r="B25" s="50" t="s">
        <v>2145</v>
      </c>
      <c r="C25" s="33" t="s">
        <v>1129</v>
      </c>
      <c r="D25" s="70">
        <f>VLOOKUP($F$4,'LA Data'!$B:$AT,'LA Data'!R$1,0)</f>
        <v>4.5980050000000006</v>
      </c>
      <c r="E25" s="71"/>
    </row>
    <row r="26" spans="1:6" x14ac:dyDescent="0.2">
      <c r="B26" s="41" t="s">
        <v>524</v>
      </c>
      <c r="C26" s="33" t="s">
        <v>1129</v>
      </c>
      <c r="D26" s="70">
        <f>VLOOKUP($F$4,'LA Data'!$B:$AT,'LA Data'!S$1,0)</f>
        <v>10.743</v>
      </c>
      <c r="E26" s="71">
        <f>VLOOKUP($F$4,'LA Data'!$B:$AT,'LA Data'!AM$1,0)</f>
        <v>10.948</v>
      </c>
    </row>
    <row r="27" spans="1:6" x14ac:dyDescent="0.2">
      <c r="B27" s="50" t="s">
        <v>2141</v>
      </c>
      <c r="C27" s="33" t="s">
        <v>1129</v>
      </c>
      <c r="D27" s="70">
        <f>VLOOKUP($F$4,'LA Data'!$B:$AT,'LA Data'!T$1,0)</f>
        <v>0</v>
      </c>
      <c r="E27" s="71">
        <f>VLOOKUP($F$4,'LA Data'!$B:$AT,'LA Data'!AN$1,0)</f>
        <v>0</v>
      </c>
    </row>
    <row r="28" spans="1:6" x14ac:dyDescent="0.2">
      <c r="A28">
        <v>8</v>
      </c>
      <c r="B28" s="50" t="s">
        <v>2115</v>
      </c>
      <c r="C28" s="33" t="s">
        <v>1129</v>
      </c>
      <c r="D28" s="70">
        <f>VLOOKUP($F$4,'LA Data'!$B:$AT,'LA Data'!U$1,0)</f>
        <v>43.365000000000023</v>
      </c>
      <c r="E28" s="71">
        <f>VLOOKUP($F$4,'LA Data'!$B:$AT,'LA Data'!AO$1,0)</f>
        <v>43.55</v>
      </c>
    </row>
    <row r="29" spans="1:6" x14ac:dyDescent="0.2">
      <c r="B29" s="50" t="s">
        <v>2106</v>
      </c>
      <c r="C29" s="33" t="s">
        <v>1129</v>
      </c>
      <c r="D29" s="70">
        <f>VLOOKUP($F$4,'LA Data'!$B:$AT,'LA Data'!V$1,0)</f>
        <v>2793.7769999999996</v>
      </c>
      <c r="E29" s="71">
        <f>VLOOKUP($F$4,'LA Data'!$B:$AT,'LA Data'!AP$1,0)</f>
        <v>2801.4709999999986</v>
      </c>
    </row>
    <row r="30" spans="1:6" x14ac:dyDescent="0.2">
      <c r="A30">
        <v>9</v>
      </c>
      <c r="B30" s="41" t="s">
        <v>519</v>
      </c>
      <c r="C30" s="33" t="s">
        <v>1129</v>
      </c>
      <c r="D30" s="70">
        <f>VLOOKUP($F$4,'LA Data'!$B:$AT,'LA Data'!W$1,0)</f>
        <v>285.00000000000011</v>
      </c>
      <c r="E30" s="71">
        <f>VLOOKUP($F$4,'LA Data'!$B:$AT,'LA Data'!AQ$1,0)</f>
        <v>285.00000000000011</v>
      </c>
    </row>
    <row r="31" spans="1:6" x14ac:dyDescent="0.2">
      <c r="A31">
        <v>10</v>
      </c>
      <c r="B31" s="50" t="s">
        <v>2113</v>
      </c>
      <c r="C31" s="43" t="s">
        <v>1129</v>
      </c>
      <c r="D31" s="99">
        <f>VLOOKUP($F$4,'LA Data'!$B:$AT,'LA Data'!X$1,0)</f>
        <v>1664.9999999999998</v>
      </c>
      <c r="E31" s="100">
        <f>VLOOKUP($F$4,'LA Data'!$B:$AT,'LA Data'!AR$1,0)</f>
        <v>3460.0000000000009</v>
      </c>
    </row>
    <row r="32" spans="1:6" ht="13.5" thickBot="1" x14ac:dyDescent="0.25">
      <c r="B32" s="41"/>
      <c r="C32" s="33"/>
      <c r="D32" s="70"/>
      <c r="E32" s="71"/>
    </row>
    <row r="33" spans="2:8" x14ac:dyDescent="0.2">
      <c r="B33" s="55" t="s">
        <v>2137</v>
      </c>
      <c r="C33" s="39" t="s">
        <v>1129</v>
      </c>
      <c r="D33" s="72">
        <f>SUM(D9:D31)</f>
        <v>49796.1088875852</v>
      </c>
      <c r="E33" s="73">
        <f>SUM(E9:E31)</f>
        <v>48876.714010543699</v>
      </c>
    </row>
    <row r="34" spans="2:8" s="9" customFormat="1" x14ac:dyDescent="0.2">
      <c r="B34" s="165" t="s">
        <v>2136</v>
      </c>
      <c r="C34" s="33" t="s">
        <v>1129</v>
      </c>
      <c r="D34" s="48"/>
      <c r="E34" s="74">
        <f>E33-D33</f>
        <v>-919.39487704150088</v>
      </c>
      <c r="F34"/>
    </row>
    <row r="35" spans="2:8" ht="13.5" thickBot="1" x14ac:dyDescent="0.25">
      <c r="B35" s="44" t="s">
        <v>2136</v>
      </c>
      <c r="C35" s="37"/>
      <c r="D35" s="75"/>
      <c r="E35" s="77">
        <f>E34/D33</f>
        <v>-1.8463187136108093E-2</v>
      </c>
    </row>
    <row r="36" spans="2:8" ht="13.5" thickBot="1" x14ac:dyDescent="0.25"/>
    <row r="37" spans="2:8" x14ac:dyDescent="0.2">
      <c r="B37" s="94" t="s">
        <v>2108</v>
      </c>
      <c r="C37" s="31"/>
      <c r="D37" s="31"/>
      <c r="E37" s="93"/>
    </row>
    <row r="38" spans="2:8" x14ac:dyDescent="0.2">
      <c r="B38" s="51"/>
      <c r="C38" s="91"/>
      <c r="D38" s="91"/>
      <c r="E38" s="32"/>
    </row>
    <row r="39" spans="2:8" x14ac:dyDescent="0.2">
      <c r="B39" s="50" t="s">
        <v>2098</v>
      </c>
      <c r="C39" s="33" t="s">
        <v>1129</v>
      </c>
      <c r="D39" s="70">
        <f>IF(OR(F4="nonGLA",F4="TE"),5.914158,"")</f>
        <v>5.9141579999999996</v>
      </c>
      <c r="E39" s="71">
        <f>IF(OR(F4="nonGLA",F4="TE"),89.353681,"")</f>
        <v>89.353680999999995</v>
      </c>
      <c r="G39" s="134"/>
      <c r="H39" s="135"/>
    </row>
    <row r="40" spans="2:8" x14ac:dyDescent="0.2">
      <c r="B40" s="50" t="s">
        <v>2105</v>
      </c>
      <c r="C40" s="33" t="s">
        <v>1129</v>
      </c>
      <c r="D40" s="70"/>
      <c r="E40" s="71">
        <f>IF(OR(F4="nonGLA",F4="TE"),16.017991,"")</f>
        <v>16.017990999999999</v>
      </c>
    </row>
    <row r="41" spans="2:8" x14ac:dyDescent="0.2">
      <c r="B41" s="50" t="s">
        <v>2107</v>
      </c>
      <c r="C41" s="33" t="s">
        <v>1129</v>
      </c>
      <c r="D41" s="70"/>
      <c r="E41" s="71">
        <f>IF(F4="nonGLA",E64/1000000,IF(F4="TE",E63/1000000,""))</f>
        <v>9.6272510400000009</v>
      </c>
    </row>
    <row r="42" spans="2:8" ht="13.5" thickBot="1" x14ac:dyDescent="0.25">
      <c r="B42" s="35"/>
      <c r="C42" s="29"/>
      <c r="D42" s="29"/>
      <c r="E42" s="36"/>
    </row>
    <row r="43" spans="2:8" x14ac:dyDescent="0.2">
      <c r="B43" s="55" t="s">
        <v>2139</v>
      </c>
      <c r="C43" s="33" t="s">
        <v>1129</v>
      </c>
      <c r="D43" s="95">
        <f>D33+SUM(D39:D41)</f>
        <v>49802.0230455852</v>
      </c>
      <c r="E43" s="97">
        <f>E33+SUM(E38:E41)</f>
        <v>48991.712933583702</v>
      </c>
    </row>
    <row r="44" spans="2:8" x14ac:dyDescent="0.2">
      <c r="B44" s="165" t="s">
        <v>2136</v>
      </c>
      <c r="C44" s="33" t="s">
        <v>1129</v>
      </c>
      <c r="D44" s="91"/>
      <c r="E44" s="96">
        <f>E43-D43</f>
        <v>-810.31011200149806</v>
      </c>
    </row>
    <row r="45" spans="2:8" ht="13.5" thickBot="1" x14ac:dyDescent="0.25">
      <c r="B45" s="44" t="s">
        <v>2140</v>
      </c>
      <c r="C45" s="29"/>
      <c r="D45" s="29"/>
      <c r="E45" s="98">
        <f>E44/D43</f>
        <v>-1.6270626421336302E-2</v>
      </c>
    </row>
    <row r="46" spans="2:8" x14ac:dyDescent="0.2">
      <c r="B46" s="92"/>
      <c r="C46" s="91"/>
      <c r="D46" s="91"/>
      <c r="E46" s="91"/>
    </row>
    <row r="47" spans="2:8" x14ac:dyDescent="0.2">
      <c r="B47" s="92"/>
      <c r="C47" s="91"/>
      <c r="D47" s="91"/>
      <c r="E47" s="91"/>
    </row>
    <row r="49" spans="1:5" x14ac:dyDescent="0.2">
      <c r="A49" s="135"/>
      <c r="B49" s="166" t="s">
        <v>2097</v>
      </c>
      <c r="C49" s="135"/>
      <c r="D49" s="135"/>
      <c r="E49" s="135"/>
    </row>
    <row r="50" spans="1:5" ht="24" customHeight="1" x14ac:dyDescent="0.2">
      <c r="A50" s="138">
        <v>1</v>
      </c>
      <c r="B50" s="170" t="s">
        <v>2101</v>
      </c>
      <c r="C50" s="171"/>
      <c r="D50" s="171"/>
      <c r="E50" s="171"/>
    </row>
    <row r="51" spans="1:5" ht="36" customHeight="1" x14ac:dyDescent="0.2">
      <c r="A51" s="138">
        <v>2</v>
      </c>
      <c r="B51" s="170" t="s">
        <v>2134</v>
      </c>
      <c r="C51" s="170"/>
      <c r="D51" s="170"/>
      <c r="E51" s="170"/>
    </row>
    <row r="52" spans="1:5" ht="24.75" customHeight="1" x14ac:dyDescent="0.2">
      <c r="A52" s="138">
        <v>3</v>
      </c>
      <c r="B52" s="170" t="s">
        <v>2109</v>
      </c>
      <c r="C52" s="171"/>
      <c r="D52" s="171"/>
      <c r="E52" s="171"/>
    </row>
    <row r="53" spans="1:5" x14ac:dyDescent="0.2">
      <c r="A53" s="138">
        <v>4</v>
      </c>
      <c r="B53" s="135" t="s">
        <v>1021</v>
      </c>
      <c r="C53" s="135"/>
      <c r="D53" s="135"/>
      <c r="E53" s="135"/>
    </row>
    <row r="54" spans="1:5" ht="24" customHeight="1" x14ac:dyDescent="0.2">
      <c r="A54" s="138">
        <v>5</v>
      </c>
      <c r="B54" s="172" t="s">
        <v>2118</v>
      </c>
      <c r="C54" s="173"/>
      <c r="D54" s="173"/>
      <c r="E54" s="173"/>
    </row>
    <row r="55" spans="1:5" ht="36" customHeight="1" x14ac:dyDescent="0.2">
      <c r="A55" s="138">
        <v>6</v>
      </c>
      <c r="B55" s="170" t="s">
        <v>2111</v>
      </c>
      <c r="C55" s="171"/>
      <c r="D55" s="171"/>
      <c r="E55" s="171"/>
    </row>
    <row r="56" spans="1:5" ht="37.5" customHeight="1" x14ac:dyDescent="0.2">
      <c r="A56" s="138">
        <v>7</v>
      </c>
      <c r="B56" s="170" t="s">
        <v>2155</v>
      </c>
      <c r="C56" s="170"/>
      <c r="D56" s="170"/>
      <c r="E56" s="170"/>
    </row>
    <row r="57" spans="1:5" ht="50.25" customHeight="1" x14ac:dyDescent="0.2">
      <c r="A57" s="138">
        <v>8</v>
      </c>
      <c r="B57" s="170" t="s">
        <v>2116</v>
      </c>
      <c r="C57" s="170"/>
      <c r="D57" s="170"/>
      <c r="E57" s="170"/>
    </row>
    <row r="58" spans="1:5" ht="49.5" customHeight="1" x14ac:dyDescent="0.2">
      <c r="A58" s="138">
        <v>9</v>
      </c>
      <c r="B58" s="172" t="s">
        <v>2138</v>
      </c>
      <c r="C58" s="173"/>
      <c r="D58" s="173"/>
      <c r="E58" s="173"/>
    </row>
    <row r="59" spans="1:5" ht="75.75" customHeight="1" x14ac:dyDescent="0.2">
      <c r="A59" s="138">
        <v>10</v>
      </c>
      <c r="B59" s="170" t="s">
        <v>2135</v>
      </c>
      <c r="C59" s="170"/>
      <c r="D59" s="170"/>
      <c r="E59" s="170"/>
    </row>
    <row r="63" spans="1:5" x14ac:dyDescent="0.2">
      <c r="B63" s="22"/>
      <c r="D63" s="56" t="s">
        <v>358</v>
      </c>
      <c r="E63" s="56">
        <v>9743651.040000001</v>
      </c>
    </row>
    <row r="64" spans="1:5" x14ac:dyDescent="0.2">
      <c r="B64" s="22"/>
      <c r="D64" s="56" t="s">
        <v>2102</v>
      </c>
      <c r="E64" s="56">
        <v>9627251.040000001</v>
      </c>
    </row>
    <row r="66" spans="3:3" x14ac:dyDescent="0.2">
      <c r="C66" s="23"/>
    </row>
    <row r="67" spans="3:3" x14ac:dyDescent="0.2">
      <c r="C67" s="23"/>
    </row>
    <row r="68" spans="3:3" x14ac:dyDescent="0.2">
      <c r="C68" s="23"/>
    </row>
  </sheetData>
  <mergeCells count="11">
    <mergeCell ref="B2:E2"/>
    <mergeCell ref="B52:E52"/>
    <mergeCell ref="B4:E4"/>
    <mergeCell ref="B59:E59"/>
    <mergeCell ref="B55:E55"/>
    <mergeCell ref="B56:E56"/>
    <mergeCell ref="B58:E58"/>
    <mergeCell ref="B54:E54"/>
    <mergeCell ref="B50:E50"/>
    <mergeCell ref="B57:E57"/>
    <mergeCell ref="B51:E51"/>
  </mergeCells>
  <phoneticPr fontId="2" type="noConversion"/>
  <conditionalFormatting sqref="B37:E45">
    <cfRule type="expression" dxfId="2" priority="1">
      <formula>$G$4=0</formula>
    </cfRule>
    <cfRule type="expression" dxfId="1" priority="13">
      <formula>#REF!=1</formula>
    </cfRule>
  </conditionalFormatting>
  <dataValidations count="1">
    <dataValidation type="list" allowBlank="1" showInputMessage="1" showErrorMessage="1" sqref="B4:E4">
      <formula1>LA_NAMES</formula1>
    </dataValidation>
  </dataValidations>
  <pageMargins left="0.75" right="0.75" top="1" bottom="1" header="0.5" footer="0.5"/>
  <pageSetup paperSize="8" scale="71" orientation="landscape" r:id="rId1"/>
  <headerFooter alignWithMargins="0"/>
  <rowBreaks count="1" manualBreakCount="1">
    <brk id="61" max="16383" man="1"/>
  </rowBreaks>
  <colBreaks count="2" manualBreakCount="2">
    <brk id="5" max="1048575" man="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618"/>
  <sheetViews>
    <sheetView view="pageBreakPreview" topLeftCell="A2" zoomScale="70" zoomScaleNormal="80" zoomScaleSheetLayoutView="70" workbookViewId="0">
      <selection activeCell="A2" sqref="A2"/>
    </sheetView>
  </sheetViews>
  <sheetFormatPr defaultColWidth="9.140625" defaultRowHeight="12.75" x14ac:dyDescent="0.2"/>
  <cols>
    <col min="1" max="1" width="7.42578125" style="1" customWidth="1"/>
    <col min="2" max="2" width="5.85546875" style="1" customWidth="1"/>
    <col min="3" max="3" width="26" style="1" bestFit="1" customWidth="1"/>
    <col min="4" max="4" width="11.5703125" style="1" customWidth="1"/>
    <col min="5" max="7" width="11.42578125" style="1" customWidth="1"/>
    <col min="8" max="8" width="11.28515625" style="10" customWidth="1"/>
    <col min="9" max="12" width="10.140625" style="10" customWidth="1"/>
    <col min="13" max="13" width="14.85546875" style="10" bestFit="1" customWidth="1"/>
    <col min="14" max="14" width="12.85546875" style="10" customWidth="1"/>
    <col min="15" max="20" width="10.140625" style="10" customWidth="1"/>
    <col min="21" max="21" width="11" style="10" customWidth="1"/>
    <col min="22" max="22" width="10.140625" style="10" customWidth="1"/>
    <col min="23" max="23" width="11.85546875" style="10" customWidth="1"/>
    <col min="24" max="24" width="15.28515625" style="10" customWidth="1"/>
    <col min="25" max="25" width="13" style="84" customWidth="1"/>
    <col min="26" max="26" width="12.28515625" style="10" customWidth="1"/>
    <col min="27" max="27" width="14.7109375" style="10" customWidth="1"/>
    <col min="28" max="28" width="12.28515625" style="10" customWidth="1"/>
    <col min="29" max="29" width="9.5703125" style="10" customWidth="1"/>
    <col min="30" max="33" width="10.28515625" style="10" customWidth="1"/>
    <col min="34" max="34" width="10.28515625" style="1" customWidth="1"/>
    <col min="35" max="35" width="10.7109375" style="1" customWidth="1"/>
    <col min="36" max="40" width="12.140625" style="1" customWidth="1"/>
    <col min="41" max="41" width="10.28515625" style="1" customWidth="1"/>
    <col min="42" max="42" width="15.7109375" style="10" customWidth="1"/>
    <col min="43" max="43" width="13.140625" style="10" customWidth="1"/>
    <col min="44" max="44" width="17.5703125" style="10" customWidth="1"/>
    <col min="45" max="45" width="20.5703125" style="10" customWidth="1"/>
    <col min="46" max="46" width="20.85546875" style="84" customWidth="1"/>
    <col min="47" max="47" width="11.7109375" style="1" bestFit="1" customWidth="1"/>
    <col min="48" max="48" width="10.5703125" style="1" bestFit="1" customWidth="1"/>
    <col min="49" max="49" width="11.5703125" style="1" bestFit="1" customWidth="1"/>
    <col min="50" max="50" width="9.140625" style="1"/>
    <col min="51" max="53" width="9.140625" style="57"/>
    <col min="54" max="54" width="10.5703125" style="1" bestFit="1" customWidth="1"/>
    <col min="55" max="16384" width="9.140625" style="1"/>
  </cols>
  <sheetData>
    <row r="1" spans="1:57" hidden="1" x14ac:dyDescent="0.2">
      <c r="B1" s="1">
        <f>COLUMN()-1</f>
        <v>1</v>
      </c>
      <c r="C1" s="1">
        <f t="shared" ref="C1:AT1" si="0">COLUMN()-1</f>
        <v>2</v>
      </c>
      <c r="D1" s="1">
        <f t="shared" si="0"/>
        <v>3</v>
      </c>
      <c r="E1" s="1">
        <f t="shared" si="0"/>
        <v>4</v>
      </c>
      <c r="F1" s="1">
        <f t="shared" si="0"/>
        <v>5</v>
      </c>
      <c r="G1" s="1">
        <f t="shared" si="0"/>
        <v>6</v>
      </c>
      <c r="H1" s="1">
        <f t="shared" si="0"/>
        <v>7</v>
      </c>
      <c r="I1" s="1">
        <f t="shared" si="0"/>
        <v>8</v>
      </c>
      <c r="J1" s="1">
        <f t="shared" si="0"/>
        <v>9</v>
      </c>
      <c r="K1" s="1">
        <f t="shared" si="0"/>
        <v>10</v>
      </c>
      <c r="L1" s="1">
        <f t="shared" si="0"/>
        <v>11</v>
      </c>
      <c r="M1" s="10">
        <f t="shared" si="0"/>
        <v>12</v>
      </c>
      <c r="N1" s="1">
        <f t="shared" si="0"/>
        <v>13</v>
      </c>
      <c r="O1" s="1">
        <f t="shared" si="0"/>
        <v>14</v>
      </c>
      <c r="P1" s="1">
        <f t="shared" si="0"/>
        <v>15</v>
      </c>
      <c r="Q1" s="1">
        <f t="shared" si="0"/>
        <v>16</v>
      </c>
      <c r="R1" s="1">
        <f t="shared" si="0"/>
        <v>17</v>
      </c>
      <c r="S1" s="1">
        <f t="shared" si="0"/>
        <v>18</v>
      </c>
      <c r="T1" s="1">
        <f t="shared" si="0"/>
        <v>19</v>
      </c>
      <c r="U1" s="1">
        <f t="shared" si="0"/>
        <v>20</v>
      </c>
      <c r="V1" s="1">
        <f t="shared" si="0"/>
        <v>21</v>
      </c>
      <c r="W1" s="1">
        <f t="shared" si="0"/>
        <v>22</v>
      </c>
      <c r="X1" s="1">
        <f t="shared" si="0"/>
        <v>23</v>
      </c>
      <c r="Y1" s="84">
        <f t="shared" si="0"/>
        <v>24</v>
      </c>
      <c r="Z1" s="1">
        <f t="shared" si="0"/>
        <v>25</v>
      </c>
      <c r="AA1" s="1">
        <f t="shared" si="0"/>
        <v>26</v>
      </c>
      <c r="AB1" s="1">
        <f t="shared" si="0"/>
        <v>27</v>
      </c>
      <c r="AC1" s="1">
        <f t="shared" si="0"/>
        <v>28</v>
      </c>
      <c r="AD1" s="1">
        <f t="shared" si="0"/>
        <v>29</v>
      </c>
      <c r="AE1" s="1">
        <f t="shared" si="0"/>
        <v>30</v>
      </c>
      <c r="AF1" s="1">
        <f t="shared" si="0"/>
        <v>31</v>
      </c>
      <c r="AG1" s="10">
        <f t="shared" si="0"/>
        <v>32</v>
      </c>
      <c r="AH1" s="1">
        <f t="shared" si="0"/>
        <v>33</v>
      </c>
      <c r="AI1" s="1">
        <f t="shared" si="0"/>
        <v>34</v>
      </c>
      <c r="AJ1" s="1">
        <f t="shared" si="0"/>
        <v>35</v>
      </c>
      <c r="AK1" s="1">
        <f t="shared" si="0"/>
        <v>36</v>
      </c>
      <c r="AL1" s="1">
        <f t="shared" si="0"/>
        <v>37</v>
      </c>
      <c r="AM1" s="1">
        <f t="shared" si="0"/>
        <v>38</v>
      </c>
      <c r="AN1" s="1">
        <f t="shared" si="0"/>
        <v>39</v>
      </c>
      <c r="AO1" s="1">
        <f t="shared" si="0"/>
        <v>40</v>
      </c>
      <c r="AP1" s="10">
        <f t="shared" si="0"/>
        <v>41</v>
      </c>
      <c r="AQ1" s="1">
        <f t="shared" si="0"/>
        <v>42</v>
      </c>
      <c r="AR1" s="1">
        <f t="shared" si="0"/>
        <v>43</v>
      </c>
      <c r="AS1" s="1">
        <f t="shared" si="0"/>
        <v>44</v>
      </c>
      <c r="AT1" s="84">
        <f t="shared" si="0"/>
        <v>45</v>
      </c>
      <c r="AY1" s="1"/>
      <c r="AZ1" s="1"/>
      <c r="BA1" s="1"/>
    </row>
    <row r="2" spans="1:57" x14ac:dyDescent="0.2">
      <c r="H2" s="1"/>
      <c r="I2" s="1"/>
      <c r="J2" s="1"/>
      <c r="K2" s="1"/>
      <c r="L2" s="1"/>
      <c r="N2" s="1"/>
      <c r="O2" s="1"/>
      <c r="P2" s="1"/>
      <c r="Q2" s="1"/>
      <c r="R2" s="1"/>
      <c r="S2" s="1"/>
      <c r="T2" s="1"/>
      <c r="U2" s="1"/>
      <c r="V2" s="1"/>
      <c r="W2" s="1"/>
      <c r="X2" s="1"/>
      <c r="Z2" s="1"/>
      <c r="AA2" s="1"/>
      <c r="AB2" s="1"/>
      <c r="AC2" s="1"/>
      <c r="AD2" s="1"/>
      <c r="AE2" s="1"/>
      <c r="AF2" s="1"/>
      <c r="AQ2" s="1"/>
      <c r="AR2" s="1"/>
      <c r="AS2" s="1"/>
      <c r="AY2" s="1"/>
      <c r="AZ2" s="1"/>
      <c r="BA2" s="1"/>
    </row>
    <row r="3" spans="1:57" ht="18.75" thickBot="1" x14ac:dyDescent="0.3">
      <c r="C3" s="101" t="s">
        <v>2112</v>
      </c>
      <c r="H3" s="1"/>
      <c r="I3" s="1"/>
      <c r="J3" s="1"/>
      <c r="K3" s="1"/>
      <c r="L3" s="1"/>
      <c r="N3" s="1"/>
      <c r="O3" s="1"/>
      <c r="P3" s="1"/>
      <c r="Q3" s="1"/>
      <c r="R3" s="1"/>
      <c r="S3" s="1"/>
      <c r="T3" s="1"/>
      <c r="U3" s="1"/>
      <c r="V3" s="1"/>
      <c r="W3" s="1"/>
      <c r="X3" s="1"/>
      <c r="Z3" s="1"/>
      <c r="AA3" s="1"/>
      <c r="AB3" s="1"/>
      <c r="AC3" s="1"/>
      <c r="AD3" s="1"/>
      <c r="AE3" s="1"/>
      <c r="AF3" s="1"/>
      <c r="AQ3" s="1"/>
      <c r="AR3" s="1"/>
      <c r="AS3" s="1"/>
      <c r="AY3" s="1"/>
      <c r="AZ3" s="1"/>
      <c r="BA3" s="1"/>
    </row>
    <row r="4" spans="1:57" x14ac:dyDescent="0.2">
      <c r="A4" s="110"/>
      <c r="B4" s="52"/>
      <c r="C4" s="53"/>
      <c r="D4" s="174" t="s">
        <v>6</v>
      </c>
      <c r="E4" s="175"/>
      <c r="F4" s="176"/>
      <c r="G4" s="175"/>
      <c r="H4" s="175"/>
      <c r="I4" s="175"/>
      <c r="J4" s="175"/>
      <c r="K4" s="175"/>
      <c r="L4" s="175"/>
      <c r="M4" s="175"/>
      <c r="N4" s="175"/>
      <c r="O4" s="175"/>
      <c r="P4" s="175"/>
      <c r="Q4" s="175"/>
      <c r="R4" s="175"/>
      <c r="S4" s="175"/>
      <c r="T4" s="175"/>
      <c r="U4" s="175"/>
      <c r="V4" s="177"/>
      <c r="W4" s="175"/>
      <c r="X4" s="175"/>
      <c r="Y4" s="178"/>
      <c r="Z4" s="179" t="s">
        <v>890</v>
      </c>
      <c r="AA4" s="180"/>
      <c r="AB4" s="180"/>
      <c r="AC4" s="180"/>
      <c r="AD4" s="180"/>
      <c r="AE4" s="180"/>
      <c r="AF4" s="180"/>
      <c r="AG4" s="180"/>
      <c r="AH4" s="180"/>
      <c r="AI4" s="180"/>
      <c r="AJ4" s="180"/>
      <c r="AK4" s="180"/>
      <c r="AL4" s="180"/>
      <c r="AM4" s="180"/>
      <c r="AN4" s="180"/>
      <c r="AO4" s="180"/>
      <c r="AP4" s="180"/>
      <c r="AQ4" s="180"/>
      <c r="AR4" s="180"/>
      <c r="AS4" s="180"/>
      <c r="AT4" s="180"/>
      <c r="AU4" s="53"/>
      <c r="BC4" s="76"/>
      <c r="BD4" s="90"/>
    </row>
    <row r="5" spans="1:57" ht="171.75" customHeight="1" x14ac:dyDescent="0.2">
      <c r="A5" s="111" t="s">
        <v>2099</v>
      </c>
      <c r="B5" s="61" t="s">
        <v>2100</v>
      </c>
      <c r="C5" s="112" t="s">
        <v>1078</v>
      </c>
      <c r="D5" s="102" t="s">
        <v>2090</v>
      </c>
      <c r="E5" s="79" t="s">
        <v>2124</v>
      </c>
      <c r="F5" s="79" t="s">
        <v>2126</v>
      </c>
      <c r="G5" s="79" t="s">
        <v>2128</v>
      </c>
      <c r="H5" s="19" t="s">
        <v>0</v>
      </c>
      <c r="I5" s="19" t="s">
        <v>610</v>
      </c>
      <c r="J5" s="19" t="s">
        <v>1451</v>
      </c>
      <c r="K5" s="19" t="s">
        <v>303</v>
      </c>
      <c r="L5" s="19" t="s">
        <v>304</v>
      </c>
      <c r="M5" s="19" t="s">
        <v>1404</v>
      </c>
      <c r="N5" s="19" t="s">
        <v>2091</v>
      </c>
      <c r="O5" s="19" t="s">
        <v>525</v>
      </c>
      <c r="P5" s="19" t="s">
        <v>2092</v>
      </c>
      <c r="Q5" s="79" t="s">
        <v>2129</v>
      </c>
      <c r="R5" s="79" t="s">
        <v>2144</v>
      </c>
      <c r="S5" s="19" t="s">
        <v>1</v>
      </c>
      <c r="T5" s="79" t="s">
        <v>2142</v>
      </c>
      <c r="U5" s="79" t="s">
        <v>2130</v>
      </c>
      <c r="V5" s="79" t="s">
        <v>2147</v>
      </c>
      <c r="W5" s="79" t="s">
        <v>2148</v>
      </c>
      <c r="X5" s="19" t="s">
        <v>2093</v>
      </c>
      <c r="Y5" s="103" t="s">
        <v>2094</v>
      </c>
      <c r="Z5" s="132" t="s">
        <v>2149</v>
      </c>
      <c r="AA5" s="79" t="s">
        <v>2125</v>
      </c>
      <c r="AB5" s="79" t="s">
        <v>2127</v>
      </c>
      <c r="AC5" s="79" t="s">
        <v>2128</v>
      </c>
      <c r="AD5" s="19" t="s">
        <v>4</v>
      </c>
      <c r="AE5" s="19" t="s">
        <v>2</v>
      </c>
      <c r="AF5" s="19" t="s">
        <v>3</v>
      </c>
      <c r="AG5" s="19" t="s">
        <v>1405</v>
      </c>
      <c r="AH5" s="79" t="s">
        <v>2150</v>
      </c>
      <c r="AI5" s="79" t="s">
        <v>2151</v>
      </c>
      <c r="AJ5" s="79" t="s">
        <v>2152</v>
      </c>
      <c r="AK5" s="19" t="s">
        <v>2095</v>
      </c>
      <c r="AL5" s="79" t="s">
        <v>2131</v>
      </c>
      <c r="AM5" s="19" t="s">
        <v>5</v>
      </c>
      <c r="AN5" s="79" t="s">
        <v>2143</v>
      </c>
      <c r="AO5" s="79" t="s">
        <v>2132</v>
      </c>
      <c r="AP5" s="79" t="s">
        <v>2146</v>
      </c>
      <c r="AQ5" s="79" t="s">
        <v>2153</v>
      </c>
      <c r="AR5" s="79" t="s">
        <v>2154</v>
      </c>
      <c r="AS5" s="79" t="s">
        <v>2110</v>
      </c>
      <c r="AT5" s="85" t="s">
        <v>1042</v>
      </c>
      <c r="AU5" s="158" t="s">
        <v>2119</v>
      </c>
      <c r="AV5" s="21"/>
      <c r="AW5" s="21"/>
      <c r="AX5" s="21"/>
      <c r="AY5" s="58"/>
      <c r="AZ5" s="58"/>
      <c r="BA5" s="58"/>
      <c r="BC5" s="76"/>
      <c r="BD5" s="76"/>
    </row>
    <row r="6" spans="1:57" s="6" customFormat="1" ht="13.5" thickBot="1" x14ac:dyDescent="0.25">
      <c r="A6" s="124"/>
      <c r="B6" s="125"/>
      <c r="C6" s="126"/>
      <c r="D6" s="127" t="s">
        <v>1129</v>
      </c>
      <c r="E6" s="128" t="s">
        <v>1129</v>
      </c>
      <c r="F6" s="128" t="s">
        <v>1129</v>
      </c>
      <c r="G6" s="128" t="s">
        <v>1129</v>
      </c>
      <c r="H6" s="128" t="s">
        <v>1129</v>
      </c>
      <c r="I6" s="128" t="s">
        <v>1129</v>
      </c>
      <c r="J6" s="128" t="s">
        <v>1129</v>
      </c>
      <c r="K6" s="128" t="s">
        <v>1129</v>
      </c>
      <c r="L6" s="128" t="s">
        <v>1129</v>
      </c>
      <c r="M6" s="128" t="s">
        <v>1129</v>
      </c>
      <c r="N6" s="128" t="s">
        <v>1129</v>
      </c>
      <c r="O6" s="128" t="s">
        <v>1129</v>
      </c>
      <c r="P6" s="128" t="s">
        <v>1129</v>
      </c>
      <c r="Q6" s="154" t="s">
        <v>1129</v>
      </c>
      <c r="R6" s="128" t="s">
        <v>1129</v>
      </c>
      <c r="S6" s="128" t="s">
        <v>1129</v>
      </c>
      <c r="T6" s="128" t="s">
        <v>1129</v>
      </c>
      <c r="U6" s="128" t="s">
        <v>1129</v>
      </c>
      <c r="V6" s="128" t="s">
        <v>1129</v>
      </c>
      <c r="W6" s="128" t="s">
        <v>1129</v>
      </c>
      <c r="X6" s="128" t="s">
        <v>1129</v>
      </c>
      <c r="Y6" s="129" t="s">
        <v>1129</v>
      </c>
      <c r="Z6" s="130" t="s">
        <v>1129</v>
      </c>
      <c r="AA6" s="128" t="s">
        <v>1129</v>
      </c>
      <c r="AB6" s="128" t="s">
        <v>1129</v>
      </c>
      <c r="AC6" s="128" t="s">
        <v>1129</v>
      </c>
      <c r="AD6" s="128" t="s">
        <v>1129</v>
      </c>
      <c r="AE6" s="128" t="s">
        <v>1129</v>
      </c>
      <c r="AF6" s="128" t="s">
        <v>1129</v>
      </c>
      <c r="AG6" s="128" t="s">
        <v>1129</v>
      </c>
      <c r="AH6" s="128" t="s">
        <v>1129</v>
      </c>
      <c r="AI6" s="128" t="s">
        <v>1129</v>
      </c>
      <c r="AJ6" s="128" t="s">
        <v>1129</v>
      </c>
      <c r="AK6" s="128" t="s">
        <v>1129</v>
      </c>
      <c r="AL6" s="154" t="s">
        <v>1129</v>
      </c>
      <c r="AM6" s="128" t="s">
        <v>1129</v>
      </c>
      <c r="AN6" s="128" t="s">
        <v>1129</v>
      </c>
      <c r="AO6" s="128" t="s">
        <v>1129</v>
      </c>
      <c r="AP6" s="128" t="s">
        <v>1129</v>
      </c>
      <c r="AQ6" s="128" t="s">
        <v>1129</v>
      </c>
      <c r="AR6" s="128" t="s">
        <v>1129</v>
      </c>
      <c r="AS6" s="131" t="s">
        <v>1129</v>
      </c>
      <c r="AT6" s="155" t="s">
        <v>1129</v>
      </c>
      <c r="AU6" s="164" t="s">
        <v>2120</v>
      </c>
      <c r="AV6" s="8"/>
      <c r="AW6" s="8"/>
      <c r="AY6" s="26"/>
      <c r="AZ6" s="26"/>
      <c r="BA6" s="26"/>
      <c r="BC6" s="80"/>
      <c r="BD6" s="23"/>
    </row>
    <row r="7" spans="1:57" s="6" customFormat="1" x14ac:dyDescent="0.2">
      <c r="A7" s="113"/>
      <c r="B7" s="5"/>
      <c r="C7" s="114"/>
      <c r="Y7" s="105"/>
      <c r="Z7" s="120"/>
      <c r="AA7" s="19"/>
      <c r="AB7" s="19"/>
      <c r="AC7" s="19"/>
      <c r="AD7" s="19"/>
      <c r="AE7" s="19"/>
      <c r="AF7" s="19"/>
      <c r="AG7" s="19"/>
      <c r="AH7" s="19"/>
      <c r="AI7" s="19"/>
      <c r="AJ7" s="19"/>
      <c r="AK7" s="19"/>
      <c r="AL7" s="19"/>
      <c r="AM7" s="19"/>
      <c r="AN7" s="19"/>
      <c r="AO7" s="19"/>
      <c r="AP7" s="19"/>
      <c r="AQ7" s="19"/>
      <c r="AR7" s="19"/>
      <c r="AS7" s="12"/>
      <c r="AT7" s="156"/>
      <c r="AU7" s="159"/>
      <c r="AV7" s="8"/>
      <c r="AW7" s="8"/>
      <c r="AY7" s="26"/>
      <c r="AZ7" s="26"/>
      <c r="BA7" s="26"/>
      <c r="BC7" s="76"/>
      <c r="BD7"/>
    </row>
    <row r="8" spans="1:57" s="28" customFormat="1" x14ac:dyDescent="0.2">
      <c r="A8" s="115"/>
      <c r="B8" s="49" t="s">
        <v>358</v>
      </c>
      <c r="C8" s="116" t="s">
        <v>633</v>
      </c>
      <c r="D8" s="104">
        <v>21366.579259569822</v>
      </c>
      <c r="E8" s="15">
        <v>24112.194949933481</v>
      </c>
      <c r="F8" s="18">
        <v>117.94972341887568</v>
      </c>
      <c r="G8" s="18">
        <v>-40.450040000000008</v>
      </c>
      <c r="H8" s="18">
        <v>2.2020999999999995E-2</v>
      </c>
      <c r="I8" s="18">
        <v>2.9999980000000011</v>
      </c>
      <c r="J8" s="18">
        <v>15.000099000000002</v>
      </c>
      <c r="K8" s="18">
        <v>2.9999970000000182</v>
      </c>
      <c r="L8" s="18">
        <v>2.5607300000000017</v>
      </c>
      <c r="M8" s="19">
        <v>32.661596768075825</v>
      </c>
      <c r="N8" s="18">
        <v>916.97354682467392</v>
      </c>
      <c r="O8" s="18">
        <v>33.026453175325258</v>
      </c>
      <c r="P8" s="18">
        <v>34.820266870523966</v>
      </c>
      <c r="Q8" s="18">
        <v>363.25369600000033</v>
      </c>
      <c r="R8" s="18">
        <v>4.5980050000000006</v>
      </c>
      <c r="S8" s="18">
        <v>10.743</v>
      </c>
      <c r="T8" s="18">
        <v>835.01499999999999</v>
      </c>
      <c r="U8" s="18">
        <v>43.365000000000023</v>
      </c>
      <c r="V8" s="15">
        <v>2793.7769999999996</v>
      </c>
      <c r="W8" s="19">
        <v>285.00000000000011</v>
      </c>
      <c r="X8" s="15">
        <v>1664.9999999999998</v>
      </c>
      <c r="Y8" s="105">
        <v>52598.090302560769</v>
      </c>
      <c r="Z8" s="104">
        <v>21533.231904130564</v>
      </c>
      <c r="AA8" s="15">
        <v>20758.538811547158</v>
      </c>
      <c r="AB8" s="18">
        <v>165.12961278642695</v>
      </c>
      <c r="AC8" s="18">
        <v>-40.450040000000008</v>
      </c>
      <c r="AD8" s="18">
        <v>2.2020999999999995E-2</v>
      </c>
      <c r="AE8" s="18">
        <v>2.9999980000000011</v>
      </c>
      <c r="AF8" s="18">
        <v>10.000066000000002</v>
      </c>
      <c r="AG8" s="19">
        <v>31.959238860932846</v>
      </c>
      <c r="AH8" s="18">
        <v>248.83897700000009</v>
      </c>
      <c r="AI8" s="18">
        <v>1167.3072351242304</v>
      </c>
      <c r="AJ8" s="18">
        <v>32.69276487577006</v>
      </c>
      <c r="AK8" s="18">
        <v>12.466568893797895</v>
      </c>
      <c r="AL8" s="18">
        <v>329.10721899999982</v>
      </c>
      <c r="AM8" s="18">
        <v>10.948</v>
      </c>
      <c r="AN8" s="18">
        <v>629</v>
      </c>
      <c r="AO8" s="18">
        <v>43.55</v>
      </c>
      <c r="AP8" s="15">
        <v>2801.4709999999986</v>
      </c>
      <c r="AQ8" s="19">
        <v>285.00000000000011</v>
      </c>
      <c r="AR8" s="15">
        <v>3460.0000000000009</v>
      </c>
      <c r="AS8" s="15">
        <v>2.290993240069338</v>
      </c>
      <c r="AT8" s="86">
        <v>51484.104370458932</v>
      </c>
      <c r="AU8" s="160">
        <v>-2.1179208706891064E-2</v>
      </c>
      <c r="AV8" s="15"/>
      <c r="AW8" s="148"/>
      <c r="AX8" s="27"/>
      <c r="AY8" s="59"/>
      <c r="AZ8" s="59"/>
      <c r="BA8" s="59"/>
      <c r="BC8" s="76"/>
      <c r="BD8" s="23"/>
      <c r="BE8"/>
    </row>
    <row r="9" spans="1:57" x14ac:dyDescent="0.2">
      <c r="A9" s="109"/>
      <c r="B9" s="34" t="s">
        <v>2102</v>
      </c>
      <c r="C9" s="54" t="s">
        <v>611</v>
      </c>
      <c r="D9" s="104">
        <v>20579.71613956982</v>
      </c>
      <c r="E9" s="15">
        <v>22947.585748298192</v>
      </c>
      <c r="F9" s="15">
        <v>107.73860907980584</v>
      </c>
      <c r="G9" s="15">
        <v>-40.450040000000008</v>
      </c>
      <c r="H9" s="15">
        <v>2.2020999999999995E-2</v>
      </c>
      <c r="I9" s="15">
        <v>2.9999980000000011</v>
      </c>
      <c r="J9" s="15">
        <v>15.000099000000002</v>
      </c>
      <c r="K9" s="15">
        <v>2.9999970000000182</v>
      </c>
      <c r="L9" s="15">
        <v>2.5607300000000017</v>
      </c>
      <c r="M9" s="16">
        <v>27.378617766864885</v>
      </c>
      <c r="N9" s="15">
        <v>916.97354682467392</v>
      </c>
      <c r="O9" s="15">
        <v>33.026453175325258</v>
      </c>
      <c r="P9" s="15">
        <v>34.820266870523966</v>
      </c>
      <c r="Q9" s="15">
        <v>363.25369600000033</v>
      </c>
      <c r="R9" s="15">
        <v>4.5980050000000006</v>
      </c>
      <c r="S9" s="15">
        <v>10.743</v>
      </c>
      <c r="T9" s="15">
        <v>0</v>
      </c>
      <c r="U9" s="15">
        <v>43.365000000000023</v>
      </c>
      <c r="V9" s="15">
        <v>2793.7769999999996</v>
      </c>
      <c r="W9" s="15">
        <v>285.00000000000011</v>
      </c>
      <c r="X9" s="15">
        <v>1664.9999999999998</v>
      </c>
      <c r="Y9" s="105">
        <v>49796.1088875852</v>
      </c>
      <c r="Z9" s="104">
        <v>20737.516352481623</v>
      </c>
      <c r="AA9" s="15">
        <v>19604.576885295148</v>
      </c>
      <c r="AB9" s="15">
        <v>150.83405271173291</v>
      </c>
      <c r="AC9" s="15">
        <v>-40.450040000000008</v>
      </c>
      <c r="AD9" s="15">
        <v>2.2020999999999995E-2</v>
      </c>
      <c r="AE9" s="15">
        <v>2.9999980000000011</v>
      </c>
      <c r="AF9" s="15">
        <v>10.000066000000002</v>
      </c>
      <c r="AG9" s="16">
        <v>26.98449992132846</v>
      </c>
      <c r="AH9" s="15">
        <v>239.39639400000007</v>
      </c>
      <c r="AI9" s="15">
        <v>1167.3072351242304</v>
      </c>
      <c r="AJ9" s="15">
        <v>32.69276487577006</v>
      </c>
      <c r="AK9" s="15">
        <v>12.466568893797895</v>
      </c>
      <c r="AL9" s="15">
        <v>329.10721899999982</v>
      </c>
      <c r="AM9" s="15">
        <v>10.948</v>
      </c>
      <c r="AN9" s="15">
        <v>0</v>
      </c>
      <c r="AO9" s="15">
        <v>43.55</v>
      </c>
      <c r="AP9" s="15">
        <v>2801.4709999999986</v>
      </c>
      <c r="AQ9" s="15">
        <v>285.00000000000011</v>
      </c>
      <c r="AR9" s="15">
        <v>3460.0000000000009</v>
      </c>
      <c r="AS9" s="15">
        <v>2.290993240069338</v>
      </c>
      <c r="AT9" s="86">
        <v>48876.714010543699</v>
      </c>
      <c r="AU9" s="160">
        <v>-1.8463187136108093E-2</v>
      </c>
      <c r="AV9" s="15"/>
      <c r="AW9" s="149"/>
      <c r="AX9" s="24"/>
      <c r="AY9" s="60"/>
      <c r="AZ9" s="60"/>
      <c r="BA9" s="60"/>
      <c r="BC9" s="76"/>
      <c r="BD9" s="23"/>
      <c r="BE9"/>
    </row>
    <row r="10" spans="1:57" x14ac:dyDescent="0.2">
      <c r="A10" s="109"/>
      <c r="C10" s="54"/>
      <c r="D10" s="102"/>
      <c r="E10" s="19"/>
      <c r="F10" s="19"/>
      <c r="G10" s="19"/>
      <c r="H10" s="19"/>
      <c r="I10" s="19"/>
      <c r="J10" s="19"/>
      <c r="K10" s="19"/>
      <c r="L10" s="19"/>
      <c r="M10" s="19"/>
      <c r="N10" s="20"/>
      <c r="O10" s="19"/>
      <c r="P10" s="19"/>
      <c r="Q10" s="19"/>
      <c r="R10" s="19"/>
      <c r="S10" s="19"/>
      <c r="T10" s="19"/>
      <c r="U10" s="19"/>
      <c r="V10" s="19"/>
      <c r="W10" s="19"/>
      <c r="X10" s="19"/>
      <c r="Y10" s="106"/>
      <c r="Z10" s="104"/>
      <c r="AA10" s="15"/>
      <c r="AB10" s="15"/>
      <c r="AC10" s="15"/>
      <c r="AD10" s="15"/>
      <c r="AE10" s="15"/>
      <c r="AF10" s="15"/>
      <c r="AG10" s="16"/>
      <c r="AH10" s="15"/>
      <c r="AI10" s="15"/>
      <c r="AJ10" s="15"/>
      <c r="AK10" s="15"/>
      <c r="AL10" s="15"/>
      <c r="AM10" s="15"/>
      <c r="AN10" s="15"/>
      <c r="AO10" s="15"/>
      <c r="AP10" s="16"/>
      <c r="AQ10" s="16"/>
      <c r="AR10" s="16"/>
      <c r="AS10" s="1"/>
      <c r="AT10" s="86"/>
      <c r="AU10" s="161"/>
      <c r="AV10" s="84"/>
      <c r="AW10" s="149"/>
      <c r="AX10" s="24"/>
      <c r="AY10" s="60"/>
      <c r="AZ10" s="60"/>
      <c r="BA10" s="60"/>
    </row>
    <row r="11" spans="1:57" x14ac:dyDescent="0.2">
      <c r="A11" s="109" t="s">
        <v>937</v>
      </c>
      <c r="B11" s="1" t="s">
        <v>936</v>
      </c>
      <c r="C11" s="54" t="s">
        <v>1128</v>
      </c>
      <c r="D11" s="104">
        <v>786.86311999999998</v>
      </c>
      <c r="E11" s="15">
        <v>1164.60920163529</v>
      </c>
      <c r="F11" s="10">
        <v>10.211114339069843</v>
      </c>
      <c r="G11" s="10">
        <v>0</v>
      </c>
      <c r="H11" s="10">
        <v>0</v>
      </c>
      <c r="I11" s="10">
        <v>0</v>
      </c>
      <c r="J11" s="10">
        <v>0</v>
      </c>
      <c r="K11" s="10">
        <v>0</v>
      </c>
      <c r="L11" s="10">
        <v>0</v>
      </c>
      <c r="M11" s="10">
        <v>5.2829790012109408</v>
      </c>
      <c r="N11" s="10">
        <v>0</v>
      </c>
      <c r="O11" s="10">
        <v>0</v>
      </c>
      <c r="P11" s="10">
        <v>0</v>
      </c>
      <c r="Q11" s="10">
        <v>0</v>
      </c>
      <c r="R11" s="10">
        <v>0</v>
      </c>
      <c r="S11" s="10">
        <v>0</v>
      </c>
      <c r="T11" s="10">
        <v>835.01499999999999</v>
      </c>
      <c r="U11" s="10">
        <v>0</v>
      </c>
      <c r="V11" s="10">
        <v>0</v>
      </c>
      <c r="W11" s="10">
        <v>0</v>
      </c>
      <c r="X11" s="10">
        <v>0</v>
      </c>
      <c r="Y11" s="105">
        <v>2801.9814149755707</v>
      </c>
      <c r="Z11" s="121">
        <v>795.71555164893903</v>
      </c>
      <c r="AA11" s="15">
        <v>1153.96192625201</v>
      </c>
      <c r="AB11" s="10">
        <v>14.295560074694038</v>
      </c>
      <c r="AC11" s="10">
        <v>0</v>
      </c>
      <c r="AD11" s="10">
        <v>0</v>
      </c>
      <c r="AE11" s="10">
        <v>0</v>
      </c>
      <c r="AF11" s="10">
        <v>0</v>
      </c>
      <c r="AG11" s="10">
        <v>4.9747389396043866</v>
      </c>
      <c r="AH11" s="10">
        <v>9.4425830000000008</v>
      </c>
      <c r="AI11" s="10">
        <v>0</v>
      </c>
      <c r="AJ11" s="10">
        <v>0</v>
      </c>
      <c r="AK11" s="10">
        <v>0</v>
      </c>
      <c r="AL11" s="10">
        <v>0</v>
      </c>
      <c r="AM11" s="10">
        <v>0</v>
      </c>
      <c r="AN11" s="10">
        <v>629</v>
      </c>
      <c r="AO11" s="10">
        <v>0</v>
      </c>
      <c r="AP11" s="10">
        <v>0</v>
      </c>
      <c r="AQ11" s="10">
        <v>0</v>
      </c>
      <c r="AR11" s="10">
        <v>0</v>
      </c>
      <c r="AS11" s="13">
        <v>0</v>
      </c>
      <c r="AT11" s="86">
        <v>2607.3903599152472</v>
      </c>
      <c r="AU11" s="160">
        <v>-6.9447660866094649E-2</v>
      </c>
      <c r="AV11" s="15"/>
      <c r="AW11" s="25"/>
      <c r="AX11" s="24"/>
      <c r="AY11" s="60"/>
      <c r="AZ11" s="60"/>
      <c r="BA11" s="60"/>
      <c r="BB11" s="14"/>
    </row>
    <row r="12" spans="1:57" s="66" customFormat="1" ht="13.5" customHeight="1" x14ac:dyDescent="0.2">
      <c r="A12" s="117"/>
      <c r="B12" s="62"/>
      <c r="C12" s="118"/>
      <c r="D12" s="107"/>
      <c r="E12" s="81"/>
      <c r="F12" s="81"/>
      <c r="G12" s="81"/>
      <c r="H12" s="81"/>
      <c r="I12" s="81"/>
      <c r="J12" s="81"/>
      <c r="K12" s="81"/>
      <c r="L12" s="81"/>
      <c r="M12" s="81"/>
      <c r="N12" s="81"/>
      <c r="O12" s="81"/>
      <c r="P12" s="81"/>
      <c r="Q12" s="81"/>
      <c r="R12" s="81"/>
      <c r="S12" s="81"/>
      <c r="T12" s="81"/>
      <c r="U12" s="81"/>
      <c r="V12" s="81"/>
      <c r="W12" s="81"/>
      <c r="X12" s="81"/>
      <c r="Y12" s="108"/>
      <c r="Z12" s="122"/>
      <c r="AA12" s="64"/>
      <c r="AB12" s="64"/>
      <c r="AC12" s="64"/>
      <c r="AD12" s="63"/>
      <c r="AE12" s="63"/>
      <c r="AF12" s="63"/>
      <c r="AG12" s="63"/>
      <c r="AH12" s="63"/>
      <c r="AI12" s="63"/>
      <c r="AJ12" s="63"/>
      <c r="AK12" s="63"/>
      <c r="AL12" s="63"/>
      <c r="AM12" s="63"/>
      <c r="AN12" s="63"/>
      <c r="AO12" s="63"/>
      <c r="AP12" s="63"/>
      <c r="AQ12" s="63"/>
      <c r="AR12" s="63"/>
      <c r="AS12" s="65"/>
      <c r="AT12" s="88"/>
      <c r="AU12" s="162"/>
      <c r="AV12" s="88"/>
      <c r="AW12" s="67"/>
      <c r="AY12" s="68"/>
      <c r="AZ12" s="68"/>
      <c r="BA12" s="68"/>
      <c r="BC12" s="82"/>
      <c r="BD12" s="69"/>
    </row>
    <row r="13" spans="1:57" x14ac:dyDescent="0.2">
      <c r="A13" s="109" t="s">
        <v>1132</v>
      </c>
      <c r="B13" s="1" t="s">
        <v>1130</v>
      </c>
      <c r="C13" s="54" t="s">
        <v>1131</v>
      </c>
      <c r="D13" s="109">
        <v>5.3485399999999998</v>
      </c>
      <c r="E13" s="10">
        <v>3.4719437142639999</v>
      </c>
      <c r="F13" s="10">
        <v>1.6707327759999783E-2</v>
      </c>
      <c r="G13" s="10">
        <v>-3.9646000000000001E-2</v>
      </c>
      <c r="H13" s="10">
        <v>0</v>
      </c>
      <c r="I13" s="10">
        <v>0</v>
      </c>
      <c r="J13" s="10">
        <v>0</v>
      </c>
      <c r="K13" s="10">
        <v>8.5470000000000008E-3</v>
      </c>
      <c r="L13" s="10">
        <v>7.8549999999999991E-3</v>
      </c>
      <c r="M13" s="10">
        <v>0</v>
      </c>
      <c r="N13" s="10">
        <v>0.56560105244444436</v>
      </c>
      <c r="O13" s="10">
        <v>5.3413254141626261E-3</v>
      </c>
      <c r="P13" s="10">
        <v>6.7347122595480646E-2</v>
      </c>
      <c r="Q13" s="10">
        <v>0.33280300000000002</v>
      </c>
      <c r="R13" s="10">
        <v>0</v>
      </c>
      <c r="S13" s="10">
        <v>0</v>
      </c>
      <c r="T13" s="10">
        <v>0</v>
      </c>
      <c r="U13" s="10">
        <v>0</v>
      </c>
      <c r="V13" s="10">
        <v>0</v>
      </c>
      <c r="W13" s="10">
        <v>0</v>
      </c>
      <c r="X13" s="10">
        <v>0</v>
      </c>
      <c r="Y13" s="105">
        <v>9.7850395424780867</v>
      </c>
      <c r="Z13" s="121">
        <v>5.3740686675479772</v>
      </c>
      <c r="AA13" s="10">
        <v>2.9518198973579999</v>
      </c>
      <c r="AB13" s="10">
        <v>2.3390258862999967E-2</v>
      </c>
      <c r="AC13" s="10">
        <v>-3.9646000000000001E-2</v>
      </c>
      <c r="AD13" s="10">
        <v>0</v>
      </c>
      <c r="AE13" s="10">
        <v>0</v>
      </c>
      <c r="AF13" s="10">
        <v>0</v>
      </c>
      <c r="AG13" s="10">
        <v>0</v>
      </c>
      <c r="AH13" s="10">
        <v>6.2546000000000004E-2</v>
      </c>
      <c r="AI13" s="10">
        <v>0.6521330328888888</v>
      </c>
      <c r="AJ13" s="10">
        <v>5.2873584384973598E-3</v>
      </c>
      <c r="AK13" s="10">
        <v>1.6976364065760703E-2</v>
      </c>
      <c r="AL13" s="10">
        <v>0.31078600000000001</v>
      </c>
      <c r="AM13" s="10">
        <v>0</v>
      </c>
      <c r="AN13" s="10">
        <v>0</v>
      </c>
      <c r="AO13" s="10">
        <v>0</v>
      </c>
      <c r="AP13" s="78">
        <v>0</v>
      </c>
      <c r="AQ13" s="10">
        <v>0</v>
      </c>
      <c r="AR13" s="10">
        <v>0</v>
      </c>
      <c r="AS13" s="13">
        <v>0</v>
      </c>
      <c r="AT13" s="86">
        <v>9.3573615791621236</v>
      </c>
      <c r="AU13" s="160">
        <v>-4.3707331121081244E-2</v>
      </c>
      <c r="AV13" s="84"/>
      <c r="AW13" s="25"/>
      <c r="AX13" s="24"/>
      <c r="AY13" s="60"/>
      <c r="AZ13" s="60"/>
      <c r="BA13" s="60"/>
      <c r="BB13" s="14"/>
    </row>
    <row r="14" spans="1:57" ht="12.75" customHeight="1" x14ac:dyDescent="0.2">
      <c r="A14" s="109" t="s">
        <v>1132</v>
      </c>
      <c r="B14" s="1" t="s">
        <v>1133</v>
      </c>
      <c r="C14" s="54" t="s">
        <v>1134</v>
      </c>
      <c r="D14" s="109">
        <v>4.3860340000000004</v>
      </c>
      <c r="E14" s="10">
        <v>6.934020130915</v>
      </c>
      <c r="F14" s="10">
        <v>3.4561436435000037E-2</v>
      </c>
      <c r="G14" s="10">
        <v>-0.19165499999999999</v>
      </c>
      <c r="H14" s="10">
        <v>0</v>
      </c>
      <c r="I14" s="10">
        <v>0</v>
      </c>
      <c r="J14" s="10">
        <v>0</v>
      </c>
      <c r="K14" s="10">
        <v>8.5470000000000008E-3</v>
      </c>
      <c r="L14" s="10">
        <v>7.8549999999999991E-3</v>
      </c>
      <c r="M14" s="10">
        <v>0</v>
      </c>
      <c r="N14" s="10">
        <v>0.79145514488888891</v>
      </c>
      <c r="O14" s="10">
        <v>1.0918025071068675E-2</v>
      </c>
      <c r="P14" s="10">
        <v>7.945290291578265E-2</v>
      </c>
      <c r="Q14" s="10">
        <v>0.53430100000000003</v>
      </c>
      <c r="R14" s="10">
        <v>0</v>
      </c>
      <c r="S14" s="10">
        <v>0</v>
      </c>
      <c r="T14" s="10">
        <v>0</v>
      </c>
      <c r="U14" s="10">
        <v>0</v>
      </c>
      <c r="V14" s="10">
        <v>0</v>
      </c>
      <c r="W14" s="10">
        <v>0</v>
      </c>
      <c r="X14" s="10">
        <v>0</v>
      </c>
      <c r="Y14" s="105">
        <v>12.59548964022574</v>
      </c>
      <c r="Z14" s="121">
        <v>4.4163837640461709</v>
      </c>
      <c r="AA14" s="10">
        <v>5.8405248213649994</v>
      </c>
      <c r="AB14" s="10">
        <v>4.8386011009000245E-2</v>
      </c>
      <c r="AC14" s="10">
        <v>-0.19165499999999999</v>
      </c>
      <c r="AD14" s="10">
        <v>0</v>
      </c>
      <c r="AE14" s="10">
        <v>0</v>
      </c>
      <c r="AF14" s="10">
        <v>0</v>
      </c>
      <c r="AG14" s="10">
        <v>0</v>
      </c>
      <c r="AH14" s="10">
        <v>5.0998000000000002E-2</v>
      </c>
      <c r="AI14" s="10">
        <v>1.0683703413333334</v>
      </c>
      <c r="AJ14" s="10">
        <v>1.0807712976665886E-2</v>
      </c>
      <c r="AK14" s="10">
        <v>2.3266179956093681E-2</v>
      </c>
      <c r="AL14" s="10">
        <v>0.49437999999999999</v>
      </c>
      <c r="AM14" s="10">
        <v>0</v>
      </c>
      <c r="AN14" s="10">
        <v>0</v>
      </c>
      <c r="AO14" s="10">
        <v>0</v>
      </c>
      <c r="AP14" s="78">
        <v>0</v>
      </c>
      <c r="AQ14" s="10">
        <v>0</v>
      </c>
      <c r="AR14" s="10">
        <v>0</v>
      </c>
      <c r="AS14" s="13">
        <v>2.7916472565028272E-2</v>
      </c>
      <c r="AT14" s="86">
        <v>11.789378303251292</v>
      </c>
      <c r="AU14" s="160">
        <v>-6.4000000000000043E-2</v>
      </c>
      <c r="AV14" s="84"/>
      <c r="AW14" s="25"/>
      <c r="AX14" s="24"/>
      <c r="AY14" s="60"/>
      <c r="AZ14" s="60"/>
      <c r="BA14" s="60"/>
      <c r="BB14" s="14"/>
    </row>
    <row r="15" spans="1:57" x14ac:dyDescent="0.2">
      <c r="A15" s="109" t="s">
        <v>1132</v>
      </c>
      <c r="B15" s="1" t="s">
        <v>1135</v>
      </c>
      <c r="C15" s="54" t="s">
        <v>1136</v>
      </c>
      <c r="D15" s="109">
        <v>5.5718360000000002</v>
      </c>
      <c r="E15" s="10">
        <v>6.2068933300280005</v>
      </c>
      <c r="F15" s="10">
        <v>3.0465190414000302E-2</v>
      </c>
      <c r="G15" s="10">
        <v>-0.18648999999999999</v>
      </c>
      <c r="H15" s="10">
        <v>0</v>
      </c>
      <c r="I15" s="10">
        <v>0</v>
      </c>
      <c r="J15" s="10">
        <v>0</v>
      </c>
      <c r="K15" s="10">
        <v>8.5470000000000008E-3</v>
      </c>
      <c r="L15" s="10">
        <v>7.8549999999999991E-3</v>
      </c>
      <c r="M15" s="10">
        <v>0</v>
      </c>
      <c r="N15" s="10">
        <v>1.1270535386666667</v>
      </c>
      <c r="O15" s="10">
        <v>9.6682760963613286E-3</v>
      </c>
      <c r="P15" s="10">
        <v>8.4248254650415244E-2</v>
      </c>
      <c r="Q15" s="10">
        <v>0.67797099999999999</v>
      </c>
      <c r="R15" s="10">
        <v>0</v>
      </c>
      <c r="S15" s="10">
        <v>0</v>
      </c>
      <c r="T15" s="10">
        <v>0</v>
      </c>
      <c r="U15" s="10">
        <v>0</v>
      </c>
      <c r="V15" s="10">
        <v>0</v>
      </c>
      <c r="W15" s="10">
        <v>0</v>
      </c>
      <c r="X15" s="10">
        <v>0</v>
      </c>
      <c r="Y15" s="105">
        <v>13.538047589855443</v>
      </c>
      <c r="Z15" s="121">
        <v>5.612749557236925</v>
      </c>
      <c r="AA15" s="10">
        <v>5.2377148675619996</v>
      </c>
      <c r="AB15" s="10">
        <v>4.2651266580000055E-2</v>
      </c>
      <c r="AC15" s="10">
        <v>-0.18648999999999999</v>
      </c>
      <c r="AD15" s="10">
        <v>0</v>
      </c>
      <c r="AE15" s="10">
        <v>0</v>
      </c>
      <c r="AF15" s="10">
        <v>0</v>
      </c>
      <c r="AG15" s="10">
        <v>0</v>
      </c>
      <c r="AH15" s="10">
        <v>6.4235E-2</v>
      </c>
      <c r="AI15" s="10">
        <v>1.4313275902222222</v>
      </c>
      <c r="AJ15" s="10">
        <v>9.5705910499805317E-3</v>
      </c>
      <c r="AK15" s="10">
        <v>2.5654099295971282E-2</v>
      </c>
      <c r="AL15" s="10">
        <v>0.59661399999999998</v>
      </c>
      <c r="AM15" s="10">
        <v>0</v>
      </c>
      <c r="AN15" s="10">
        <v>0</v>
      </c>
      <c r="AO15" s="10">
        <v>0</v>
      </c>
      <c r="AP15" s="78">
        <v>0</v>
      </c>
      <c r="AQ15" s="10">
        <v>0</v>
      </c>
      <c r="AR15" s="10">
        <v>0</v>
      </c>
      <c r="AS15" s="13">
        <v>0</v>
      </c>
      <c r="AT15" s="86">
        <v>12.834026971947102</v>
      </c>
      <c r="AU15" s="160">
        <v>-5.2003112947829326E-2</v>
      </c>
      <c r="AV15" s="84"/>
      <c r="AW15" s="25"/>
      <c r="AX15" s="24"/>
      <c r="AY15" s="60"/>
      <c r="AZ15" s="60"/>
      <c r="BA15" s="60"/>
      <c r="BB15" s="14"/>
    </row>
    <row r="16" spans="1:57" ht="12.75" customHeight="1" x14ac:dyDescent="0.2">
      <c r="A16" s="109" t="s">
        <v>1132</v>
      </c>
      <c r="B16" s="1" t="s">
        <v>1137</v>
      </c>
      <c r="C16" s="54" t="s">
        <v>1138</v>
      </c>
      <c r="D16" s="109">
        <v>9.0196149999999999</v>
      </c>
      <c r="E16" s="10">
        <v>7.1379634277299999</v>
      </c>
      <c r="F16" s="10">
        <v>3.4685179577000437E-2</v>
      </c>
      <c r="G16" s="10">
        <v>-0.436307</v>
      </c>
      <c r="H16" s="10">
        <v>0</v>
      </c>
      <c r="I16" s="10">
        <v>0</v>
      </c>
      <c r="J16" s="10">
        <v>0</v>
      </c>
      <c r="K16" s="10">
        <v>8.5470000000000008E-3</v>
      </c>
      <c r="L16" s="10">
        <v>7.8549999999999991E-3</v>
      </c>
      <c r="M16" s="10">
        <v>0</v>
      </c>
      <c r="N16" s="10">
        <v>2.5493869822222228</v>
      </c>
      <c r="O16" s="10">
        <v>1.1048887546961181E-2</v>
      </c>
      <c r="P16" s="10">
        <v>9.2250497263681785E-2</v>
      </c>
      <c r="Q16" s="10">
        <v>0.91696100000000003</v>
      </c>
      <c r="R16" s="10">
        <v>0</v>
      </c>
      <c r="S16" s="10">
        <v>0</v>
      </c>
      <c r="T16" s="10">
        <v>0</v>
      </c>
      <c r="U16" s="10">
        <v>0</v>
      </c>
      <c r="V16" s="10">
        <v>0</v>
      </c>
      <c r="W16" s="10">
        <v>0</v>
      </c>
      <c r="X16" s="10">
        <v>0</v>
      </c>
      <c r="Y16" s="105">
        <v>19.34200597433987</v>
      </c>
      <c r="Z16" s="121">
        <v>9.1122679959624406</v>
      </c>
      <c r="AA16" s="10">
        <v>6.0452844263580001</v>
      </c>
      <c r="AB16" s="10">
        <v>4.8559251408999783E-2</v>
      </c>
      <c r="AC16" s="10">
        <v>-0.436307</v>
      </c>
      <c r="AD16" s="10">
        <v>0</v>
      </c>
      <c r="AE16" s="10">
        <v>0</v>
      </c>
      <c r="AF16" s="10">
        <v>0</v>
      </c>
      <c r="AG16" s="10">
        <v>0</v>
      </c>
      <c r="AH16" s="10">
        <v>0.103796</v>
      </c>
      <c r="AI16" s="10">
        <v>3.0880428186666671</v>
      </c>
      <c r="AJ16" s="10">
        <v>1.0937253261621802E-2</v>
      </c>
      <c r="AK16" s="10">
        <v>2.9654537005592754E-2</v>
      </c>
      <c r="AL16" s="10">
        <v>0.80857100000000004</v>
      </c>
      <c r="AM16" s="10">
        <v>0</v>
      </c>
      <c r="AN16" s="10">
        <v>0</v>
      </c>
      <c r="AO16" s="10">
        <v>0</v>
      </c>
      <c r="AP16" s="78">
        <v>0</v>
      </c>
      <c r="AQ16" s="10">
        <v>0</v>
      </c>
      <c r="AR16" s="10">
        <v>0</v>
      </c>
      <c r="AS16" s="13">
        <v>0</v>
      </c>
      <c r="AT16" s="86">
        <v>18.810806282663329</v>
      </c>
      <c r="AU16" s="160">
        <v>-2.7463526398516191E-2</v>
      </c>
      <c r="AV16" s="84"/>
      <c r="AW16" s="25"/>
      <c r="AX16" s="24"/>
      <c r="AY16" s="60"/>
      <c r="AZ16" s="60"/>
      <c r="BA16" s="60"/>
      <c r="BB16" s="14"/>
    </row>
    <row r="17" spans="1:54" ht="12.75" customHeight="1" x14ac:dyDescent="0.2">
      <c r="A17" s="109" t="s">
        <v>1132</v>
      </c>
      <c r="B17" s="1" t="s">
        <v>1139</v>
      </c>
      <c r="C17" s="54" t="s">
        <v>1140</v>
      </c>
      <c r="D17" s="109">
        <v>5.1574720000000003</v>
      </c>
      <c r="E17" s="10">
        <v>7.3810772987240005</v>
      </c>
      <c r="F17" s="10">
        <v>3.6732270975999536E-2</v>
      </c>
      <c r="G17" s="10">
        <v>-3.3363999999999998E-2</v>
      </c>
      <c r="H17" s="10">
        <v>0</v>
      </c>
      <c r="I17" s="10">
        <v>0</v>
      </c>
      <c r="J17" s="10">
        <v>0</v>
      </c>
      <c r="K17" s="10">
        <v>8.5470000000000008E-3</v>
      </c>
      <c r="L17" s="10">
        <v>7.8549999999999991E-3</v>
      </c>
      <c r="M17" s="10">
        <v>0</v>
      </c>
      <c r="N17" s="10">
        <v>1.8628938844444447</v>
      </c>
      <c r="O17" s="10">
        <v>1.163740478717628E-2</v>
      </c>
      <c r="P17" s="10">
        <v>9.7096556886138247E-2</v>
      </c>
      <c r="Q17" s="10">
        <v>0.76576299999999997</v>
      </c>
      <c r="R17" s="10">
        <v>0</v>
      </c>
      <c r="S17" s="10">
        <v>0</v>
      </c>
      <c r="T17" s="10">
        <v>0</v>
      </c>
      <c r="U17" s="10">
        <v>0</v>
      </c>
      <c r="V17" s="10">
        <v>0</v>
      </c>
      <c r="W17" s="10">
        <v>0</v>
      </c>
      <c r="X17" s="10">
        <v>0</v>
      </c>
      <c r="Y17" s="105">
        <v>15.295710415817757</v>
      </c>
      <c r="Z17" s="121">
        <v>5.2223674612710438</v>
      </c>
      <c r="AA17" s="10">
        <v>6.2009241805270001</v>
      </c>
      <c r="AB17" s="10">
        <v>5.1425179367000237E-2</v>
      </c>
      <c r="AC17" s="10">
        <v>-3.3363999999999998E-2</v>
      </c>
      <c r="AD17" s="10">
        <v>0</v>
      </c>
      <c r="AE17" s="10">
        <v>0</v>
      </c>
      <c r="AF17" s="10">
        <v>0</v>
      </c>
      <c r="AG17" s="10">
        <v>0</v>
      </c>
      <c r="AH17" s="10">
        <v>6.3548999999999994E-2</v>
      </c>
      <c r="AI17" s="10">
        <v>2.5184229066666672</v>
      </c>
      <c r="AJ17" s="10">
        <v>1.151982431935997E-2</v>
      </c>
      <c r="AK17" s="10">
        <v>3.2987039339256723E-2</v>
      </c>
      <c r="AL17" s="10">
        <v>0.76576299999999997</v>
      </c>
      <c r="AM17" s="10">
        <v>0</v>
      </c>
      <c r="AN17" s="10">
        <v>0</v>
      </c>
      <c r="AO17" s="10">
        <v>0</v>
      </c>
      <c r="AP17" s="78">
        <v>0</v>
      </c>
      <c r="AQ17" s="10">
        <v>0</v>
      </c>
      <c r="AR17" s="10">
        <v>0</v>
      </c>
      <c r="AS17" s="13">
        <v>0</v>
      </c>
      <c r="AT17" s="86">
        <v>14.833594591490327</v>
      </c>
      <c r="AU17" s="160">
        <v>-3.0212119068986961E-2</v>
      </c>
      <c r="AV17" s="84"/>
      <c r="AW17" s="25"/>
      <c r="AX17" s="24"/>
      <c r="AY17" s="60"/>
      <c r="AZ17" s="60"/>
      <c r="BA17" s="60"/>
      <c r="BB17" s="14"/>
    </row>
    <row r="18" spans="1:54" x14ac:dyDescent="0.2">
      <c r="A18" s="109" t="s">
        <v>1132</v>
      </c>
      <c r="B18" s="1" t="s">
        <v>1141</v>
      </c>
      <c r="C18" s="54" t="s">
        <v>1142</v>
      </c>
      <c r="D18" s="109">
        <v>6.0865</v>
      </c>
      <c r="E18" s="10">
        <v>5.510576851063</v>
      </c>
      <c r="F18" s="10">
        <v>2.7206173926999793E-2</v>
      </c>
      <c r="G18" s="10">
        <v>-8.9594999999999994E-2</v>
      </c>
      <c r="H18" s="10">
        <v>0</v>
      </c>
      <c r="I18" s="10">
        <v>0</v>
      </c>
      <c r="J18" s="10">
        <v>0</v>
      </c>
      <c r="K18" s="10">
        <v>8.5470000000000008E-3</v>
      </c>
      <c r="L18" s="10">
        <v>7.8549999999999991E-3</v>
      </c>
      <c r="M18" s="10">
        <v>0</v>
      </c>
      <c r="N18" s="10">
        <v>2.8666427137777784</v>
      </c>
      <c r="O18" s="10">
        <v>8.57499749623079E-3</v>
      </c>
      <c r="P18" s="10">
        <v>8.2461256930975224E-2</v>
      </c>
      <c r="Q18" s="10">
        <v>0.64604600000000001</v>
      </c>
      <c r="R18" s="10">
        <v>0</v>
      </c>
      <c r="S18" s="10">
        <v>0</v>
      </c>
      <c r="T18" s="10">
        <v>0</v>
      </c>
      <c r="U18" s="10">
        <v>0</v>
      </c>
      <c r="V18" s="10">
        <v>0</v>
      </c>
      <c r="W18" s="10">
        <v>0</v>
      </c>
      <c r="X18" s="10">
        <v>0</v>
      </c>
      <c r="Y18" s="105">
        <v>15.154814993194986</v>
      </c>
      <c r="Z18" s="121">
        <v>6.1529776774957687</v>
      </c>
      <c r="AA18" s="10">
        <v>4.6492214258880002</v>
      </c>
      <c r="AB18" s="10">
        <v>3.8088643497999758E-2</v>
      </c>
      <c r="AC18" s="10">
        <v>-8.9594999999999994E-2</v>
      </c>
      <c r="AD18" s="10">
        <v>0</v>
      </c>
      <c r="AE18" s="10">
        <v>0</v>
      </c>
      <c r="AF18" s="10">
        <v>0</v>
      </c>
      <c r="AG18" s="10">
        <v>0</v>
      </c>
      <c r="AH18" s="10">
        <v>6.9405999999999995E-2</v>
      </c>
      <c r="AI18" s="10">
        <v>3.1503868506666675</v>
      </c>
      <c r="AJ18" s="10">
        <v>8.488358573243291E-3</v>
      </c>
      <c r="AK18" s="10">
        <v>2.5211161716369911E-2</v>
      </c>
      <c r="AL18" s="10">
        <v>0.58941399999999999</v>
      </c>
      <c r="AM18" s="10">
        <v>0</v>
      </c>
      <c r="AN18" s="10">
        <v>0</v>
      </c>
      <c r="AO18" s="10">
        <v>0</v>
      </c>
      <c r="AP18" s="78">
        <v>0</v>
      </c>
      <c r="AQ18" s="10">
        <v>0</v>
      </c>
      <c r="AR18" s="10">
        <v>0</v>
      </c>
      <c r="AS18" s="13">
        <v>0</v>
      </c>
      <c r="AT18" s="86">
        <v>14.593599117838052</v>
      </c>
      <c r="AU18" s="160">
        <v>-3.7032182551152149E-2</v>
      </c>
      <c r="AV18" s="84"/>
      <c r="AW18" s="25"/>
      <c r="AX18" s="24"/>
      <c r="AY18" s="60"/>
      <c r="AZ18" s="60"/>
      <c r="BA18" s="60"/>
      <c r="BB18" s="14"/>
    </row>
    <row r="19" spans="1:54" ht="12.75" customHeight="1" x14ac:dyDescent="0.2">
      <c r="A19" s="109" t="s">
        <v>1081</v>
      </c>
      <c r="B19" s="1" t="s">
        <v>1079</v>
      </c>
      <c r="C19" s="54" t="s">
        <v>1080</v>
      </c>
      <c r="D19" s="109">
        <v>21.87029755</v>
      </c>
      <c r="E19" s="10">
        <v>22.014170606747001</v>
      </c>
      <c r="F19" s="10">
        <v>0.10312211770899966</v>
      </c>
      <c r="G19" s="10">
        <v>0</v>
      </c>
      <c r="H19" s="10">
        <v>0</v>
      </c>
      <c r="I19" s="10">
        <v>0</v>
      </c>
      <c r="J19" s="10">
        <v>0</v>
      </c>
      <c r="K19" s="10">
        <v>0</v>
      </c>
      <c r="L19" s="10">
        <v>0</v>
      </c>
      <c r="M19" s="10">
        <v>1.3451226769041706</v>
      </c>
      <c r="N19" s="10">
        <v>0</v>
      </c>
      <c r="O19" s="10">
        <v>0</v>
      </c>
      <c r="P19" s="10">
        <v>0</v>
      </c>
      <c r="Q19" s="10">
        <v>0</v>
      </c>
      <c r="R19" s="10">
        <v>0</v>
      </c>
      <c r="S19" s="10">
        <v>0</v>
      </c>
      <c r="T19" s="10">
        <v>0</v>
      </c>
      <c r="U19" s="10">
        <v>0</v>
      </c>
      <c r="V19" s="10">
        <v>0</v>
      </c>
      <c r="W19" s="10">
        <v>0</v>
      </c>
      <c r="X19" s="10">
        <v>0</v>
      </c>
      <c r="Y19" s="105">
        <v>45.332712951360172</v>
      </c>
      <c r="Z19" s="121">
        <v>22.068784392612923</v>
      </c>
      <c r="AA19" s="10">
        <v>20.061896270031003</v>
      </c>
      <c r="AB19" s="10">
        <v>0.14437096479400061</v>
      </c>
      <c r="AC19" s="10">
        <v>0</v>
      </c>
      <c r="AD19" s="10">
        <v>0</v>
      </c>
      <c r="AE19" s="10">
        <v>0</v>
      </c>
      <c r="AF19" s="10">
        <v>0</v>
      </c>
      <c r="AG19" s="10">
        <v>1.2797148226897546</v>
      </c>
      <c r="AH19" s="10">
        <v>0.249727</v>
      </c>
      <c r="AI19" s="10">
        <v>0</v>
      </c>
      <c r="AJ19" s="10">
        <v>0</v>
      </c>
      <c r="AK19" s="10">
        <v>0</v>
      </c>
      <c r="AL19" s="10">
        <v>0</v>
      </c>
      <c r="AM19" s="10">
        <v>0</v>
      </c>
      <c r="AN19" s="10">
        <v>0</v>
      </c>
      <c r="AO19" s="10">
        <v>0</v>
      </c>
      <c r="AP19" s="78">
        <v>0</v>
      </c>
      <c r="AQ19" s="10">
        <v>0</v>
      </c>
      <c r="AR19" s="10">
        <v>0</v>
      </c>
      <c r="AS19" s="13">
        <v>0</v>
      </c>
      <c r="AT19" s="86">
        <v>43.80449345012768</v>
      </c>
      <c r="AU19" s="160">
        <v>-3.3711185625978267E-2</v>
      </c>
      <c r="AV19" s="84"/>
      <c r="AW19" s="25"/>
      <c r="AX19" s="24"/>
      <c r="AY19" s="60"/>
      <c r="AZ19" s="60"/>
      <c r="BA19" s="60"/>
      <c r="BB19" s="14"/>
    </row>
    <row r="20" spans="1:54" ht="12.75" customHeight="1" x14ac:dyDescent="0.2">
      <c r="A20" s="109" t="s">
        <v>1132</v>
      </c>
      <c r="B20" s="1" t="s">
        <v>1143</v>
      </c>
      <c r="C20" s="54" t="s">
        <v>1144</v>
      </c>
      <c r="D20" s="109">
        <v>9.7544000000000004</v>
      </c>
      <c r="E20" s="10">
        <v>7.5172251519959996</v>
      </c>
      <c r="F20" s="10">
        <v>3.7656457974999211E-2</v>
      </c>
      <c r="G20" s="10">
        <v>-0.31393599999999999</v>
      </c>
      <c r="H20" s="10">
        <v>0</v>
      </c>
      <c r="I20" s="10">
        <v>0</v>
      </c>
      <c r="J20" s="10">
        <v>0</v>
      </c>
      <c r="K20" s="10">
        <v>8.5470000000000008E-3</v>
      </c>
      <c r="L20" s="10">
        <v>7.8549999999999991E-3</v>
      </c>
      <c r="M20" s="10">
        <v>0</v>
      </c>
      <c r="N20" s="10">
        <v>4.6221836879999998</v>
      </c>
      <c r="O20" s="10">
        <v>1.1847018444937929E-2</v>
      </c>
      <c r="P20" s="10">
        <v>8.4934500342660563E-2</v>
      </c>
      <c r="Q20" s="10">
        <v>0.73693200000000003</v>
      </c>
      <c r="R20" s="10">
        <v>0</v>
      </c>
      <c r="S20" s="10">
        <v>0</v>
      </c>
      <c r="T20" s="10">
        <v>0</v>
      </c>
      <c r="U20" s="10">
        <v>0</v>
      </c>
      <c r="V20" s="10">
        <v>0</v>
      </c>
      <c r="W20" s="10">
        <v>0</v>
      </c>
      <c r="X20" s="10">
        <v>0</v>
      </c>
      <c r="Y20" s="105">
        <v>22.467644816758597</v>
      </c>
      <c r="Z20" s="121">
        <v>9.8830128228349938</v>
      </c>
      <c r="AA20" s="10">
        <v>6.3204742948219996</v>
      </c>
      <c r="AB20" s="10">
        <v>5.2719041164999828E-2</v>
      </c>
      <c r="AC20" s="10">
        <v>-0.31393599999999999</v>
      </c>
      <c r="AD20" s="10">
        <v>0</v>
      </c>
      <c r="AE20" s="10">
        <v>0</v>
      </c>
      <c r="AF20" s="10">
        <v>0</v>
      </c>
      <c r="AG20" s="10">
        <v>0</v>
      </c>
      <c r="AH20" s="10">
        <v>0.106222</v>
      </c>
      <c r="AI20" s="10">
        <v>6.2403967564444445</v>
      </c>
      <c r="AJ20" s="10">
        <v>1.1727320110433037E-2</v>
      </c>
      <c r="AK20" s="10">
        <v>2.6515437288167926E-2</v>
      </c>
      <c r="AL20" s="10">
        <v>0.65076500000000004</v>
      </c>
      <c r="AM20" s="10">
        <v>0</v>
      </c>
      <c r="AN20" s="10">
        <v>0</v>
      </c>
      <c r="AO20" s="10">
        <v>0</v>
      </c>
      <c r="AP20" s="78">
        <v>0</v>
      </c>
      <c r="AQ20" s="10">
        <v>0</v>
      </c>
      <c r="AR20" s="10">
        <v>0</v>
      </c>
      <c r="AS20" s="13">
        <v>0</v>
      </c>
      <c r="AT20" s="86">
        <v>22.97789667266504</v>
      </c>
      <c r="AU20" s="160">
        <v>2.2710518172596641E-2</v>
      </c>
      <c r="AV20" s="84"/>
      <c r="AW20" s="25"/>
      <c r="AX20" s="24"/>
      <c r="AY20" s="60"/>
      <c r="AZ20" s="60"/>
      <c r="BA20" s="60"/>
      <c r="BB20" s="14"/>
    </row>
    <row r="21" spans="1:54" x14ac:dyDescent="0.2">
      <c r="A21" s="109" t="s">
        <v>1132</v>
      </c>
      <c r="B21" s="1" t="s">
        <v>1145</v>
      </c>
      <c r="C21" s="54" t="s">
        <v>1146</v>
      </c>
      <c r="D21" s="109">
        <v>4.4537700999999998</v>
      </c>
      <c r="E21" s="10">
        <v>4.1679467431889998</v>
      </c>
      <c r="F21" s="10">
        <v>2.0220038811999838E-2</v>
      </c>
      <c r="G21" s="10">
        <v>-0.21159800000000001</v>
      </c>
      <c r="H21" s="10">
        <v>0</v>
      </c>
      <c r="I21" s="10">
        <v>0</v>
      </c>
      <c r="J21" s="10">
        <v>0</v>
      </c>
      <c r="K21" s="10">
        <v>8.5470000000000008E-3</v>
      </c>
      <c r="L21" s="10">
        <v>7.8549999999999991E-3</v>
      </c>
      <c r="M21" s="10">
        <v>0</v>
      </c>
      <c r="N21" s="10">
        <v>1.2152911191111113</v>
      </c>
      <c r="O21" s="10">
        <v>6.4547414527999745E-3</v>
      </c>
      <c r="P21" s="10">
        <v>6.8603138450799933E-2</v>
      </c>
      <c r="Q21" s="10">
        <v>0.39775700000000003</v>
      </c>
      <c r="R21" s="10">
        <v>0</v>
      </c>
      <c r="S21" s="10">
        <v>0</v>
      </c>
      <c r="T21" s="10">
        <v>0</v>
      </c>
      <c r="U21" s="10">
        <v>0</v>
      </c>
      <c r="V21" s="10">
        <v>0</v>
      </c>
      <c r="W21" s="10">
        <v>0</v>
      </c>
      <c r="X21" s="10">
        <v>0</v>
      </c>
      <c r="Y21" s="105">
        <v>10.134846881015708</v>
      </c>
      <c r="Z21" s="121">
        <v>4.4923828385486901</v>
      </c>
      <c r="AA21" s="10">
        <v>3.5373352915799998</v>
      </c>
      <c r="AB21" s="10">
        <v>2.8308054336000001E-2</v>
      </c>
      <c r="AC21" s="10">
        <v>-0.21159800000000001</v>
      </c>
      <c r="AD21" s="10">
        <v>0</v>
      </c>
      <c r="AE21" s="10">
        <v>0</v>
      </c>
      <c r="AF21" s="10">
        <v>0</v>
      </c>
      <c r="AG21" s="10">
        <v>0</v>
      </c>
      <c r="AH21" s="10">
        <v>4.9741E-2</v>
      </c>
      <c r="AI21" s="10">
        <v>1.6024487262222225</v>
      </c>
      <c r="AJ21" s="10">
        <v>6.3895248917596754E-3</v>
      </c>
      <c r="AK21" s="10">
        <v>1.745428272816912E-2</v>
      </c>
      <c r="AL21" s="10">
        <v>0.35709999999999997</v>
      </c>
      <c r="AM21" s="10">
        <v>0</v>
      </c>
      <c r="AN21" s="10">
        <v>0</v>
      </c>
      <c r="AO21" s="10">
        <v>0</v>
      </c>
      <c r="AP21" s="78">
        <v>0</v>
      </c>
      <c r="AQ21" s="10">
        <v>0</v>
      </c>
      <c r="AR21" s="10">
        <v>0</v>
      </c>
      <c r="AS21" s="13">
        <v>0</v>
      </c>
      <c r="AT21" s="86">
        <v>9.8795617183068387</v>
      </c>
      <c r="AU21" s="160">
        <v>-2.518885245193608E-2</v>
      </c>
      <c r="AV21" s="84"/>
      <c r="AW21" s="25"/>
      <c r="AX21" s="24"/>
      <c r="AY21" s="60"/>
      <c r="AZ21" s="60"/>
      <c r="BA21" s="60"/>
      <c r="BB21" s="14"/>
    </row>
    <row r="22" spans="1:54" ht="12.75" customHeight="1" x14ac:dyDescent="0.2">
      <c r="A22" s="109" t="s">
        <v>1149</v>
      </c>
      <c r="B22" s="1" t="s">
        <v>1147</v>
      </c>
      <c r="C22" s="54" t="s">
        <v>1148</v>
      </c>
      <c r="D22" s="109">
        <v>41.186683000000002</v>
      </c>
      <c r="E22" s="10">
        <v>115.152844303343</v>
      </c>
      <c r="F22" s="10">
        <v>0.5455063498560041</v>
      </c>
      <c r="G22" s="10">
        <v>0</v>
      </c>
      <c r="H22" s="10">
        <v>0</v>
      </c>
      <c r="I22" s="10">
        <v>0</v>
      </c>
      <c r="J22" s="10">
        <v>4.1359000000000007E-2</v>
      </c>
      <c r="K22" s="10">
        <v>8.5470000000000008E-3</v>
      </c>
      <c r="L22" s="10">
        <v>7.8549999999999991E-3</v>
      </c>
      <c r="M22" s="10">
        <v>0</v>
      </c>
      <c r="N22" s="10">
        <v>3.0614764577777778</v>
      </c>
      <c r="O22" s="10">
        <v>0.17232448577531376</v>
      </c>
      <c r="P22" s="10">
        <v>0.15450966934022434</v>
      </c>
      <c r="Q22" s="10">
        <v>1.6955560000000001</v>
      </c>
      <c r="R22" s="10">
        <v>0.1</v>
      </c>
      <c r="S22" s="10">
        <v>0</v>
      </c>
      <c r="T22" s="10">
        <v>0</v>
      </c>
      <c r="U22" s="10">
        <v>0.164906</v>
      </c>
      <c r="V22" s="10">
        <v>14.212999999999999</v>
      </c>
      <c r="W22" s="10">
        <v>0.77280899999999997</v>
      </c>
      <c r="X22" s="10">
        <v>6.3084619999999996</v>
      </c>
      <c r="Y22" s="105">
        <v>183.58583826609231</v>
      </c>
      <c r="Z22" s="121">
        <v>41.462371336008786</v>
      </c>
      <c r="AA22" s="10">
        <v>97.354351428832999</v>
      </c>
      <c r="AB22" s="10">
        <v>0.76370888979800045</v>
      </c>
      <c r="AC22" s="10">
        <v>0</v>
      </c>
      <c r="AD22" s="10">
        <v>0</v>
      </c>
      <c r="AE22" s="10">
        <v>0</v>
      </c>
      <c r="AF22" s="10">
        <v>2.7572666666666672E-2</v>
      </c>
      <c r="AG22" s="10">
        <v>0</v>
      </c>
      <c r="AH22" s="10">
        <v>0.54511399999999999</v>
      </c>
      <c r="AI22" s="10">
        <v>3.7645312777777775</v>
      </c>
      <c r="AJ22" s="10">
        <v>0.17058337647953725</v>
      </c>
      <c r="AK22" s="10">
        <v>6.541636915805972E-2</v>
      </c>
      <c r="AL22" s="10">
        <v>1.6955560000000001</v>
      </c>
      <c r="AM22" s="10">
        <v>0</v>
      </c>
      <c r="AN22" s="10">
        <v>0</v>
      </c>
      <c r="AO22" s="10">
        <v>0.123</v>
      </c>
      <c r="AP22" s="78">
        <v>14.212999999999999</v>
      </c>
      <c r="AQ22" s="10">
        <v>0.77280899999999997</v>
      </c>
      <c r="AR22" s="10">
        <v>13.055</v>
      </c>
      <c r="AS22" s="13">
        <v>0</v>
      </c>
      <c r="AT22" s="86">
        <v>174.01301434472185</v>
      </c>
      <c r="AU22" s="160">
        <v>-5.2143585865786934E-2</v>
      </c>
      <c r="AV22" s="84"/>
      <c r="AW22" s="25"/>
      <c r="AX22" s="24"/>
      <c r="AY22" s="60"/>
      <c r="AZ22" s="60"/>
      <c r="BA22" s="60"/>
      <c r="BB22" s="14"/>
    </row>
    <row r="23" spans="1:54" x14ac:dyDescent="0.2">
      <c r="A23" s="109" t="s">
        <v>1149</v>
      </c>
      <c r="B23" s="1" t="s">
        <v>1150</v>
      </c>
      <c r="C23" s="54" t="s">
        <v>1151</v>
      </c>
      <c r="D23" s="109">
        <v>141.57521800000001</v>
      </c>
      <c r="E23" s="10">
        <v>120.165916987811</v>
      </c>
      <c r="F23" s="10">
        <v>0.55526343075300755</v>
      </c>
      <c r="G23" s="10">
        <v>0</v>
      </c>
      <c r="H23" s="10">
        <v>0</v>
      </c>
      <c r="I23" s="10">
        <v>0</v>
      </c>
      <c r="J23" s="10">
        <v>7.8225000000000017E-2</v>
      </c>
      <c r="K23" s="10">
        <v>8.5470000000000008E-3</v>
      </c>
      <c r="L23" s="10">
        <v>7.8549999999999991E-3</v>
      </c>
      <c r="M23" s="10">
        <v>0</v>
      </c>
      <c r="N23" s="10">
        <v>8.2363138266666667</v>
      </c>
      <c r="O23" s="10">
        <v>0.17683968325927851</v>
      </c>
      <c r="P23" s="10">
        <v>0.17736045252864185</v>
      </c>
      <c r="Q23" s="10">
        <v>2.7046480000000002</v>
      </c>
      <c r="R23" s="10">
        <v>0.1</v>
      </c>
      <c r="S23" s="10">
        <v>0</v>
      </c>
      <c r="T23" s="10">
        <v>0</v>
      </c>
      <c r="U23" s="10">
        <v>0.26142799999999999</v>
      </c>
      <c r="V23" s="10">
        <v>14.335000000000001</v>
      </c>
      <c r="W23" s="10">
        <v>1.862814</v>
      </c>
      <c r="X23" s="10">
        <v>10.202892</v>
      </c>
      <c r="Y23" s="105">
        <v>300.44832138101873</v>
      </c>
      <c r="Z23" s="121">
        <v>144.06721423786374</v>
      </c>
      <c r="AA23" s="10">
        <v>103.40718440232899</v>
      </c>
      <c r="AB23" s="10">
        <v>0.77736880305500333</v>
      </c>
      <c r="AC23" s="10">
        <v>0</v>
      </c>
      <c r="AD23" s="10">
        <v>0</v>
      </c>
      <c r="AE23" s="10">
        <v>0</v>
      </c>
      <c r="AF23" s="10">
        <v>5.2150000000000009E-2</v>
      </c>
      <c r="AG23" s="10">
        <v>0</v>
      </c>
      <c r="AH23" s="10">
        <v>1.6716420000000001</v>
      </c>
      <c r="AI23" s="10">
        <v>10.091910168888889</v>
      </c>
      <c r="AJ23" s="10">
        <v>0.1750529539097051</v>
      </c>
      <c r="AK23" s="10">
        <v>7.7771843924287917E-2</v>
      </c>
      <c r="AL23" s="10">
        <v>2.4718770000000001</v>
      </c>
      <c r="AM23" s="10">
        <v>0</v>
      </c>
      <c r="AN23" s="10">
        <v>0</v>
      </c>
      <c r="AO23" s="10">
        <v>0.194994</v>
      </c>
      <c r="AP23" s="78">
        <v>14.335000000000001</v>
      </c>
      <c r="AQ23" s="10">
        <v>1.862814</v>
      </c>
      <c r="AR23" s="10">
        <v>21.54</v>
      </c>
      <c r="AS23" s="13">
        <v>0</v>
      </c>
      <c r="AT23" s="86">
        <v>300.72497940997062</v>
      </c>
      <c r="AU23" s="160">
        <v>9.2081735614371087E-4</v>
      </c>
      <c r="AV23" s="84"/>
      <c r="AW23" s="25"/>
      <c r="AX23" s="24"/>
      <c r="AY23" s="60"/>
      <c r="AZ23" s="60"/>
      <c r="BA23" s="60"/>
      <c r="BB23" s="14"/>
    </row>
    <row r="24" spans="1:54" ht="12.75" customHeight="1" x14ac:dyDescent="0.2">
      <c r="A24" s="109" t="s">
        <v>1154</v>
      </c>
      <c r="B24" s="1" t="s">
        <v>1152</v>
      </c>
      <c r="C24" s="54" t="s">
        <v>1153</v>
      </c>
      <c r="D24" s="109">
        <v>71.876118000000005</v>
      </c>
      <c r="E24" s="10">
        <v>113.692943023395</v>
      </c>
      <c r="F24" s="10">
        <v>0.53828134025199714</v>
      </c>
      <c r="G24" s="10">
        <v>-9.9333000000000005E-2</v>
      </c>
      <c r="H24" s="10">
        <v>0</v>
      </c>
      <c r="I24" s="10">
        <v>0</v>
      </c>
      <c r="J24" s="10">
        <v>2.7081999999999995E-2</v>
      </c>
      <c r="K24" s="10">
        <v>8.5470000000000008E-3</v>
      </c>
      <c r="L24" s="10">
        <v>7.8549999999999991E-3</v>
      </c>
      <c r="M24" s="10">
        <v>0</v>
      </c>
      <c r="N24" s="10">
        <v>4.5328015055555548</v>
      </c>
      <c r="O24" s="10">
        <v>0.17047807269086046</v>
      </c>
      <c r="P24" s="10">
        <v>0.14897947590734315</v>
      </c>
      <c r="Q24" s="10">
        <v>1.7666820000000001</v>
      </c>
      <c r="R24" s="10">
        <v>0</v>
      </c>
      <c r="S24" s="10">
        <v>0</v>
      </c>
      <c r="T24" s="10">
        <v>0</v>
      </c>
      <c r="U24" s="10">
        <v>0.223666</v>
      </c>
      <c r="V24" s="10">
        <v>14.243</v>
      </c>
      <c r="W24" s="10">
        <v>1.1897310000000001</v>
      </c>
      <c r="X24" s="10">
        <v>8.7120719999999992</v>
      </c>
      <c r="Y24" s="105">
        <v>217.03890341780078</v>
      </c>
      <c r="Z24" s="121">
        <v>72.495940480054031</v>
      </c>
      <c r="AA24" s="10">
        <v>95.982496416256993</v>
      </c>
      <c r="AB24" s="10">
        <v>0.75359387635400144</v>
      </c>
      <c r="AC24" s="10">
        <v>-9.9333000000000005E-2</v>
      </c>
      <c r="AD24" s="10">
        <v>0</v>
      </c>
      <c r="AE24" s="10">
        <v>0</v>
      </c>
      <c r="AF24" s="10">
        <v>1.8054666666666663E-2</v>
      </c>
      <c r="AG24" s="10">
        <v>0</v>
      </c>
      <c r="AH24" s="10">
        <v>0.88065099999999996</v>
      </c>
      <c r="AI24" s="10">
        <v>5.6097031922222218</v>
      </c>
      <c r="AJ24" s="10">
        <v>0.16875561893884328</v>
      </c>
      <c r="AK24" s="10">
        <v>6.0312587571783545E-2</v>
      </c>
      <c r="AL24" s="10">
        <v>1.6277539999999999</v>
      </c>
      <c r="AM24" s="10">
        <v>0</v>
      </c>
      <c r="AN24" s="10">
        <v>0</v>
      </c>
      <c r="AO24" s="10">
        <v>0.166828</v>
      </c>
      <c r="AP24" s="78">
        <v>14.243</v>
      </c>
      <c r="AQ24" s="10">
        <v>1.1897310000000001</v>
      </c>
      <c r="AR24" s="10">
        <v>18.358000000000001</v>
      </c>
      <c r="AS24" s="13">
        <v>0</v>
      </c>
      <c r="AT24" s="86">
        <v>211.45548783806453</v>
      </c>
      <c r="AU24" s="160">
        <v>-2.5725413701469715E-2</v>
      </c>
      <c r="AV24" s="84"/>
      <c r="AW24" s="25"/>
      <c r="AX24" s="24"/>
      <c r="AY24" s="60"/>
      <c r="AZ24" s="60"/>
      <c r="BA24" s="60"/>
      <c r="BB24" s="14"/>
    </row>
    <row r="25" spans="1:54" ht="12.75" customHeight="1" x14ac:dyDescent="0.2">
      <c r="A25" s="109" t="s">
        <v>1132</v>
      </c>
      <c r="B25" s="1" t="s">
        <v>1155</v>
      </c>
      <c r="C25" s="54" t="s">
        <v>1156</v>
      </c>
      <c r="D25" s="109">
        <v>3.877904</v>
      </c>
      <c r="E25" s="10">
        <v>7.0766612852900002</v>
      </c>
      <c r="F25" s="10">
        <v>2.958722155399993E-2</v>
      </c>
      <c r="G25" s="10">
        <v>-1.7224E-2</v>
      </c>
      <c r="H25" s="10">
        <v>0</v>
      </c>
      <c r="I25" s="10">
        <v>0</v>
      </c>
      <c r="J25" s="10">
        <v>0</v>
      </c>
      <c r="K25" s="10">
        <v>8.5470000000000008E-3</v>
      </c>
      <c r="L25" s="10">
        <v>7.8549999999999991E-3</v>
      </c>
      <c r="M25" s="10">
        <v>0</v>
      </c>
      <c r="N25" s="10">
        <v>0.37285776622222222</v>
      </c>
      <c r="O25" s="10">
        <v>9.3066922320175233E-3</v>
      </c>
      <c r="P25" s="10">
        <v>7.7712895657912964E-2</v>
      </c>
      <c r="Q25" s="10">
        <v>0.47134399999999999</v>
      </c>
      <c r="R25" s="10">
        <v>0</v>
      </c>
      <c r="S25" s="10">
        <v>0</v>
      </c>
      <c r="T25" s="10">
        <v>0</v>
      </c>
      <c r="U25" s="10">
        <v>0</v>
      </c>
      <c r="V25" s="10">
        <v>0</v>
      </c>
      <c r="W25" s="10">
        <v>0</v>
      </c>
      <c r="X25" s="10">
        <v>0</v>
      </c>
      <c r="Y25" s="105">
        <v>11.91455186095615</v>
      </c>
      <c r="Z25" s="121">
        <v>3.8842562679397381</v>
      </c>
      <c r="AA25" s="10">
        <v>6.1320897522080005</v>
      </c>
      <c r="AB25" s="10">
        <v>4.142211017500004E-2</v>
      </c>
      <c r="AC25" s="10">
        <v>-1.7224E-2</v>
      </c>
      <c r="AD25" s="10">
        <v>0</v>
      </c>
      <c r="AE25" s="10">
        <v>0</v>
      </c>
      <c r="AF25" s="10">
        <v>0</v>
      </c>
      <c r="AG25" s="10">
        <v>0</v>
      </c>
      <c r="AH25" s="10">
        <v>4.7169999999999997E-2</v>
      </c>
      <c r="AI25" s="10">
        <v>0.46693072088888893</v>
      </c>
      <c r="AJ25" s="10">
        <v>9.2126605087531691E-3</v>
      </c>
      <c r="AK25" s="10">
        <v>2.2681142640617474E-2</v>
      </c>
      <c r="AL25" s="10">
        <v>0.42463099999999998</v>
      </c>
      <c r="AM25" s="10">
        <v>0</v>
      </c>
      <c r="AN25" s="10">
        <v>0</v>
      </c>
      <c r="AO25" s="10">
        <v>0</v>
      </c>
      <c r="AP25" s="78">
        <v>0</v>
      </c>
      <c r="AQ25" s="10">
        <v>0</v>
      </c>
      <c r="AR25" s="10">
        <v>0</v>
      </c>
      <c r="AS25" s="13">
        <v>0.1408508874939578</v>
      </c>
      <c r="AT25" s="86">
        <v>11.152020541854956</v>
      </c>
      <c r="AU25" s="160">
        <v>-6.4000000000000071E-2</v>
      </c>
      <c r="AV25" s="84"/>
      <c r="AW25" s="25"/>
      <c r="AX25" s="24"/>
      <c r="AY25" s="60"/>
      <c r="AZ25" s="60"/>
      <c r="BA25" s="60"/>
      <c r="BB25" s="14"/>
    </row>
    <row r="26" spans="1:54" ht="12.75" customHeight="1" x14ac:dyDescent="0.2">
      <c r="A26" s="109" t="s">
        <v>1132</v>
      </c>
      <c r="B26" s="1" t="s">
        <v>1157</v>
      </c>
      <c r="C26" s="54" t="s">
        <v>1158</v>
      </c>
      <c r="D26" s="109">
        <v>14.175056289999999</v>
      </c>
      <c r="E26" s="10">
        <v>11.107951950658999</v>
      </c>
      <c r="F26" s="10">
        <v>5.3903832286998632E-2</v>
      </c>
      <c r="G26" s="10">
        <v>-5.7500000000000002E-2</v>
      </c>
      <c r="H26" s="10">
        <v>0</v>
      </c>
      <c r="I26" s="10">
        <v>0</v>
      </c>
      <c r="J26" s="10">
        <v>0</v>
      </c>
      <c r="K26" s="10">
        <v>8.5470000000000008E-3</v>
      </c>
      <c r="L26" s="10">
        <v>7.8549999999999991E-3</v>
      </c>
      <c r="M26" s="10">
        <v>0</v>
      </c>
      <c r="N26" s="10">
        <v>2.3960527591111109</v>
      </c>
      <c r="O26" s="10">
        <v>1.7175324974039476E-2</v>
      </c>
      <c r="P26" s="10">
        <v>0.11634203089732849</v>
      </c>
      <c r="Q26" s="10">
        <v>1.215695</v>
      </c>
      <c r="R26" s="10">
        <v>9.1347999999999999E-2</v>
      </c>
      <c r="S26" s="10">
        <v>0</v>
      </c>
      <c r="T26" s="10">
        <v>0</v>
      </c>
      <c r="U26" s="10">
        <v>0</v>
      </c>
      <c r="V26" s="10">
        <v>0</v>
      </c>
      <c r="W26" s="10">
        <v>0</v>
      </c>
      <c r="X26" s="10">
        <v>0</v>
      </c>
      <c r="Y26" s="105">
        <v>29.132427187928474</v>
      </c>
      <c r="Z26" s="121">
        <v>14.20410736594232</v>
      </c>
      <c r="AA26" s="10">
        <v>9.4192389305629991</v>
      </c>
      <c r="AB26" s="10">
        <v>7.5465365200999196E-2</v>
      </c>
      <c r="AC26" s="10">
        <v>-5.7500000000000002E-2</v>
      </c>
      <c r="AD26" s="10">
        <v>0</v>
      </c>
      <c r="AE26" s="10">
        <v>0</v>
      </c>
      <c r="AF26" s="10">
        <v>0</v>
      </c>
      <c r="AG26" s="10">
        <v>0</v>
      </c>
      <c r="AH26" s="10">
        <v>0.16270000000000001</v>
      </c>
      <c r="AI26" s="10">
        <v>2.8328882488888887</v>
      </c>
      <c r="AJ26" s="10">
        <v>1.7001791202354399E-2</v>
      </c>
      <c r="AK26" s="10">
        <v>4.3337836829005216E-2</v>
      </c>
      <c r="AL26" s="10">
        <v>1.136271</v>
      </c>
      <c r="AM26" s="10">
        <v>0</v>
      </c>
      <c r="AN26" s="10">
        <v>0</v>
      </c>
      <c r="AO26" s="10">
        <v>0</v>
      </c>
      <c r="AP26" s="78">
        <v>0</v>
      </c>
      <c r="AQ26" s="10">
        <v>0</v>
      </c>
      <c r="AR26" s="10">
        <v>0</v>
      </c>
      <c r="AS26" s="13">
        <v>0</v>
      </c>
      <c r="AT26" s="86">
        <v>27.833510538626562</v>
      </c>
      <c r="AU26" s="160">
        <v>-4.458662647375089E-2</v>
      </c>
      <c r="AV26" s="84"/>
      <c r="AW26" s="25"/>
      <c r="AX26" s="24"/>
      <c r="AY26" s="60"/>
      <c r="AZ26" s="60"/>
      <c r="BA26" s="60"/>
      <c r="BB26" s="14"/>
    </row>
    <row r="27" spans="1:54" x14ac:dyDescent="0.2">
      <c r="A27" s="109" t="s">
        <v>1132</v>
      </c>
      <c r="B27" s="1" t="s">
        <v>1159</v>
      </c>
      <c r="C27" s="54" t="s">
        <v>1160</v>
      </c>
      <c r="D27" s="109">
        <v>6.3496699999999997</v>
      </c>
      <c r="E27" s="10">
        <v>5.9040628679660001</v>
      </c>
      <c r="F27" s="10">
        <v>2.8856427253999749E-2</v>
      </c>
      <c r="G27" s="10">
        <v>-8.6467000000000002E-2</v>
      </c>
      <c r="H27" s="10">
        <v>0</v>
      </c>
      <c r="I27" s="10">
        <v>0</v>
      </c>
      <c r="J27" s="10">
        <v>0</v>
      </c>
      <c r="K27" s="10">
        <v>8.5470000000000008E-3</v>
      </c>
      <c r="L27" s="10">
        <v>7.8549999999999991E-3</v>
      </c>
      <c r="M27" s="10">
        <v>0</v>
      </c>
      <c r="N27" s="10">
        <v>4.068726904</v>
      </c>
      <c r="O27" s="10">
        <v>9.1707350955940181E-3</v>
      </c>
      <c r="P27" s="10">
        <v>8.582273935187848E-2</v>
      </c>
      <c r="Q27" s="10">
        <v>0.84172000000000002</v>
      </c>
      <c r="R27" s="10">
        <v>0</v>
      </c>
      <c r="S27" s="10">
        <v>0</v>
      </c>
      <c r="T27" s="10">
        <v>0</v>
      </c>
      <c r="U27" s="10">
        <v>0</v>
      </c>
      <c r="V27" s="10">
        <v>0</v>
      </c>
      <c r="W27" s="10">
        <v>0</v>
      </c>
      <c r="X27" s="10">
        <v>0</v>
      </c>
      <c r="Y27" s="105">
        <v>17.217964673667474</v>
      </c>
      <c r="Z27" s="121">
        <v>6.4241703952731557</v>
      </c>
      <c r="AA27" s="10">
        <v>4.9926942832620007</v>
      </c>
      <c r="AB27" s="10">
        <v>4.0398998155999927E-2</v>
      </c>
      <c r="AC27" s="10">
        <v>-8.6467000000000002E-2</v>
      </c>
      <c r="AD27" s="10">
        <v>0</v>
      </c>
      <c r="AE27" s="10">
        <v>0</v>
      </c>
      <c r="AF27" s="10">
        <v>0</v>
      </c>
      <c r="AG27" s="10">
        <v>0</v>
      </c>
      <c r="AH27" s="10">
        <v>7.0183999999999996E-2</v>
      </c>
      <c r="AI27" s="10">
        <v>4.691340164444445</v>
      </c>
      <c r="AJ27" s="10">
        <v>9.0780770380219731E-3</v>
      </c>
      <c r="AK27" s="10">
        <v>2.7191456317217207E-2</v>
      </c>
      <c r="AL27" s="10">
        <v>0.74071399999999998</v>
      </c>
      <c r="AM27" s="10">
        <v>0</v>
      </c>
      <c r="AN27" s="10">
        <v>0</v>
      </c>
      <c r="AO27" s="10">
        <v>0</v>
      </c>
      <c r="AP27" s="78">
        <v>0</v>
      </c>
      <c r="AQ27" s="10">
        <v>0</v>
      </c>
      <c r="AR27" s="10">
        <v>0</v>
      </c>
      <c r="AS27" s="13">
        <v>0</v>
      </c>
      <c r="AT27" s="86">
        <v>16.909304374490841</v>
      </c>
      <c r="AU27" s="160">
        <v>-1.7926642610011111E-2</v>
      </c>
      <c r="AV27" s="84"/>
      <c r="AW27" s="25"/>
      <c r="AX27" s="24"/>
      <c r="AY27" s="60"/>
      <c r="AZ27" s="60"/>
      <c r="BA27" s="60"/>
      <c r="BB27" s="14"/>
    </row>
    <row r="28" spans="1:54" x14ac:dyDescent="0.2">
      <c r="A28" s="109" t="s">
        <v>1132</v>
      </c>
      <c r="B28" s="1" t="s">
        <v>1161</v>
      </c>
      <c r="C28" s="54" t="s">
        <v>1162</v>
      </c>
      <c r="D28" s="109">
        <v>4.9470539999999996</v>
      </c>
      <c r="E28" s="10">
        <v>7.7082091428980002</v>
      </c>
      <c r="F28" s="10">
        <v>3.8349124366000298E-2</v>
      </c>
      <c r="G28" s="10">
        <v>-0.116161</v>
      </c>
      <c r="H28" s="10">
        <v>0</v>
      </c>
      <c r="I28" s="10">
        <v>0</v>
      </c>
      <c r="J28" s="10">
        <v>0</v>
      </c>
      <c r="K28" s="10">
        <v>8.5470000000000008E-3</v>
      </c>
      <c r="L28" s="10">
        <v>7.8549999999999991E-3</v>
      </c>
      <c r="M28" s="10">
        <v>0</v>
      </c>
      <c r="N28" s="10">
        <v>1.2460864924444444</v>
      </c>
      <c r="O28" s="10">
        <v>1.2139288476143671E-2</v>
      </c>
      <c r="P28" s="10">
        <v>8.6043043219339421E-2</v>
      </c>
      <c r="Q28" s="10">
        <v>0.68521399999999999</v>
      </c>
      <c r="R28" s="10">
        <v>0</v>
      </c>
      <c r="S28" s="10">
        <v>0</v>
      </c>
      <c r="T28" s="10">
        <v>0</v>
      </c>
      <c r="U28" s="10">
        <v>0</v>
      </c>
      <c r="V28" s="10">
        <v>0</v>
      </c>
      <c r="W28" s="10">
        <v>0</v>
      </c>
      <c r="X28" s="10">
        <v>0</v>
      </c>
      <c r="Y28" s="105">
        <v>14.623336091403928</v>
      </c>
      <c r="Z28" s="121">
        <v>4.9791112779666191</v>
      </c>
      <c r="AA28" s="10">
        <v>6.4820290645239993</v>
      </c>
      <c r="AB28" s="10">
        <v>5.3688774113000368E-2</v>
      </c>
      <c r="AC28" s="10">
        <v>-0.116161</v>
      </c>
      <c r="AD28" s="10">
        <v>0</v>
      </c>
      <c r="AE28" s="10">
        <v>0</v>
      </c>
      <c r="AF28" s="10">
        <v>0</v>
      </c>
      <c r="AG28" s="10">
        <v>0</v>
      </c>
      <c r="AH28" s="10">
        <v>5.7695999999999997E-2</v>
      </c>
      <c r="AI28" s="10">
        <v>1.59028152</v>
      </c>
      <c r="AJ28" s="10">
        <v>1.201663714244125E-2</v>
      </c>
      <c r="AK28" s="10">
        <v>2.6714370845054937E-2</v>
      </c>
      <c r="AL28" s="10">
        <v>0.61912999999999996</v>
      </c>
      <c r="AM28" s="10">
        <v>0</v>
      </c>
      <c r="AN28" s="10">
        <v>0</v>
      </c>
      <c r="AO28" s="10">
        <v>0</v>
      </c>
      <c r="AP28" s="78">
        <v>0</v>
      </c>
      <c r="AQ28" s="10">
        <v>0</v>
      </c>
      <c r="AR28" s="10">
        <v>0</v>
      </c>
      <c r="AS28" s="13">
        <v>0</v>
      </c>
      <c r="AT28" s="86">
        <v>13.704506644591115</v>
      </c>
      <c r="AU28" s="160">
        <v>-6.2833093698293027E-2</v>
      </c>
      <c r="AV28" s="84"/>
      <c r="AW28" s="25"/>
      <c r="AX28" s="24"/>
      <c r="AY28" s="60"/>
      <c r="AZ28" s="60"/>
      <c r="BA28" s="60"/>
      <c r="BB28" s="14"/>
    </row>
    <row r="29" spans="1:54" ht="12.75" customHeight="1" x14ac:dyDescent="0.2">
      <c r="A29" s="109" t="s">
        <v>1165</v>
      </c>
      <c r="B29" s="1" t="s">
        <v>1163</v>
      </c>
      <c r="C29" s="54" t="s">
        <v>1164</v>
      </c>
      <c r="D29" s="109">
        <v>72.631799569999998</v>
      </c>
      <c r="E29" s="10">
        <v>48.661916496852001</v>
      </c>
      <c r="F29" s="10">
        <v>0.22396162657699734</v>
      </c>
      <c r="G29" s="10">
        <v>-0.21593899999999999</v>
      </c>
      <c r="H29" s="10">
        <v>0</v>
      </c>
      <c r="I29" s="10">
        <v>0</v>
      </c>
      <c r="J29" s="10">
        <v>5.6110999999999994E-2</v>
      </c>
      <c r="K29" s="10">
        <v>8.5470000000000008E-3</v>
      </c>
      <c r="L29" s="10">
        <v>7.8549999999999991E-3</v>
      </c>
      <c r="M29" s="10">
        <v>0</v>
      </c>
      <c r="N29" s="10">
        <v>2.6653796788888888</v>
      </c>
      <c r="O29" s="10">
        <v>7.1522054025354442E-2</v>
      </c>
      <c r="P29" s="10">
        <v>9.2711021093524984E-2</v>
      </c>
      <c r="Q29" s="10">
        <v>0.93334600000000001</v>
      </c>
      <c r="R29" s="10">
        <v>0</v>
      </c>
      <c r="S29" s="10">
        <v>0</v>
      </c>
      <c r="T29" s="10">
        <v>0</v>
      </c>
      <c r="U29" s="10">
        <v>0.131798</v>
      </c>
      <c r="V29" s="10">
        <v>7.3840000000000003</v>
      </c>
      <c r="W29" s="10">
        <v>1.0826899999999999</v>
      </c>
      <c r="X29" s="10">
        <v>5.1992599999999998</v>
      </c>
      <c r="Y29" s="105">
        <v>138.93495844743677</v>
      </c>
      <c r="Z29" s="121">
        <v>73.216229058857465</v>
      </c>
      <c r="AA29" s="10">
        <v>41.854730806232993</v>
      </c>
      <c r="AB29" s="10">
        <v>0.31354627720800043</v>
      </c>
      <c r="AC29" s="10">
        <v>-0.21593899999999999</v>
      </c>
      <c r="AD29" s="10">
        <v>0</v>
      </c>
      <c r="AE29" s="10">
        <v>0</v>
      </c>
      <c r="AF29" s="10">
        <v>3.7407333333333334E-2</v>
      </c>
      <c r="AG29" s="10">
        <v>0</v>
      </c>
      <c r="AH29" s="10">
        <v>0.80509299999999995</v>
      </c>
      <c r="AI29" s="10">
        <v>3.7092386722222224</v>
      </c>
      <c r="AJ29" s="10">
        <v>7.079941897696708E-2</v>
      </c>
      <c r="AK29" s="10">
        <v>3.0405223542330058E-2</v>
      </c>
      <c r="AL29" s="10">
        <v>0.83336699999999997</v>
      </c>
      <c r="AM29" s="10">
        <v>0</v>
      </c>
      <c r="AN29" s="10">
        <v>0</v>
      </c>
      <c r="AO29" s="10">
        <v>9.8306000000000004E-2</v>
      </c>
      <c r="AP29" s="78">
        <v>7.3840000000000003</v>
      </c>
      <c r="AQ29" s="10">
        <v>1.0826899999999999</v>
      </c>
      <c r="AR29" s="10">
        <v>11.090999999999999</v>
      </c>
      <c r="AS29" s="13">
        <v>0</v>
      </c>
      <c r="AT29" s="86">
        <v>140.31087379037331</v>
      </c>
      <c r="AU29" s="160">
        <v>9.9033055345612436E-3</v>
      </c>
      <c r="AV29" s="84"/>
      <c r="AW29" s="25"/>
      <c r="AX29" s="24"/>
      <c r="AY29" s="60"/>
      <c r="AZ29" s="60"/>
      <c r="BA29" s="60"/>
      <c r="BB29" s="14"/>
    </row>
    <row r="30" spans="1:54" ht="12.75" customHeight="1" x14ac:dyDescent="0.2">
      <c r="A30" s="109" t="s">
        <v>1165</v>
      </c>
      <c r="B30" s="1" t="s">
        <v>1166</v>
      </c>
      <c r="C30" s="54" t="s">
        <v>1167</v>
      </c>
      <c r="D30" s="109">
        <v>67.666775010000009</v>
      </c>
      <c r="E30" s="10">
        <v>66.041715557077993</v>
      </c>
      <c r="F30" s="10">
        <v>0.30385691934699566</v>
      </c>
      <c r="G30" s="10">
        <v>-0.16563</v>
      </c>
      <c r="H30" s="10">
        <v>0</v>
      </c>
      <c r="I30" s="10">
        <v>0</v>
      </c>
      <c r="J30" s="10">
        <v>5.4093999999999975E-2</v>
      </c>
      <c r="K30" s="10">
        <v>8.5470000000000008E-3</v>
      </c>
      <c r="L30" s="10">
        <v>7.8549999999999991E-3</v>
      </c>
      <c r="M30" s="10">
        <v>0</v>
      </c>
      <c r="N30" s="10">
        <v>5.2515915111111102</v>
      </c>
      <c r="O30" s="10">
        <v>9.6597369839183447E-2</v>
      </c>
      <c r="P30" s="10">
        <v>9.9984828578217652E-2</v>
      </c>
      <c r="Q30" s="10">
        <v>1.062608</v>
      </c>
      <c r="R30" s="10">
        <v>0</v>
      </c>
      <c r="S30" s="10">
        <v>0</v>
      </c>
      <c r="T30" s="10">
        <v>0</v>
      </c>
      <c r="U30" s="10">
        <v>0.112123</v>
      </c>
      <c r="V30" s="10">
        <v>7.343</v>
      </c>
      <c r="W30" s="10">
        <v>0.84112600000000004</v>
      </c>
      <c r="X30" s="10">
        <v>4.413646</v>
      </c>
      <c r="Y30" s="105">
        <v>153.1378901959535</v>
      </c>
      <c r="Z30" s="121">
        <v>68.706837293834582</v>
      </c>
      <c r="AA30" s="10">
        <v>57.443490816788</v>
      </c>
      <c r="AB30" s="10">
        <v>0.42539968708500264</v>
      </c>
      <c r="AC30" s="10">
        <v>-0.16563</v>
      </c>
      <c r="AD30" s="10">
        <v>0</v>
      </c>
      <c r="AE30" s="10">
        <v>0</v>
      </c>
      <c r="AF30" s="10">
        <v>3.6062666666666653E-2</v>
      </c>
      <c r="AG30" s="10">
        <v>0</v>
      </c>
      <c r="AH30" s="10">
        <v>0.78417000000000003</v>
      </c>
      <c r="AI30" s="10">
        <v>6.7652442888888888</v>
      </c>
      <c r="AJ30" s="10">
        <v>9.5621382138898925E-2</v>
      </c>
      <c r="AK30" s="10">
        <v>3.4890653110815253E-2</v>
      </c>
      <c r="AL30" s="10">
        <v>0.93509500000000001</v>
      </c>
      <c r="AM30" s="10">
        <v>0</v>
      </c>
      <c r="AN30" s="10">
        <v>0</v>
      </c>
      <c r="AO30" s="10">
        <v>0.16253100000000001</v>
      </c>
      <c r="AP30" s="78">
        <v>7.343</v>
      </c>
      <c r="AQ30" s="10">
        <v>0.84112600000000004</v>
      </c>
      <c r="AR30" s="10">
        <v>9.3960000000000008</v>
      </c>
      <c r="AS30" s="13">
        <v>0</v>
      </c>
      <c r="AT30" s="86">
        <v>152.80383878851285</v>
      </c>
      <c r="AU30" s="160">
        <v>-2.1813765816755463E-3</v>
      </c>
      <c r="AV30" s="84"/>
      <c r="AW30" s="25"/>
      <c r="AX30" s="24"/>
      <c r="AY30" s="60"/>
      <c r="AZ30" s="60"/>
      <c r="BA30" s="60"/>
      <c r="BB30" s="14"/>
    </row>
    <row r="31" spans="1:54" ht="12.75" customHeight="1" x14ac:dyDescent="0.2">
      <c r="A31" s="109" t="s">
        <v>1081</v>
      </c>
      <c r="B31" s="1" t="s">
        <v>1088</v>
      </c>
      <c r="C31" s="54" t="s">
        <v>1089</v>
      </c>
      <c r="D31" s="109">
        <v>16.421614380000001</v>
      </c>
      <c r="E31" s="10">
        <v>11.999557499105999</v>
      </c>
      <c r="F31" s="10">
        <v>5.6177557211998852E-2</v>
      </c>
      <c r="G31" s="10">
        <v>0</v>
      </c>
      <c r="H31" s="10">
        <v>0</v>
      </c>
      <c r="I31" s="10">
        <v>0</v>
      </c>
      <c r="J31" s="10">
        <v>0</v>
      </c>
      <c r="K31" s="10">
        <v>0</v>
      </c>
      <c r="L31" s="10">
        <v>0</v>
      </c>
      <c r="M31" s="10">
        <v>0.20681137389698664</v>
      </c>
      <c r="N31" s="10">
        <v>0</v>
      </c>
      <c r="O31" s="10">
        <v>0</v>
      </c>
      <c r="P31" s="10">
        <v>0</v>
      </c>
      <c r="Q31" s="10">
        <v>0</v>
      </c>
      <c r="R31" s="10">
        <v>0</v>
      </c>
      <c r="S31" s="10">
        <v>0</v>
      </c>
      <c r="T31" s="10">
        <v>0</v>
      </c>
      <c r="U31" s="10">
        <v>0</v>
      </c>
      <c r="V31" s="10">
        <v>0</v>
      </c>
      <c r="W31" s="10">
        <v>0</v>
      </c>
      <c r="X31" s="10">
        <v>0</v>
      </c>
      <c r="Y31" s="105">
        <v>28.684160810214983</v>
      </c>
      <c r="Z31" s="121">
        <v>16.72952525763419</v>
      </c>
      <c r="AA31" s="10">
        <v>10.945862484276001</v>
      </c>
      <c r="AB31" s="10">
        <v>7.8648580097000112E-2</v>
      </c>
      <c r="AC31" s="10">
        <v>0</v>
      </c>
      <c r="AD31" s="10">
        <v>0</v>
      </c>
      <c r="AE31" s="10">
        <v>0</v>
      </c>
      <c r="AF31" s="10">
        <v>0</v>
      </c>
      <c r="AG31" s="10">
        <v>0.20358833625022879</v>
      </c>
      <c r="AH31" s="10">
        <v>0.19966200000000001</v>
      </c>
      <c r="AI31" s="10">
        <v>0</v>
      </c>
      <c r="AJ31" s="10">
        <v>0</v>
      </c>
      <c r="AK31" s="10">
        <v>0</v>
      </c>
      <c r="AL31" s="10">
        <v>0</v>
      </c>
      <c r="AM31" s="10">
        <v>0</v>
      </c>
      <c r="AN31" s="10">
        <v>0</v>
      </c>
      <c r="AO31" s="10">
        <v>0</v>
      </c>
      <c r="AP31" s="78">
        <v>0</v>
      </c>
      <c r="AQ31" s="10">
        <v>0</v>
      </c>
      <c r="AR31" s="10">
        <v>0</v>
      </c>
      <c r="AS31" s="13">
        <v>0</v>
      </c>
      <c r="AT31" s="86">
        <v>28.157286658257419</v>
      </c>
      <c r="AU31" s="160">
        <v>-1.836812153730271E-2</v>
      </c>
      <c r="AV31" s="84"/>
      <c r="AW31" s="25"/>
      <c r="AX31" s="24"/>
      <c r="AY31" s="60"/>
      <c r="AZ31" s="60"/>
      <c r="BA31" s="60"/>
      <c r="BB31" s="14"/>
    </row>
    <row r="32" spans="1:54" ht="12.75" customHeight="1" x14ac:dyDescent="0.2">
      <c r="A32" s="109" t="s">
        <v>1081</v>
      </c>
      <c r="B32" s="1" t="s">
        <v>1108</v>
      </c>
      <c r="C32" s="54" t="s">
        <v>1109</v>
      </c>
      <c r="D32" s="109">
        <v>19.136479000000001</v>
      </c>
      <c r="E32" s="10">
        <v>14.595308247375</v>
      </c>
      <c r="F32" s="10">
        <v>6.7383063781999056E-2</v>
      </c>
      <c r="G32" s="10">
        <v>0</v>
      </c>
      <c r="H32" s="10">
        <v>0</v>
      </c>
      <c r="I32" s="10">
        <v>0</v>
      </c>
      <c r="J32" s="10">
        <v>0</v>
      </c>
      <c r="K32" s="10">
        <v>0</v>
      </c>
      <c r="L32" s="10">
        <v>0</v>
      </c>
      <c r="M32" s="10">
        <v>0.31447212620213488</v>
      </c>
      <c r="N32" s="10">
        <v>0</v>
      </c>
      <c r="O32" s="10">
        <v>0</v>
      </c>
      <c r="P32" s="10">
        <v>0</v>
      </c>
      <c r="Q32" s="10">
        <v>0</v>
      </c>
      <c r="R32" s="10">
        <v>0</v>
      </c>
      <c r="S32" s="10">
        <v>0</v>
      </c>
      <c r="T32" s="10">
        <v>0</v>
      </c>
      <c r="U32" s="10">
        <v>0</v>
      </c>
      <c r="V32" s="10">
        <v>0</v>
      </c>
      <c r="W32" s="10">
        <v>0</v>
      </c>
      <c r="X32" s="10">
        <v>0</v>
      </c>
      <c r="Y32" s="105">
        <v>34.113642437359132</v>
      </c>
      <c r="Z32" s="121">
        <v>19.26990899798043</v>
      </c>
      <c r="AA32" s="10">
        <v>13.327664238639001</v>
      </c>
      <c r="AB32" s="10">
        <v>9.4336289293999787E-2</v>
      </c>
      <c r="AC32" s="10">
        <v>0</v>
      </c>
      <c r="AD32" s="10">
        <v>0</v>
      </c>
      <c r="AE32" s="10">
        <v>0</v>
      </c>
      <c r="AF32" s="10">
        <v>0</v>
      </c>
      <c r="AG32" s="10">
        <v>0.34026362487347345</v>
      </c>
      <c r="AH32" s="10">
        <v>0.20793900000000001</v>
      </c>
      <c r="AI32" s="10">
        <v>0</v>
      </c>
      <c r="AJ32" s="10">
        <v>0</v>
      </c>
      <c r="AK32" s="10">
        <v>0</v>
      </c>
      <c r="AL32" s="10">
        <v>0</v>
      </c>
      <c r="AM32" s="10">
        <v>0</v>
      </c>
      <c r="AN32" s="10">
        <v>0</v>
      </c>
      <c r="AO32" s="10">
        <v>0</v>
      </c>
      <c r="AP32" s="78">
        <v>0</v>
      </c>
      <c r="AQ32" s="10">
        <v>0</v>
      </c>
      <c r="AR32" s="10">
        <v>0</v>
      </c>
      <c r="AS32" s="13">
        <v>0</v>
      </c>
      <c r="AT32" s="86">
        <v>33.240112150786906</v>
      </c>
      <c r="AU32" s="160">
        <v>-2.560647952432046E-2</v>
      </c>
      <c r="AV32" s="84"/>
      <c r="AW32" s="25"/>
      <c r="AX32" s="24"/>
      <c r="AY32" s="60"/>
      <c r="AZ32" s="60"/>
      <c r="BA32" s="60"/>
      <c r="BB32" s="14"/>
    </row>
    <row r="33" spans="1:54" ht="12.75" customHeight="1" x14ac:dyDescent="0.2">
      <c r="A33" s="109" t="s">
        <v>1149</v>
      </c>
      <c r="B33" s="1" t="s">
        <v>1168</v>
      </c>
      <c r="C33" s="54" t="s">
        <v>1169</v>
      </c>
      <c r="D33" s="109">
        <v>85.289804000000004</v>
      </c>
      <c r="E33" s="10">
        <v>74.800207491142999</v>
      </c>
      <c r="F33" s="10">
        <v>0.34652010345999895</v>
      </c>
      <c r="G33" s="10">
        <v>0</v>
      </c>
      <c r="H33" s="10">
        <v>0</v>
      </c>
      <c r="I33" s="10">
        <v>0</v>
      </c>
      <c r="J33" s="10">
        <v>7.2817000000000021E-2</v>
      </c>
      <c r="K33" s="10">
        <v>8.5470000000000008E-3</v>
      </c>
      <c r="L33" s="10">
        <v>7.8549999999999991E-3</v>
      </c>
      <c r="M33" s="10">
        <v>0</v>
      </c>
      <c r="N33" s="10">
        <v>2.0703682411111113</v>
      </c>
      <c r="O33" s="10">
        <v>0.11030210728036878</v>
      </c>
      <c r="P33" s="10">
        <v>0.11950884422145451</v>
      </c>
      <c r="Q33" s="10">
        <v>1.2855570000000001</v>
      </c>
      <c r="R33" s="10">
        <v>0</v>
      </c>
      <c r="S33" s="10">
        <v>0</v>
      </c>
      <c r="T33" s="10">
        <v>0</v>
      </c>
      <c r="U33" s="10">
        <v>0.16767199999999999</v>
      </c>
      <c r="V33" s="10">
        <v>7.5739999999999998</v>
      </c>
      <c r="W33" s="10">
        <v>1.305485</v>
      </c>
      <c r="X33" s="10">
        <v>6.5181589999999998</v>
      </c>
      <c r="Y33" s="105">
        <v>179.67680278721596</v>
      </c>
      <c r="Z33" s="121">
        <v>85.81975608255668</v>
      </c>
      <c r="AA33" s="10">
        <v>64.054601350452003</v>
      </c>
      <c r="AB33" s="10">
        <v>0.4851281448439993</v>
      </c>
      <c r="AC33" s="10">
        <v>0</v>
      </c>
      <c r="AD33" s="10">
        <v>0</v>
      </c>
      <c r="AE33" s="10">
        <v>0</v>
      </c>
      <c r="AF33" s="10">
        <v>4.854466666666668E-2</v>
      </c>
      <c r="AG33" s="10">
        <v>0</v>
      </c>
      <c r="AH33" s="10">
        <v>0.97417900000000002</v>
      </c>
      <c r="AI33" s="10">
        <v>3.1065510166666668</v>
      </c>
      <c r="AJ33" s="10">
        <v>0.1091876514706472</v>
      </c>
      <c r="AK33" s="10">
        <v>4.5386743789393905E-2</v>
      </c>
      <c r="AL33" s="10">
        <v>1.132652</v>
      </c>
      <c r="AM33" s="10">
        <v>0</v>
      </c>
      <c r="AN33" s="10">
        <v>0</v>
      </c>
      <c r="AO33" s="10">
        <v>0.12506400000000001</v>
      </c>
      <c r="AP33" s="78">
        <v>7.5739999999999998</v>
      </c>
      <c r="AQ33" s="10">
        <v>1.305485</v>
      </c>
      <c r="AR33" s="10">
        <v>13.708</v>
      </c>
      <c r="AS33" s="13">
        <v>0</v>
      </c>
      <c r="AT33" s="86">
        <v>178.48853565644609</v>
      </c>
      <c r="AU33" s="160">
        <v>-6.6133586102213211E-3</v>
      </c>
      <c r="AV33" s="84"/>
      <c r="AW33" s="25"/>
      <c r="AX33" s="24"/>
      <c r="AY33" s="60"/>
      <c r="AZ33" s="60"/>
      <c r="BA33" s="60"/>
      <c r="BB33" s="14"/>
    </row>
    <row r="34" spans="1:54" ht="12.75" customHeight="1" x14ac:dyDescent="0.2">
      <c r="A34" s="109" t="s">
        <v>1154</v>
      </c>
      <c r="B34" s="1" t="s">
        <v>1170</v>
      </c>
      <c r="C34" s="54" t="s">
        <v>1171</v>
      </c>
      <c r="D34" s="109">
        <v>261.73010299999999</v>
      </c>
      <c r="E34" s="10">
        <v>714.44344312365604</v>
      </c>
      <c r="F34" s="10">
        <v>3.3866738562319281</v>
      </c>
      <c r="G34" s="10">
        <v>-1.9980000000000001E-2</v>
      </c>
      <c r="H34" s="10">
        <v>0</v>
      </c>
      <c r="I34" s="10">
        <v>0</v>
      </c>
      <c r="J34" s="10">
        <v>0.16474999999999998</v>
      </c>
      <c r="K34" s="10">
        <v>8.5470000000000008E-3</v>
      </c>
      <c r="L34" s="10">
        <v>7.8549999999999991E-3</v>
      </c>
      <c r="M34" s="10">
        <v>0</v>
      </c>
      <c r="N34" s="10">
        <v>15.08249782888889</v>
      </c>
      <c r="O34" s="10">
        <v>1.0698326305691388</v>
      </c>
      <c r="P34" s="10">
        <v>0.60354629709529317</v>
      </c>
      <c r="Q34" s="10">
        <v>9.0374839999999992</v>
      </c>
      <c r="R34" s="10">
        <v>7.3499999999999996E-2</v>
      </c>
      <c r="S34" s="10">
        <v>0</v>
      </c>
      <c r="T34" s="10">
        <v>0</v>
      </c>
      <c r="U34" s="10">
        <v>1.011458</v>
      </c>
      <c r="V34" s="10">
        <v>80.837999999999994</v>
      </c>
      <c r="W34" s="10">
        <v>5.0680529999999999</v>
      </c>
      <c r="X34" s="10">
        <v>37.294756999999997</v>
      </c>
      <c r="Y34" s="105">
        <v>1129.8005207364411</v>
      </c>
      <c r="Z34" s="121">
        <v>262.88995367080668</v>
      </c>
      <c r="AA34" s="10">
        <v>602.52479589548807</v>
      </c>
      <c r="AB34" s="10">
        <v>4.7413433987259861</v>
      </c>
      <c r="AC34" s="10">
        <v>-1.9980000000000001E-2</v>
      </c>
      <c r="AD34" s="10">
        <v>0</v>
      </c>
      <c r="AE34" s="10">
        <v>0</v>
      </c>
      <c r="AF34" s="10">
        <v>0.10983333333333331</v>
      </c>
      <c r="AG34" s="10">
        <v>0</v>
      </c>
      <c r="AH34" s="10">
        <v>3.4563929999999998</v>
      </c>
      <c r="AI34" s="10">
        <v>17.775742482222221</v>
      </c>
      <c r="AJ34" s="10">
        <v>1.0590233974550611</v>
      </c>
      <c r="AK34" s="10">
        <v>0.30694232058705628</v>
      </c>
      <c r="AL34" s="10">
        <v>8.2008559999999999</v>
      </c>
      <c r="AM34" s="10">
        <v>0</v>
      </c>
      <c r="AN34" s="10">
        <v>0</v>
      </c>
      <c r="AO34" s="10">
        <v>0.95923599999999998</v>
      </c>
      <c r="AP34" s="78">
        <v>80.837999999999994</v>
      </c>
      <c r="AQ34" s="10">
        <v>5.0680529999999999</v>
      </c>
      <c r="AR34" s="10">
        <v>74.230999999999995</v>
      </c>
      <c r="AS34" s="13">
        <v>0</v>
      </c>
      <c r="AT34" s="86">
        <v>1062.1411924986182</v>
      </c>
      <c r="AU34" s="160">
        <v>-5.9886083424461736E-2</v>
      </c>
      <c r="AV34" s="84"/>
      <c r="AW34" s="25"/>
      <c r="AX34" s="24"/>
      <c r="AY34" s="60"/>
      <c r="AZ34" s="60"/>
      <c r="BA34" s="60"/>
      <c r="BB34" s="14"/>
    </row>
    <row r="35" spans="1:54" ht="12.75" customHeight="1" x14ac:dyDescent="0.2">
      <c r="A35" s="109" t="s">
        <v>1132</v>
      </c>
      <c r="B35" s="1" t="s">
        <v>1172</v>
      </c>
      <c r="C35" s="54" t="s">
        <v>1173</v>
      </c>
      <c r="D35" s="109">
        <v>4.2303290000000002</v>
      </c>
      <c r="E35" s="10">
        <v>4.2530968553899999</v>
      </c>
      <c r="F35" s="10">
        <v>2.1085509578000754E-2</v>
      </c>
      <c r="G35" s="10">
        <v>-0.20155300000000001</v>
      </c>
      <c r="H35" s="10">
        <v>0</v>
      </c>
      <c r="I35" s="10">
        <v>0</v>
      </c>
      <c r="J35" s="10">
        <v>0</v>
      </c>
      <c r="K35" s="10">
        <v>8.5470000000000008E-3</v>
      </c>
      <c r="L35" s="10">
        <v>7.8549999999999991E-3</v>
      </c>
      <c r="M35" s="10">
        <v>0</v>
      </c>
      <c r="N35" s="10">
        <v>1.0936571582222223</v>
      </c>
      <c r="O35" s="10">
        <v>6.692784874364319E-3</v>
      </c>
      <c r="P35" s="10">
        <v>6.5650855002216554E-2</v>
      </c>
      <c r="Q35" s="10">
        <v>0.34765099999999999</v>
      </c>
      <c r="R35" s="10">
        <v>0</v>
      </c>
      <c r="S35" s="10">
        <v>0</v>
      </c>
      <c r="T35" s="10">
        <v>0</v>
      </c>
      <c r="U35" s="10">
        <v>0</v>
      </c>
      <c r="V35" s="10">
        <v>0</v>
      </c>
      <c r="W35" s="10">
        <v>0</v>
      </c>
      <c r="X35" s="10">
        <v>0</v>
      </c>
      <c r="Y35" s="105">
        <v>9.833012163066801</v>
      </c>
      <c r="Z35" s="121">
        <v>4.2715225075457974</v>
      </c>
      <c r="AA35" s="10">
        <v>3.582788272673</v>
      </c>
      <c r="AB35" s="10">
        <v>2.9519713410000085E-2</v>
      </c>
      <c r="AC35" s="10">
        <v>-0.20155300000000001</v>
      </c>
      <c r="AD35" s="10">
        <v>0</v>
      </c>
      <c r="AE35" s="10">
        <v>0</v>
      </c>
      <c r="AF35" s="10">
        <v>0</v>
      </c>
      <c r="AG35" s="10">
        <v>0</v>
      </c>
      <c r="AH35" s="10">
        <v>4.65E-2</v>
      </c>
      <c r="AI35" s="10">
        <v>1.432939807111111</v>
      </c>
      <c r="AJ35" s="10">
        <v>6.6251632017566226E-3</v>
      </c>
      <c r="AK35" s="10">
        <v>1.5896584857836685E-2</v>
      </c>
      <c r="AL35" s="10">
        <v>0.30593300000000001</v>
      </c>
      <c r="AM35" s="10">
        <v>0</v>
      </c>
      <c r="AN35" s="10">
        <v>0</v>
      </c>
      <c r="AO35" s="10">
        <v>0</v>
      </c>
      <c r="AP35" s="78">
        <v>0</v>
      </c>
      <c r="AQ35" s="10">
        <v>0</v>
      </c>
      <c r="AR35" s="10">
        <v>0</v>
      </c>
      <c r="AS35" s="13">
        <v>0</v>
      </c>
      <c r="AT35" s="86">
        <v>9.4901720487995007</v>
      </c>
      <c r="AU35" s="160">
        <v>-3.486623514562729E-2</v>
      </c>
      <c r="AV35" s="84"/>
      <c r="AW35" s="25"/>
      <c r="AX35" s="24"/>
      <c r="AY35" s="60"/>
      <c r="AZ35" s="60"/>
      <c r="BA35" s="60"/>
      <c r="BB35" s="14"/>
    </row>
    <row r="36" spans="1:54" ht="12.75" customHeight="1" x14ac:dyDescent="0.2">
      <c r="A36" s="109" t="s">
        <v>1165</v>
      </c>
      <c r="B36" s="1" t="s">
        <v>1174</v>
      </c>
      <c r="C36" s="54" t="s">
        <v>1175</v>
      </c>
      <c r="D36" s="109">
        <v>39.774356900000001</v>
      </c>
      <c r="E36" s="10">
        <v>89.301123308544987</v>
      </c>
      <c r="F36" s="10">
        <v>0.42134529976698754</v>
      </c>
      <c r="G36" s="10">
        <v>-3.9483999999999998E-2</v>
      </c>
      <c r="H36" s="10">
        <v>6.1300000000000005E-4</v>
      </c>
      <c r="I36" s="10">
        <v>0</v>
      </c>
      <c r="J36" s="10">
        <v>3.1502000000000002E-2</v>
      </c>
      <c r="K36" s="10">
        <v>8.5470000000000008E-3</v>
      </c>
      <c r="L36" s="10">
        <v>7.8549999999999991E-3</v>
      </c>
      <c r="M36" s="10">
        <v>0</v>
      </c>
      <c r="N36" s="10">
        <v>0.8970599555555554</v>
      </c>
      <c r="O36" s="10">
        <v>0.13320317761904726</v>
      </c>
      <c r="P36" s="10">
        <v>0.11826964400450241</v>
      </c>
      <c r="Q36" s="10">
        <v>1.1162510000000001</v>
      </c>
      <c r="R36" s="10">
        <v>0</v>
      </c>
      <c r="S36" s="10">
        <v>0</v>
      </c>
      <c r="T36" s="10">
        <v>0</v>
      </c>
      <c r="U36" s="10">
        <v>0.13806099999999999</v>
      </c>
      <c r="V36" s="10">
        <v>13.134</v>
      </c>
      <c r="W36" s="10">
        <v>0.66636399999999996</v>
      </c>
      <c r="X36" s="10">
        <v>5.2518459999999996</v>
      </c>
      <c r="Y36" s="105">
        <v>150.96091328549107</v>
      </c>
      <c r="Z36" s="121">
        <v>39.765344681671941</v>
      </c>
      <c r="AA36" s="10">
        <v>75.691403534496999</v>
      </c>
      <c r="AB36" s="10">
        <v>0.58988341967500002</v>
      </c>
      <c r="AC36" s="10">
        <v>-3.9483999999999998E-2</v>
      </c>
      <c r="AD36" s="10">
        <v>6.1300000000000005E-4</v>
      </c>
      <c r="AE36" s="10">
        <v>0</v>
      </c>
      <c r="AF36" s="10">
        <v>2.1001333333333334E-2</v>
      </c>
      <c r="AG36" s="10">
        <v>0</v>
      </c>
      <c r="AH36" s="10">
        <v>0.497859</v>
      </c>
      <c r="AI36" s="10">
        <v>1.369501162222222</v>
      </c>
      <c r="AJ36" s="10">
        <v>0.13185733701063898</v>
      </c>
      <c r="AK36" s="10">
        <v>4.4910506690822201E-2</v>
      </c>
      <c r="AL36" s="10">
        <v>1.0071209999999999</v>
      </c>
      <c r="AM36" s="10">
        <v>0</v>
      </c>
      <c r="AN36" s="10">
        <v>0</v>
      </c>
      <c r="AO36" s="10">
        <v>0.102977</v>
      </c>
      <c r="AP36" s="78">
        <v>13.134</v>
      </c>
      <c r="AQ36" s="10">
        <v>0.66636399999999996</v>
      </c>
      <c r="AR36" s="10">
        <v>10.805999999999999</v>
      </c>
      <c r="AS36" s="13">
        <v>0</v>
      </c>
      <c r="AT36" s="86">
        <v>143.78935197510097</v>
      </c>
      <c r="AU36" s="160">
        <v>-4.7506080576152458E-2</v>
      </c>
      <c r="AV36" s="84"/>
      <c r="AW36" s="25"/>
      <c r="AX36" s="24"/>
      <c r="AY36" s="60"/>
      <c r="AZ36" s="60"/>
      <c r="BA36" s="60"/>
      <c r="BB36" s="14"/>
    </row>
    <row r="37" spans="1:54" ht="12.75" customHeight="1" x14ac:dyDescent="0.2">
      <c r="A37" s="109" t="s">
        <v>1165</v>
      </c>
      <c r="B37" s="1" t="s">
        <v>1176</v>
      </c>
      <c r="C37" s="54" t="s">
        <v>1177</v>
      </c>
      <c r="D37" s="109">
        <v>45.350749999999998</v>
      </c>
      <c r="E37" s="10">
        <v>97.297938992317</v>
      </c>
      <c r="F37" s="10">
        <v>0.45670932457800212</v>
      </c>
      <c r="G37" s="10">
        <v>0</v>
      </c>
      <c r="H37" s="10">
        <v>0</v>
      </c>
      <c r="I37" s="10">
        <v>0</v>
      </c>
      <c r="J37" s="10">
        <v>2.3346999999999993E-2</v>
      </c>
      <c r="K37" s="10">
        <v>8.5470000000000008E-3</v>
      </c>
      <c r="L37" s="10">
        <v>7.8549999999999991E-3</v>
      </c>
      <c r="M37" s="10">
        <v>0</v>
      </c>
      <c r="N37" s="10">
        <v>1.4207202555555556</v>
      </c>
      <c r="O37" s="10">
        <v>0.14447108691297869</v>
      </c>
      <c r="P37" s="10">
        <v>0.14562645662177937</v>
      </c>
      <c r="Q37" s="10">
        <v>1.703918</v>
      </c>
      <c r="R37" s="10">
        <v>0</v>
      </c>
      <c r="S37" s="10">
        <v>0</v>
      </c>
      <c r="T37" s="10">
        <v>0</v>
      </c>
      <c r="U37" s="10">
        <v>0.163212</v>
      </c>
      <c r="V37" s="10">
        <v>17.946000000000002</v>
      </c>
      <c r="W37" s="10">
        <v>0.95740999999999998</v>
      </c>
      <c r="X37" s="10">
        <v>6.1265489999999998</v>
      </c>
      <c r="Y37" s="105">
        <v>171.75305411598532</v>
      </c>
      <c r="Z37" s="121">
        <v>45.63694652730711</v>
      </c>
      <c r="AA37" s="10">
        <v>82.151185173217996</v>
      </c>
      <c r="AB37" s="10">
        <v>0.63939305440900474</v>
      </c>
      <c r="AC37" s="10">
        <v>0</v>
      </c>
      <c r="AD37" s="10">
        <v>0</v>
      </c>
      <c r="AE37" s="10">
        <v>0</v>
      </c>
      <c r="AF37" s="10">
        <v>1.5564666666666662E-2</v>
      </c>
      <c r="AG37" s="10">
        <v>0</v>
      </c>
      <c r="AH37" s="10">
        <v>0.61663500000000004</v>
      </c>
      <c r="AI37" s="10">
        <v>1.4396202555555557</v>
      </c>
      <c r="AJ37" s="10">
        <v>0.14301139909633787</v>
      </c>
      <c r="AK37" s="10">
        <v>5.9478169784318802E-2</v>
      </c>
      <c r="AL37" s="10">
        <v>1.5461879999999999</v>
      </c>
      <c r="AM37" s="10">
        <v>0</v>
      </c>
      <c r="AN37" s="10">
        <v>0</v>
      </c>
      <c r="AO37" s="10">
        <v>0.121737</v>
      </c>
      <c r="AP37" s="78">
        <v>17.946000000000002</v>
      </c>
      <c r="AQ37" s="10">
        <v>0.95740999999999998</v>
      </c>
      <c r="AR37" s="10">
        <v>12.432</v>
      </c>
      <c r="AS37" s="13">
        <v>0</v>
      </c>
      <c r="AT37" s="86">
        <v>163.70516924603697</v>
      </c>
      <c r="AU37" s="160">
        <v>-4.68573028373259E-2</v>
      </c>
      <c r="AV37" s="84"/>
      <c r="AW37" s="25"/>
      <c r="AX37" s="24"/>
      <c r="AY37" s="60"/>
      <c r="AZ37" s="60"/>
      <c r="BA37" s="60"/>
      <c r="BB37" s="14"/>
    </row>
    <row r="38" spans="1:54" ht="12.75" customHeight="1" x14ac:dyDescent="0.2">
      <c r="A38" s="109" t="s">
        <v>1132</v>
      </c>
      <c r="B38" s="1" t="s">
        <v>1178</v>
      </c>
      <c r="C38" s="54" t="s">
        <v>1179</v>
      </c>
      <c r="D38" s="109">
        <v>3.1390720000000001</v>
      </c>
      <c r="E38" s="10">
        <v>6.6486959416640001</v>
      </c>
      <c r="F38" s="10">
        <v>2.766736614200007E-2</v>
      </c>
      <c r="G38" s="10">
        <v>-0.423703</v>
      </c>
      <c r="H38" s="10">
        <v>0</v>
      </c>
      <c r="I38" s="10">
        <v>0</v>
      </c>
      <c r="J38" s="10">
        <v>0</v>
      </c>
      <c r="K38" s="10">
        <v>8.5470000000000008E-3</v>
      </c>
      <c r="L38" s="10">
        <v>7.8549999999999991E-3</v>
      </c>
      <c r="M38" s="10">
        <v>0</v>
      </c>
      <c r="N38" s="10">
        <v>0.77235544533333333</v>
      </c>
      <c r="O38" s="10">
        <v>8.7518297667374522E-3</v>
      </c>
      <c r="P38" s="10">
        <v>7.8080466847447849E-2</v>
      </c>
      <c r="Q38" s="10">
        <v>0.48471799999999998</v>
      </c>
      <c r="R38" s="10">
        <v>0</v>
      </c>
      <c r="S38" s="10">
        <v>0</v>
      </c>
      <c r="T38" s="10">
        <v>0</v>
      </c>
      <c r="U38" s="10">
        <v>0</v>
      </c>
      <c r="V38" s="10">
        <v>0</v>
      </c>
      <c r="W38" s="10">
        <v>0</v>
      </c>
      <c r="X38" s="10">
        <v>0</v>
      </c>
      <c r="Y38" s="105">
        <v>10.752040049753518</v>
      </c>
      <c r="Z38" s="121">
        <v>3.1590691161865987</v>
      </c>
      <c r="AA38" s="10">
        <v>5.7585964185650003</v>
      </c>
      <c r="AB38" s="10">
        <v>3.8734312599000058E-2</v>
      </c>
      <c r="AC38" s="10">
        <v>-0.423703</v>
      </c>
      <c r="AD38" s="10">
        <v>0</v>
      </c>
      <c r="AE38" s="10">
        <v>0</v>
      </c>
      <c r="AF38" s="10">
        <v>0</v>
      </c>
      <c r="AG38" s="10">
        <v>0</v>
      </c>
      <c r="AH38" s="10">
        <v>3.7019000000000003E-2</v>
      </c>
      <c r="AI38" s="10">
        <v>1.049509896888889</v>
      </c>
      <c r="AJ38" s="10">
        <v>8.6634041892963681E-3</v>
      </c>
      <c r="AK38" s="10">
        <v>2.2688540003164583E-2</v>
      </c>
      <c r="AL38" s="10">
        <v>0.46013700000000002</v>
      </c>
      <c r="AM38" s="10">
        <v>0</v>
      </c>
      <c r="AN38" s="10">
        <v>0</v>
      </c>
      <c r="AO38" s="10">
        <v>0</v>
      </c>
      <c r="AP38" s="78">
        <v>0</v>
      </c>
      <c r="AQ38" s="10">
        <v>0</v>
      </c>
      <c r="AR38" s="10">
        <v>0</v>
      </c>
      <c r="AS38" s="13">
        <v>0</v>
      </c>
      <c r="AT38" s="86">
        <v>10.110714688431949</v>
      </c>
      <c r="AU38" s="160">
        <v>-5.9646853839264692E-2</v>
      </c>
      <c r="AV38" s="84"/>
      <c r="AW38" s="25"/>
      <c r="AX38" s="24"/>
      <c r="AY38" s="60"/>
      <c r="AZ38" s="60"/>
      <c r="BA38" s="60"/>
      <c r="BB38" s="14"/>
    </row>
    <row r="39" spans="1:54" ht="12.75" customHeight="1" x14ac:dyDescent="0.2">
      <c r="A39" s="109" t="s">
        <v>1154</v>
      </c>
      <c r="B39" s="1" t="s">
        <v>1180</v>
      </c>
      <c r="C39" s="54" t="s">
        <v>1181</v>
      </c>
      <c r="D39" s="109">
        <v>88.29</v>
      </c>
      <c r="E39" s="10">
        <v>135.33561592612699</v>
      </c>
      <c r="F39" s="10">
        <v>0.64439429956999417</v>
      </c>
      <c r="G39" s="10">
        <v>-6.6488000000000005E-2</v>
      </c>
      <c r="H39" s="10">
        <v>0</v>
      </c>
      <c r="I39" s="10">
        <v>0</v>
      </c>
      <c r="J39" s="10">
        <v>3.4676999999999999E-2</v>
      </c>
      <c r="K39" s="10">
        <v>8.5470000000000008E-3</v>
      </c>
      <c r="L39" s="10">
        <v>7.8549999999999991E-3</v>
      </c>
      <c r="M39" s="10">
        <v>0</v>
      </c>
      <c r="N39" s="10">
        <v>3.3707452244444442</v>
      </c>
      <c r="O39" s="10">
        <v>0.20269491716971189</v>
      </c>
      <c r="P39" s="10">
        <v>0.17208445521267829</v>
      </c>
      <c r="Q39" s="10">
        <v>2.1167189999999998</v>
      </c>
      <c r="R39" s="10">
        <v>0.08</v>
      </c>
      <c r="S39" s="10">
        <v>0</v>
      </c>
      <c r="T39" s="10">
        <v>0</v>
      </c>
      <c r="U39" s="10">
        <v>0.25106400000000001</v>
      </c>
      <c r="V39" s="10">
        <v>18.905999999999999</v>
      </c>
      <c r="W39" s="10">
        <v>1.3786849999999999</v>
      </c>
      <c r="X39" s="10">
        <v>9.3852119999999992</v>
      </c>
      <c r="Y39" s="105">
        <v>260.11780582252385</v>
      </c>
      <c r="Z39" s="121">
        <v>88.596741931866546</v>
      </c>
      <c r="AA39" s="10">
        <v>114.590046676287</v>
      </c>
      <c r="AB39" s="10">
        <v>0.90215201939699796</v>
      </c>
      <c r="AC39" s="10">
        <v>-6.6488000000000005E-2</v>
      </c>
      <c r="AD39" s="10">
        <v>0</v>
      </c>
      <c r="AE39" s="10">
        <v>0</v>
      </c>
      <c r="AF39" s="10">
        <v>2.3118000000000003E-2</v>
      </c>
      <c r="AG39" s="10">
        <v>0</v>
      </c>
      <c r="AH39" s="10">
        <v>1.071475</v>
      </c>
      <c r="AI39" s="10">
        <v>4.0363031266666667</v>
      </c>
      <c r="AJ39" s="10">
        <v>0.20064695513516401</v>
      </c>
      <c r="AK39" s="10">
        <v>7.3133878295799121E-2</v>
      </c>
      <c r="AL39" s="10">
        <v>1.853863</v>
      </c>
      <c r="AM39" s="10">
        <v>0</v>
      </c>
      <c r="AN39" s="10">
        <v>0</v>
      </c>
      <c r="AO39" s="10">
        <v>0.18726400000000001</v>
      </c>
      <c r="AP39" s="78">
        <v>18.79</v>
      </c>
      <c r="AQ39" s="10">
        <v>1.3786849999999999</v>
      </c>
      <c r="AR39" s="10">
        <v>18.96</v>
      </c>
      <c r="AS39" s="13">
        <v>0</v>
      </c>
      <c r="AT39" s="86">
        <v>250.59694158764819</v>
      </c>
      <c r="AU39" s="160">
        <v>-3.6602124198186051E-2</v>
      </c>
      <c r="AV39" s="84"/>
      <c r="AW39" s="25"/>
      <c r="AX39" s="24"/>
      <c r="AY39" s="60"/>
      <c r="AZ39" s="60"/>
      <c r="BA39" s="60"/>
      <c r="BB39" s="14"/>
    </row>
    <row r="40" spans="1:54" ht="12.75" customHeight="1" x14ac:dyDescent="0.2">
      <c r="A40" s="109" t="s">
        <v>1132</v>
      </c>
      <c r="B40" s="1" t="s">
        <v>1182</v>
      </c>
      <c r="C40" s="54" t="s">
        <v>1183</v>
      </c>
      <c r="D40" s="109">
        <v>2.9274933999999999</v>
      </c>
      <c r="E40" s="10">
        <v>5.1749783504529994</v>
      </c>
      <c r="F40" s="10">
        <v>2.5554962168999946E-2</v>
      </c>
      <c r="G40" s="10">
        <v>-4.3740000000000001E-2</v>
      </c>
      <c r="H40" s="10">
        <v>0</v>
      </c>
      <c r="I40" s="10">
        <v>0</v>
      </c>
      <c r="J40" s="10">
        <v>0</v>
      </c>
      <c r="K40" s="10">
        <v>8.5470000000000008E-3</v>
      </c>
      <c r="L40" s="10">
        <v>7.8549999999999991E-3</v>
      </c>
      <c r="M40" s="10">
        <v>0</v>
      </c>
      <c r="N40" s="10">
        <v>0.85422195733333328</v>
      </c>
      <c r="O40" s="10">
        <v>8.0978807839530084E-3</v>
      </c>
      <c r="P40" s="10">
        <v>6.9846878720271469E-2</v>
      </c>
      <c r="Q40" s="10">
        <v>0.46460499999999999</v>
      </c>
      <c r="R40" s="10">
        <v>0</v>
      </c>
      <c r="S40" s="10">
        <v>0</v>
      </c>
      <c r="T40" s="10">
        <v>0</v>
      </c>
      <c r="U40" s="10">
        <v>0</v>
      </c>
      <c r="V40" s="10">
        <v>0</v>
      </c>
      <c r="W40" s="10">
        <v>0</v>
      </c>
      <c r="X40" s="10">
        <v>0</v>
      </c>
      <c r="Y40" s="105">
        <v>9.4974604294595579</v>
      </c>
      <c r="Z40" s="121">
        <v>2.9556258025307796</v>
      </c>
      <c r="AA40" s="10">
        <v>4.3616019514830002</v>
      </c>
      <c r="AB40" s="10">
        <v>3.5776947037999982E-2</v>
      </c>
      <c r="AC40" s="10">
        <v>-4.3740000000000001E-2</v>
      </c>
      <c r="AD40" s="10">
        <v>0</v>
      </c>
      <c r="AE40" s="10">
        <v>0</v>
      </c>
      <c r="AF40" s="10">
        <v>0</v>
      </c>
      <c r="AG40" s="10">
        <v>0</v>
      </c>
      <c r="AH40" s="10">
        <v>3.4273999999999999E-2</v>
      </c>
      <c r="AI40" s="10">
        <v>1.0354303306666666</v>
      </c>
      <c r="AJ40" s="10">
        <v>8.0160624895556937E-3</v>
      </c>
      <c r="AK40" s="10">
        <v>1.8195211639650141E-2</v>
      </c>
      <c r="AL40" s="10">
        <v>0.41272799999999998</v>
      </c>
      <c r="AM40" s="10">
        <v>0</v>
      </c>
      <c r="AN40" s="10">
        <v>0</v>
      </c>
      <c r="AO40" s="10">
        <v>0</v>
      </c>
      <c r="AP40" s="78">
        <v>0</v>
      </c>
      <c r="AQ40" s="10">
        <v>0</v>
      </c>
      <c r="AR40" s="10">
        <v>0</v>
      </c>
      <c r="AS40" s="13">
        <v>7.171465612649186E-2</v>
      </c>
      <c r="AT40" s="86">
        <v>8.8896229619741458</v>
      </c>
      <c r="AU40" s="160">
        <v>-6.4000000000000043E-2</v>
      </c>
      <c r="AV40" s="84"/>
      <c r="AW40" s="25"/>
      <c r="AX40" s="24"/>
      <c r="AY40" s="60"/>
      <c r="AZ40" s="60"/>
      <c r="BA40" s="60"/>
      <c r="BB40" s="14"/>
    </row>
    <row r="41" spans="1:54" ht="12.75" customHeight="1" x14ac:dyDescent="0.2">
      <c r="A41" s="109" t="s">
        <v>1165</v>
      </c>
      <c r="B41" s="1" t="s">
        <v>1184</v>
      </c>
      <c r="C41" s="54" t="s">
        <v>1185</v>
      </c>
      <c r="D41" s="109">
        <v>72.045168930000003</v>
      </c>
      <c r="E41" s="10">
        <v>64.034690399767996</v>
      </c>
      <c r="F41" s="10">
        <v>0.29882443448399754</v>
      </c>
      <c r="G41" s="10">
        <v>0</v>
      </c>
      <c r="H41" s="10">
        <v>0</v>
      </c>
      <c r="I41" s="10">
        <v>0</v>
      </c>
      <c r="J41" s="10">
        <v>2.2479000000000013E-2</v>
      </c>
      <c r="K41" s="10">
        <v>8.5470000000000008E-3</v>
      </c>
      <c r="L41" s="10">
        <v>7.8549999999999991E-3</v>
      </c>
      <c r="M41" s="10">
        <v>0</v>
      </c>
      <c r="N41" s="10">
        <v>3.562366647777778</v>
      </c>
      <c r="O41" s="10">
        <v>9.5083283559447798E-2</v>
      </c>
      <c r="P41" s="10">
        <v>0.12088989376553937</v>
      </c>
      <c r="Q41" s="10">
        <v>1.5090049999999999</v>
      </c>
      <c r="R41" s="10">
        <v>0</v>
      </c>
      <c r="S41" s="10">
        <v>0</v>
      </c>
      <c r="T41" s="10">
        <v>0</v>
      </c>
      <c r="U41" s="10">
        <v>0.15964100000000001</v>
      </c>
      <c r="V41" s="10">
        <v>8.2959999999999994</v>
      </c>
      <c r="W41" s="10">
        <v>1.217946</v>
      </c>
      <c r="X41" s="10">
        <v>6.0077400000000001</v>
      </c>
      <c r="Y41" s="105">
        <v>157.38623658935478</v>
      </c>
      <c r="Z41" s="121">
        <v>72.948512360761171</v>
      </c>
      <c r="AA41" s="10">
        <v>53.939233199568001</v>
      </c>
      <c r="AB41" s="10">
        <v>0.41835420827800035</v>
      </c>
      <c r="AC41" s="10">
        <v>0</v>
      </c>
      <c r="AD41" s="10">
        <v>0</v>
      </c>
      <c r="AE41" s="10">
        <v>0</v>
      </c>
      <c r="AF41" s="10">
        <v>1.4986000000000008E-2</v>
      </c>
      <c r="AG41" s="10">
        <v>0</v>
      </c>
      <c r="AH41" s="10">
        <v>0.85038400000000003</v>
      </c>
      <c r="AI41" s="10">
        <v>4.1134503366666673</v>
      </c>
      <c r="AJ41" s="10">
        <v>9.4122593683406836E-2</v>
      </c>
      <c r="AK41" s="10">
        <v>4.5759726795053392E-2</v>
      </c>
      <c r="AL41" s="10">
        <v>1.338652</v>
      </c>
      <c r="AM41" s="10">
        <v>0</v>
      </c>
      <c r="AN41" s="10">
        <v>0</v>
      </c>
      <c r="AO41" s="10">
        <v>0.119073</v>
      </c>
      <c r="AP41" s="78">
        <v>8.2959999999999994</v>
      </c>
      <c r="AQ41" s="10">
        <v>1.217946</v>
      </c>
      <c r="AR41" s="10">
        <v>12.223000000000001</v>
      </c>
      <c r="AS41" s="13">
        <v>0</v>
      </c>
      <c r="AT41" s="86">
        <v>155.61947342575226</v>
      </c>
      <c r="AU41" s="160">
        <v>-1.1225652267245449E-2</v>
      </c>
      <c r="AV41" s="84"/>
      <c r="AW41" s="25"/>
      <c r="AX41" s="24"/>
      <c r="AY41" s="60"/>
      <c r="AZ41" s="60"/>
      <c r="BA41" s="60"/>
      <c r="BB41" s="14"/>
    </row>
    <row r="42" spans="1:54" ht="12.75" customHeight="1" x14ac:dyDescent="0.2">
      <c r="A42" s="109" t="s">
        <v>1165</v>
      </c>
      <c r="B42" s="1" t="s">
        <v>1186</v>
      </c>
      <c r="C42" s="54" t="s">
        <v>1187</v>
      </c>
      <c r="D42" s="109">
        <v>45.943711999999998</v>
      </c>
      <c r="E42" s="10">
        <v>34.996791134481001</v>
      </c>
      <c r="F42" s="10">
        <v>0.1591350592290014</v>
      </c>
      <c r="G42" s="10">
        <v>-0.24480399999999999</v>
      </c>
      <c r="H42" s="10">
        <v>0</v>
      </c>
      <c r="I42" s="10">
        <v>0</v>
      </c>
      <c r="J42" s="10">
        <v>3.3471000000000001E-2</v>
      </c>
      <c r="K42" s="10">
        <v>8.5470000000000008E-3</v>
      </c>
      <c r="L42" s="10">
        <v>7.8549999999999991E-3</v>
      </c>
      <c r="M42" s="10">
        <v>0</v>
      </c>
      <c r="N42" s="10">
        <v>2.6076289444444445</v>
      </c>
      <c r="O42" s="10">
        <v>5.0733049888186103E-2</v>
      </c>
      <c r="P42" s="10">
        <v>7.3640410716502416E-2</v>
      </c>
      <c r="Q42" s="10">
        <v>0.551481</v>
      </c>
      <c r="R42" s="10">
        <v>0</v>
      </c>
      <c r="S42" s="10">
        <v>0</v>
      </c>
      <c r="T42" s="10">
        <v>0</v>
      </c>
      <c r="U42" s="10">
        <v>6.5351000000000006E-2</v>
      </c>
      <c r="V42" s="10">
        <v>3.0489999999999999</v>
      </c>
      <c r="W42" s="10">
        <v>0.463725</v>
      </c>
      <c r="X42" s="10">
        <v>2.7203909999999998</v>
      </c>
      <c r="Y42" s="105">
        <v>90.486657598759137</v>
      </c>
      <c r="Z42" s="121">
        <v>46.459231849254436</v>
      </c>
      <c r="AA42" s="10">
        <v>30.879246883719002</v>
      </c>
      <c r="AB42" s="10">
        <v>0.22278908292099833</v>
      </c>
      <c r="AC42" s="10">
        <v>-0.24480399999999999</v>
      </c>
      <c r="AD42" s="10">
        <v>0</v>
      </c>
      <c r="AE42" s="10">
        <v>0</v>
      </c>
      <c r="AF42" s="10">
        <v>2.2314000000000001E-2</v>
      </c>
      <c r="AG42" s="10">
        <v>0</v>
      </c>
      <c r="AH42" s="10">
        <v>0.50706300000000004</v>
      </c>
      <c r="AI42" s="10">
        <v>3.2403920755555555</v>
      </c>
      <c r="AJ42" s="10">
        <v>5.0220460023977342E-2</v>
      </c>
      <c r="AK42" s="10">
        <v>2.0571028274906696E-2</v>
      </c>
      <c r="AL42" s="10">
        <v>0.48081699999999999</v>
      </c>
      <c r="AM42" s="10">
        <v>0</v>
      </c>
      <c r="AN42" s="10">
        <v>0</v>
      </c>
      <c r="AO42" s="10">
        <v>4.8744000000000003E-2</v>
      </c>
      <c r="AP42" s="78">
        <v>3.0489999999999999</v>
      </c>
      <c r="AQ42" s="10">
        <v>0.463725</v>
      </c>
      <c r="AR42" s="10">
        <v>6.0940000000000003</v>
      </c>
      <c r="AS42" s="13">
        <v>0</v>
      </c>
      <c r="AT42" s="86">
        <v>91.293310379748874</v>
      </c>
      <c r="AU42" s="160">
        <v>8.9146046764887726E-3</v>
      </c>
      <c r="AV42" s="84"/>
      <c r="AW42" s="25"/>
      <c r="AX42" s="24"/>
      <c r="AY42" s="60"/>
      <c r="AZ42" s="60"/>
      <c r="BA42" s="60"/>
      <c r="BB42" s="14"/>
    </row>
    <row r="43" spans="1:54" ht="12.75" customHeight="1" x14ac:dyDescent="0.2">
      <c r="A43" s="109" t="s">
        <v>1154</v>
      </c>
      <c r="B43" s="1" t="s">
        <v>1188</v>
      </c>
      <c r="C43" s="150" t="s">
        <v>1189</v>
      </c>
      <c r="D43" s="109">
        <v>144.20670000000001</v>
      </c>
      <c r="E43" s="10">
        <v>275.73280103066304</v>
      </c>
      <c r="F43" s="10">
        <v>1.3165933240569829</v>
      </c>
      <c r="G43" s="10">
        <v>-0.161329</v>
      </c>
      <c r="H43" s="10">
        <v>0</v>
      </c>
      <c r="I43" s="10">
        <v>0</v>
      </c>
      <c r="J43" s="10">
        <v>7.7052999999999983E-2</v>
      </c>
      <c r="K43" s="10">
        <v>8.5470000000000008E-3</v>
      </c>
      <c r="L43" s="10">
        <v>7.8549999999999991E-3</v>
      </c>
      <c r="M43" s="10">
        <v>0</v>
      </c>
      <c r="N43" s="10">
        <v>7.5296331988888889</v>
      </c>
      <c r="O43" s="10">
        <v>0.41413584034531292</v>
      </c>
      <c r="P43" s="10">
        <v>0.26837372514331281</v>
      </c>
      <c r="Q43" s="10">
        <v>4.0434650000000003</v>
      </c>
      <c r="R43" s="10">
        <v>0</v>
      </c>
      <c r="S43" s="10">
        <v>0</v>
      </c>
      <c r="T43" s="10">
        <v>0</v>
      </c>
      <c r="U43" s="10">
        <v>0.41489399999999999</v>
      </c>
      <c r="V43" s="151">
        <v>34.698999999999998</v>
      </c>
      <c r="W43" s="10">
        <v>2.2877480000000001</v>
      </c>
      <c r="X43" s="10">
        <v>16.180925999999999</v>
      </c>
      <c r="Y43" s="105">
        <v>487.02639611909763</v>
      </c>
      <c r="Z43" s="121">
        <v>145.5287228016374</v>
      </c>
      <c r="AA43" s="10">
        <v>232.76350991752599</v>
      </c>
      <c r="AB43" s="10">
        <v>1.8432306536799967</v>
      </c>
      <c r="AC43" s="10">
        <v>-0.161329</v>
      </c>
      <c r="AD43" s="10">
        <v>0</v>
      </c>
      <c r="AE43" s="10">
        <v>0</v>
      </c>
      <c r="AF43" s="10">
        <v>5.1368666666666653E-2</v>
      </c>
      <c r="AG43" s="10">
        <v>0</v>
      </c>
      <c r="AH43" s="10">
        <v>1.7321260000000001</v>
      </c>
      <c r="AI43" s="10">
        <v>9.2378645655555562</v>
      </c>
      <c r="AJ43" s="10">
        <v>0.40995154954011892</v>
      </c>
      <c r="AK43" s="10">
        <v>0.12545189110373103</v>
      </c>
      <c r="AL43" s="10">
        <v>3.558249</v>
      </c>
      <c r="AM43" s="10">
        <v>0</v>
      </c>
      <c r="AN43" s="10">
        <v>0</v>
      </c>
      <c r="AO43" s="10">
        <v>0.30946200000000001</v>
      </c>
      <c r="AP43" s="153">
        <v>35.332999999999998</v>
      </c>
      <c r="AQ43" s="10">
        <v>2.2877480000000001</v>
      </c>
      <c r="AR43" s="10">
        <v>34.137</v>
      </c>
      <c r="AS43" s="13">
        <v>0</v>
      </c>
      <c r="AT43" s="86">
        <v>467.15635604570946</v>
      </c>
      <c r="AU43" s="160">
        <v>-4.0798692292089114E-2</v>
      </c>
      <c r="AV43" s="84"/>
      <c r="AW43" s="25"/>
      <c r="AX43" s="24"/>
      <c r="AY43" s="60"/>
      <c r="AZ43" s="60"/>
      <c r="BA43" s="60"/>
      <c r="BB43" s="14"/>
    </row>
    <row r="44" spans="1:54" ht="12.75" customHeight="1" x14ac:dyDescent="0.2">
      <c r="A44" s="109" t="s">
        <v>1132</v>
      </c>
      <c r="B44" s="1" t="s">
        <v>1190</v>
      </c>
      <c r="C44" s="54" t="s">
        <v>1191</v>
      </c>
      <c r="D44" s="109">
        <v>7.8143019999999996</v>
      </c>
      <c r="E44" s="10">
        <v>6.7635727287379996</v>
      </c>
      <c r="F44" s="10">
        <v>3.2966728937000034E-2</v>
      </c>
      <c r="G44" s="10">
        <v>-0.190524</v>
      </c>
      <c r="H44" s="10">
        <v>0</v>
      </c>
      <c r="I44" s="10">
        <v>0</v>
      </c>
      <c r="J44" s="10">
        <v>0</v>
      </c>
      <c r="K44" s="10">
        <v>8.5470000000000008E-3</v>
      </c>
      <c r="L44" s="10">
        <v>7.8549999999999991E-3</v>
      </c>
      <c r="M44" s="10">
        <v>0</v>
      </c>
      <c r="N44" s="10">
        <v>1.8544621315555556</v>
      </c>
      <c r="O44" s="10">
        <v>1.0496259527334014E-2</v>
      </c>
      <c r="P44" s="10">
        <v>8.7075504410233026E-2</v>
      </c>
      <c r="Q44" s="10">
        <v>0.81606999999999996</v>
      </c>
      <c r="R44" s="10">
        <v>0</v>
      </c>
      <c r="S44" s="10">
        <v>0</v>
      </c>
      <c r="T44" s="10">
        <v>0</v>
      </c>
      <c r="U44" s="10">
        <v>0</v>
      </c>
      <c r="V44" s="10">
        <v>0</v>
      </c>
      <c r="W44" s="10">
        <v>0</v>
      </c>
      <c r="X44" s="10">
        <v>0</v>
      </c>
      <c r="Y44" s="105">
        <v>17.20482335316812</v>
      </c>
      <c r="Z44" s="121">
        <v>7.8552600361560705</v>
      </c>
      <c r="AA44" s="10">
        <v>5.7208066797299999</v>
      </c>
      <c r="AB44" s="10">
        <v>4.6153420510999861E-2</v>
      </c>
      <c r="AC44" s="10">
        <v>-0.190524</v>
      </c>
      <c r="AD44" s="10">
        <v>0</v>
      </c>
      <c r="AE44" s="10">
        <v>0</v>
      </c>
      <c r="AF44" s="10">
        <v>0</v>
      </c>
      <c r="AG44" s="10">
        <v>0</v>
      </c>
      <c r="AH44" s="10">
        <v>8.7083999999999995E-2</v>
      </c>
      <c r="AI44" s="10">
        <v>2.1016070684444443</v>
      </c>
      <c r="AJ44" s="10">
        <v>1.0390208811722122E-2</v>
      </c>
      <c r="AK44" s="10">
        <v>2.7316732823052661E-2</v>
      </c>
      <c r="AL44" s="10">
        <v>0.71814199999999995</v>
      </c>
      <c r="AM44" s="10">
        <v>0</v>
      </c>
      <c r="AN44" s="10">
        <v>0</v>
      </c>
      <c r="AO44" s="10">
        <v>0</v>
      </c>
      <c r="AP44" s="78">
        <v>0</v>
      </c>
      <c r="AQ44" s="10">
        <v>0</v>
      </c>
      <c r="AR44" s="10">
        <v>0</v>
      </c>
      <c r="AS44" s="13">
        <v>0</v>
      </c>
      <c r="AT44" s="86">
        <v>16.376236146476291</v>
      </c>
      <c r="AU44" s="160">
        <v>-4.8160169371297357E-2</v>
      </c>
      <c r="AV44" s="84"/>
      <c r="AW44" s="25"/>
      <c r="AX44" s="24"/>
      <c r="AY44" s="60"/>
      <c r="AZ44" s="60"/>
      <c r="BA44" s="60"/>
      <c r="BB44" s="14"/>
    </row>
    <row r="45" spans="1:54" ht="12.75" customHeight="1" x14ac:dyDescent="0.2">
      <c r="A45" s="109" t="s">
        <v>1132</v>
      </c>
      <c r="B45" s="1" t="s">
        <v>1192</v>
      </c>
      <c r="C45" s="54" t="s">
        <v>1193</v>
      </c>
      <c r="D45" s="109">
        <v>2.6784629999999998</v>
      </c>
      <c r="E45" s="10">
        <v>7.5582601331730004</v>
      </c>
      <c r="F45" s="10">
        <v>3.7433771932000294E-2</v>
      </c>
      <c r="G45" s="10">
        <v>-0.30671399999999999</v>
      </c>
      <c r="H45" s="10">
        <v>0</v>
      </c>
      <c r="I45" s="10">
        <v>0</v>
      </c>
      <c r="J45" s="10">
        <v>0</v>
      </c>
      <c r="K45" s="10">
        <v>8.5470000000000008E-3</v>
      </c>
      <c r="L45" s="10">
        <v>7.8549999999999991E-3</v>
      </c>
      <c r="M45" s="10">
        <v>0</v>
      </c>
      <c r="N45" s="10">
        <v>1.6623250524444444</v>
      </c>
      <c r="O45" s="10">
        <v>1.1841748306944089E-2</v>
      </c>
      <c r="P45" s="10">
        <v>8.4256868126165313E-2</v>
      </c>
      <c r="Q45" s="10">
        <v>0.73720699999999995</v>
      </c>
      <c r="R45" s="10">
        <v>0</v>
      </c>
      <c r="S45" s="10">
        <v>0</v>
      </c>
      <c r="T45" s="10">
        <v>0</v>
      </c>
      <c r="U45" s="10">
        <v>0</v>
      </c>
      <c r="V45" s="10">
        <v>0</v>
      </c>
      <c r="W45" s="10">
        <v>0</v>
      </c>
      <c r="X45" s="10">
        <v>0</v>
      </c>
      <c r="Y45" s="105">
        <v>12.479475573982555</v>
      </c>
      <c r="Z45" s="121">
        <v>2.69787937887298</v>
      </c>
      <c r="AA45" s="10">
        <v>6.3806209310969999</v>
      </c>
      <c r="AB45" s="10">
        <v>5.2407280705000274E-2</v>
      </c>
      <c r="AC45" s="10">
        <v>-0.30671399999999999</v>
      </c>
      <c r="AD45" s="10">
        <v>0</v>
      </c>
      <c r="AE45" s="10">
        <v>0</v>
      </c>
      <c r="AF45" s="10">
        <v>0</v>
      </c>
      <c r="AG45" s="10">
        <v>0</v>
      </c>
      <c r="AH45" s="10">
        <v>3.0941E-2</v>
      </c>
      <c r="AI45" s="10">
        <v>2.3629509244444447</v>
      </c>
      <c r="AJ45" s="10">
        <v>1.1722103220160844E-2</v>
      </c>
      <c r="AK45" s="10">
        <v>2.5449442348701667E-2</v>
      </c>
      <c r="AL45" s="10">
        <v>0.65423399999999998</v>
      </c>
      <c r="AM45" s="10">
        <v>0</v>
      </c>
      <c r="AN45" s="10">
        <v>0</v>
      </c>
      <c r="AO45" s="10">
        <v>0</v>
      </c>
      <c r="AP45" s="78">
        <v>0</v>
      </c>
      <c r="AQ45" s="10">
        <v>0</v>
      </c>
      <c r="AR45" s="10">
        <v>0</v>
      </c>
      <c r="AS45" s="13">
        <v>0</v>
      </c>
      <c r="AT45" s="86">
        <v>11.909491060688289</v>
      </c>
      <c r="AU45" s="160">
        <v>-4.5673755272423469E-2</v>
      </c>
      <c r="AV45" s="84"/>
      <c r="AW45" s="25"/>
      <c r="AX45" s="24"/>
      <c r="AY45" s="60"/>
      <c r="AZ45" s="60"/>
      <c r="BA45" s="60"/>
      <c r="BB45" s="14"/>
    </row>
    <row r="46" spans="1:54" ht="12.75" customHeight="1" x14ac:dyDescent="0.2">
      <c r="A46" s="109" t="s">
        <v>1149</v>
      </c>
      <c r="B46" s="1" t="s">
        <v>1194</v>
      </c>
      <c r="C46" s="54" t="s">
        <v>1195</v>
      </c>
      <c r="D46" s="109">
        <v>83.873343000000006</v>
      </c>
      <c r="E46" s="10">
        <v>176.10419082820999</v>
      </c>
      <c r="F46" s="10">
        <v>0.83501937968498463</v>
      </c>
      <c r="G46" s="10">
        <v>0</v>
      </c>
      <c r="H46" s="10">
        <v>0</v>
      </c>
      <c r="I46" s="10">
        <v>0</v>
      </c>
      <c r="J46" s="10">
        <v>8.2640999999999992E-2</v>
      </c>
      <c r="K46" s="10">
        <v>8.5470000000000008E-3</v>
      </c>
      <c r="L46" s="10">
        <v>7.8549999999999991E-3</v>
      </c>
      <c r="M46" s="10">
        <v>0</v>
      </c>
      <c r="N46" s="10">
        <v>6.1981116966666674</v>
      </c>
      <c r="O46" s="10">
        <v>0.26406469865115839</v>
      </c>
      <c r="P46" s="10">
        <v>0.20456293457637181</v>
      </c>
      <c r="Q46" s="10">
        <v>3.1292059999999999</v>
      </c>
      <c r="R46" s="10">
        <v>0.1</v>
      </c>
      <c r="S46" s="10">
        <v>0</v>
      </c>
      <c r="T46" s="10">
        <v>0</v>
      </c>
      <c r="U46" s="10">
        <v>0.242563</v>
      </c>
      <c r="V46" s="10">
        <v>18.847999999999999</v>
      </c>
      <c r="W46" s="10">
        <v>1.140279</v>
      </c>
      <c r="X46" s="10">
        <v>9.4298249999999992</v>
      </c>
      <c r="Y46" s="105">
        <v>300.46820853778928</v>
      </c>
      <c r="Z46" s="121">
        <v>84.641984261719159</v>
      </c>
      <c r="AA46" s="10">
        <v>149.42382328946701</v>
      </c>
      <c r="AB46" s="10">
        <v>1.169027131558001</v>
      </c>
      <c r="AC46" s="10">
        <v>0</v>
      </c>
      <c r="AD46" s="10">
        <v>0</v>
      </c>
      <c r="AE46" s="10">
        <v>0</v>
      </c>
      <c r="AF46" s="10">
        <v>5.509399999999999E-2</v>
      </c>
      <c r="AG46" s="10">
        <v>0</v>
      </c>
      <c r="AH46" s="10">
        <v>1.065712</v>
      </c>
      <c r="AI46" s="10">
        <v>7.0875840055555566</v>
      </c>
      <c r="AJ46" s="10">
        <v>0.26139667675375133</v>
      </c>
      <c r="AK46" s="10">
        <v>9.2911269088957291E-2</v>
      </c>
      <c r="AL46" s="10">
        <v>2.7962289999999999</v>
      </c>
      <c r="AM46" s="10">
        <v>0</v>
      </c>
      <c r="AN46" s="10">
        <v>0</v>
      </c>
      <c r="AO46" s="10">
        <v>0.180924</v>
      </c>
      <c r="AP46" s="78">
        <v>18.847999999999999</v>
      </c>
      <c r="AQ46" s="10">
        <v>1.140279</v>
      </c>
      <c r="AR46" s="10">
        <v>19.832000000000001</v>
      </c>
      <c r="AS46" s="13">
        <v>0</v>
      </c>
      <c r="AT46" s="86">
        <v>286.59496463414246</v>
      </c>
      <c r="AU46" s="160">
        <v>-4.6172085796231631E-2</v>
      </c>
      <c r="AV46" s="84"/>
      <c r="AW46" s="25"/>
      <c r="AX46" s="24"/>
      <c r="AY46" s="60"/>
      <c r="AZ46" s="60"/>
      <c r="BA46" s="60"/>
      <c r="BB46" s="14"/>
    </row>
    <row r="47" spans="1:54" ht="12.75" customHeight="1" x14ac:dyDescent="0.2">
      <c r="A47" s="109" t="s">
        <v>1132</v>
      </c>
      <c r="B47" s="1" t="s">
        <v>1196</v>
      </c>
      <c r="C47" s="54" t="s">
        <v>1197</v>
      </c>
      <c r="D47" s="109">
        <v>5.1944157999999998</v>
      </c>
      <c r="E47" s="10">
        <v>3.2540338810790002</v>
      </c>
      <c r="F47" s="10">
        <v>1.5687076493000145E-2</v>
      </c>
      <c r="G47" s="10">
        <v>-1.9668000000000001E-2</v>
      </c>
      <c r="H47" s="10">
        <v>0</v>
      </c>
      <c r="I47" s="10">
        <v>0</v>
      </c>
      <c r="J47" s="10">
        <v>0</v>
      </c>
      <c r="K47" s="10">
        <v>8.5470000000000008E-3</v>
      </c>
      <c r="L47" s="10">
        <v>7.8549999999999991E-3</v>
      </c>
      <c r="M47" s="10">
        <v>0</v>
      </c>
      <c r="N47" s="10">
        <v>1.2142484115555556</v>
      </c>
      <c r="O47" s="10">
        <v>5.01150863586757E-3</v>
      </c>
      <c r="P47" s="10">
        <v>6.3635968222397907E-2</v>
      </c>
      <c r="Q47" s="10">
        <v>0.29859999999999998</v>
      </c>
      <c r="R47" s="10">
        <v>0</v>
      </c>
      <c r="S47" s="10">
        <v>0</v>
      </c>
      <c r="T47" s="10">
        <v>0</v>
      </c>
      <c r="U47" s="10">
        <v>0</v>
      </c>
      <c r="V47" s="10">
        <v>0</v>
      </c>
      <c r="W47" s="10">
        <v>0</v>
      </c>
      <c r="X47" s="10">
        <v>0</v>
      </c>
      <c r="Y47" s="105">
        <v>10.042366645985821</v>
      </c>
      <c r="Z47" s="121">
        <v>5.2429379953421789</v>
      </c>
      <c r="AA47" s="10">
        <v>2.7646515977639998</v>
      </c>
      <c r="AB47" s="10">
        <v>2.1961907090000111E-2</v>
      </c>
      <c r="AC47" s="10">
        <v>-1.9668000000000001E-2</v>
      </c>
      <c r="AD47" s="10">
        <v>0</v>
      </c>
      <c r="AE47" s="10">
        <v>0</v>
      </c>
      <c r="AF47" s="10">
        <v>0</v>
      </c>
      <c r="AG47" s="10">
        <v>0</v>
      </c>
      <c r="AH47" s="10">
        <v>5.6485E-2</v>
      </c>
      <c r="AI47" s="10">
        <v>1.4554266444444446</v>
      </c>
      <c r="AJ47" s="10">
        <v>4.9608740192458199E-3</v>
      </c>
      <c r="AK47" s="10">
        <v>1.5107901051727331E-2</v>
      </c>
      <c r="AL47" s="10">
        <v>0.26887699999999998</v>
      </c>
      <c r="AM47" s="10">
        <v>0</v>
      </c>
      <c r="AN47" s="10">
        <v>0</v>
      </c>
      <c r="AO47" s="10">
        <v>0</v>
      </c>
      <c r="AP47" s="78">
        <v>0</v>
      </c>
      <c r="AQ47" s="10">
        <v>0</v>
      </c>
      <c r="AR47" s="10">
        <v>0</v>
      </c>
      <c r="AS47" s="13">
        <v>0</v>
      </c>
      <c r="AT47" s="86">
        <v>9.8107409197115967</v>
      </c>
      <c r="AU47" s="160">
        <v>-2.3064854574574863E-2</v>
      </c>
      <c r="AV47" s="84"/>
      <c r="AW47" s="25"/>
      <c r="AX47" s="24"/>
      <c r="AY47" s="60"/>
      <c r="AZ47" s="60"/>
      <c r="BA47" s="60"/>
      <c r="BB47" s="14"/>
    </row>
    <row r="48" spans="1:54" ht="12.75" customHeight="1" x14ac:dyDescent="0.2">
      <c r="A48" s="109" t="s">
        <v>1165</v>
      </c>
      <c r="B48" s="1" t="s">
        <v>1198</v>
      </c>
      <c r="C48" s="54" t="s">
        <v>1199</v>
      </c>
      <c r="D48" s="109">
        <v>106.816</v>
      </c>
      <c r="E48" s="10">
        <v>116.85914132260901</v>
      </c>
      <c r="F48" s="10">
        <v>0.55908634660600121</v>
      </c>
      <c r="G48" s="10">
        <v>-5.6649999999999999E-3</v>
      </c>
      <c r="H48" s="10">
        <v>0</v>
      </c>
      <c r="I48" s="10">
        <v>0</v>
      </c>
      <c r="J48" s="10">
        <v>0.10799300000000001</v>
      </c>
      <c r="K48" s="10">
        <v>8.5470000000000008E-3</v>
      </c>
      <c r="L48" s="10">
        <v>7.8549999999999991E-3</v>
      </c>
      <c r="M48" s="10">
        <v>0</v>
      </c>
      <c r="N48" s="10">
        <v>2.6706645744444444</v>
      </c>
      <c r="O48" s="10">
        <v>0.17586120918789958</v>
      </c>
      <c r="P48" s="10">
        <v>0.1661788600326792</v>
      </c>
      <c r="Q48" s="10">
        <v>2.1988699999999999</v>
      </c>
      <c r="R48" s="10">
        <v>0</v>
      </c>
      <c r="S48" s="10">
        <v>0</v>
      </c>
      <c r="T48" s="10">
        <v>0</v>
      </c>
      <c r="U48" s="10">
        <v>0.22190599999999999</v>
      </c>
      <c r="V48" s="10">
        <v>18.695</v>
      </c>
      <c r="W48" s="10">
        <v>1.322619</v>
      </c>
      <c r="X48" s="10">
        <v>8.6079589999999993</v>
      </c>
      <c r="Y48" s="105">
        <v>258.41201631288004</v>
      </c>
      <c r="Z48" s="121">
        <v>107.4880080170642</v>
      </c>
      <c r="AA48" s="10">
        <v>99.39708527652401</v>
      </c>
      <c r="AB48" s="10">
        <v>0.78272088524800543</v>
      </c>
      <c r="AC48" s="10">
        <v>-5.6649999999999999E-3</v>
      </c>
      <c r="AD48" s="10">
        <v>0</v>
      </c>
      <c r="AE48" s="10">
        <v>0</v>
      </c>
      <c r="AF48" s="10">
        <v>7.1995333333333342E-2</v>
      </c>
      <c r="AG48" s="10">
        <v>0</v>
      </c>
      <c r="AH48" s="10">
        <v>1.26115</v>
      </c>
      <c r="AI48" s="10">
        <v>3.8367904055555555</v>
      </c>
      <c r="AJ48" s="10">
        <v>0.17408436601494051</v>
      </c>
      <c r="AK48" s="10">
        <v>7.1045971201074101E-2</v>
      </c>
      <c r="AL48" s="10">
        <v>1.9149179999999999</v>
      </c>
      <c r="AM48" s="10">
        <v>0</v>
      </c>
      <c r="AN48" s="10">
        <v>0</v>
      </c>
      <c r="AO48" s="10">
        <v>0.165516</v>
      </c>
      <c r="AP48" s="78">
        <v>18.695</v>
      </c>
      <c r="AQ48" s="10">
        <v>1.322619</v>
      </c>
      <c r="AR48" s="10">
        <v>18.065000000000001</v>
      </c>
      <c r="AS48" s="13">
        <v>0</v>
      </c>
      <c r="AT48" s="86">
        <v>253.2402682549411</v>
      </c>
      <c r="AU48" s="160">
        <v>-2.0013574181771385E-2</v>
      </c>
      <c r="AV48" s="84"/>
      <c r="AW48" s="25"/>
      <c r="AX48" s="24"/>
      <c r="AY48" s="60"/>
      <c r="AZ48" s="60"/>
      <c r="BA48" s="60"/>
      <c r="BB48" s="14"/>
    </row>
    <row r="49" spans="1:54" ht="12.75" customHeight="1" x14ac:dyDescent="0.2">
      <c r="A49" s="109" t="s">
        <v>1165</v>
      </c>
      <c r="B49" s="1" t="s">
        <v>1200</v>
      </c>
      <c r="C49" s="54" t="s">
        <v>1201</v>
      </c>
      <c r="D49" s="109">
        <v>160.07618500000001</v>
      </c>
      <c r="E49" s="10">
        <v>203.180085743521</v>
      </c>
      <c r="F49" s="10">
        <v>0.96433316506001354</v>
      </c>
      <c r="G49" s="10">
        <v>0</v>
      </c>
      <c r="H49" s="10">
        <v>0</v>
      </c>
      <c r="I49" s="10">
        <v>5.0851E-2</v>
      </c>
      <c r="J49" s="10">
        <v>9.2832999999999999E-2</v>
      </c>
      <c r="K49" s="10">
        <v>8.5470000000000008E-3</v>
      </c>
      <c r="L49" s="10">
        <v>7.8549999999999991E-3</v>
      </c>
      <c r="M49" s="10">
        <v>0</v>
      </c>
      <c r="N49" s="10">
        <v>9.479113652222221</v>
      </c>
      <c r="O49" s="10">
        <v>0.30333203001102588</v>
      </c>
      <c r="P49" s="10">
        <v>0.23793789481999922</v>
      </c>
      <c r="Q49" s="10">
        <v>3.496165</v>
      </c>
      <c r="R49" s="10">
        <v>9.6443000000000001E-2</v>
      </c>
      <c r="S49" s="10">
        <v>0</v>
      </c>
      <c r="T49" s="10">
        <v>0</v>
      </c>
      <c r="U49" s="10">
        <v>0.36634</v>
      </c>
      <c r="V49" s="10">
        <v>29.122</v>
      </c>
      <c r="W49" s="10">
        <v>2.1742560000000002</v>
      </c>
      <c r="X49" s="10">
        <v>13.756235999999999</v>
      </c>
      <c r="Y49" s="105">
        <v>423.41251348563429</v>
      </c>
      <c r="Z49" s="121">
        <v>161.17288128208548</v>
      </c>
      <c r="AA49" s="10">
        <v>173.04473371398402</v>
      </c>
      <c r="AB49" s="10">
        <v>1.3500664310840069</v>
      </c>
      <c r="AC49" s="10">
        <v>0</v>
      </c>
      <c r="AD49" s="10">
        <v>0</v>
      </c>
      <c r="AE49" s="10">
        <v>5.0851E-2</v>
      </c>
      <c r="AF49" s="10">
        <v>6.1888666666666668E-2</v>
      </c>
      <c r="AG49" s="10">
        <v>0</v>
      </c>
      <c r="AH49" s="10">
        <v>1.925959</v>
      </c>
      <c r="AI49" s="10">
        <v>11.49805735222222</v>
      </c>
      <c r="AJ49" s="10">
        <v>0.30026726405636317</v>
      </c>
      <c r="AK49" s="10">
        <v>0.10993041159869053</v>
      </c>
      <c r="AL49" s="10">
        <v>3.1924229999999998</v>
      </c>
      <c r="AM49" s="10">
        <v>0</v>
      </c>
      <c r="AN49" s="10">
        <v>0</v>
      </c>
      <c r="AO49" s="10">
        <v>0.38260300000000003</v>
      </c>
      <c r="AP49" s="78">
        <v>29.122</v>
      </c>
      <c r="AQ49" s="10">
        <v>2.1742560000000002</v>
      </c>
      <c r="AR49" s="10">
        <v>27.923999999999999</v>
      </c>
      <c r="AS49" s="13">
        <v>0</v>
      </c>
      <c r="AT49" s="86">
        <v>412.30991712169754</v>
      </c>
      <c r="AU49" s="160">
        <v>-2.6221701084215707E-2</v>
      </c>
      <c r="AV49" s="84"/>
      <c r="AW49" s="25"/>
      <c r="AX49" s="24"/>
      <c r="AY49" s="60"/>
      <c r="AZ49" s="60"/>
      <c r="BA49" s="60"/>
      <c r="BB49" s="14"/>
    </row>
    <row r="50" spans="1:54" ht="12.75" customHeight="1" x14ac:dyDescent="0.2">
      <c r="A50" s="109" t="s">
        <v>1132</v>
      </c>
      <c r="B50" s="1" t="s">
        <v>1202</v>
      </c>
      <c r="C50" s="54" t="s">
        <v>1203</v>
      </c>
      <c r="D50" s="109">
        <v>4.8448160099999997</v>
      </c>
      <c r="E50" s="10">
        <v>5.5359197320430003</v>
      </c>
      <c r="F50" s="10">
        <v>2.7186512990000657E-2</v>
      </c>
      <c r="G50" s="10">
        <v>-0.22273200000000001</v>
      </c>
      <c r="H50" s="10">
        <v>0</v>
      </c>
      <c r="I50" s="10">
        <v>0</v>
      </c>
      <c r="J50" s="10">
        <v>0</v>
      </c>
      <c r="K50" s="10">
        <v>8.5470000000000008E-3</v>
      </c>
      <c r="L50" s="10">
        <v>7.8549999999999991E-3</v>
      </c>
      <c r="M50" s="10">
        <v>0</v>
      </c>
      <c r="N50" s="10">
        <v>1.118783096</v>
      </c>
      <c r="O50" s="10">
        <v>8.6241222799709975E-3</v>
      </c>
      <c r="P50" s="10">
        <v>7.0960167306036243E-2</v>
      </c>
      <c r="Q50" s="10">
        <v>0.47287899999999999</v>
      </c>
      <c r="R50" s="10">
        <v>0</v>
      </c>
      <c r="S50" s="10">
        <v>0</v>
      </c>
      <c r="T50" s="10">
        <v>0</v>
      </c>
      <c r="U50" s="10">
        <v>0</v>
      </c>
      <c r="V50" s="10">
        <v>0</v>
      </c>
      <c r="W50" s="10">
        <v>0</v>
      </c>
      <c r="X50" s="10">
        <v>0</v>
      </c>
      <c r="Y50" s="105">
        <v>11.872838640619008</v>
      </c>
      <c r="Z50" s="121">
        <v>4.8734970512924454</v>
      </c>
      <c r="AA50" s="10">
        <v>4.6755382261760001</v>
      </c>
      <c r="AB50" s="10">
        <v>3.8061118185000027E-2</v>
      </c>
      <c r="AC50" s="10">
        <v>-0.22273200000000001</v>
      </c>
      <c r="AD50" s="10">
        <v>0</v>
      </c>
      <c r="AE50" s="10">
        <v>0</v>
      </c>
      <c r="AF50" s="10">
        <v>0</v>
      </c>
      <c r="AG50" s="10">
        <v>0</v>
      </c>
      <c r="AH50" s="10">
        <v>5.2825999999999998E-2</v>
      </c>
      <c r="AI50" s="10">
        <v>1.4946890124444447</v>
      </c>
      <c r="AJ50" s="10">
        <v>8.5369870165056035E-3</v>
      </c>
      <c r="AK50" s="10">
        <v>1.8453339280258493E-2</v>
      </c>
      <c r="AL50" s="10">
        <v>0.416134</v>
      </c>
      <c r="AM50" s="10">
        <v>0</v>
      </c>
      <c r="AN50" s="10">
        <v>0</v>
      </c>
      <c r="AO50" s="10">
        <v>0</v>
      </c>
      <c r="AP50" s="78">
        <v>0</v>
      </c>
      <c r="AQ50" s="10">
        <v>0</v>
      </c>
      <c r="AR50" s="10">
        <v>0</v>
      </c>
      <c r="AS50" s="13">
        <v>0</v>
      </c>
      <c r="AT50" s="86">
        <v>11.355003734394652</v>
      </c>
      <c r="AU50" s="160">
        <v>-4.3615088345659386E-2</v>
      </c>
      <c r="AV50" s="84"/>
      <c r="AW50" s="25"/>
      <c r="AX50" s="24"/>
      <c r="AY50" s="60"/>
      <c r="AZ50" s="60"/>
      <c r="BA50" s="60"/>
      <c r="BB50" s="14"/>
    </row>
    <row r="51" spans="1:54" ht="12.75" customHeight="1" x14ac:dyDescent="0.2">
      <c r="A51" s="109" t="s">
        <v>1149</v>
      </c>
      <c r="B51" s="1" t="s">
        <v>1204</v>
      </c>
      <c r="C51" s="54" t="s">
        <v>1205</v>
      </c>
      <c r="D51" s="109">
        <v>125.439583</v>
      </c>
      <c r="E51" s="10">
        <v>78.655643041888993</v>
      </c>
      <c r="F51" s="10">
        <v>0.36374178165099025</v>
      </c>
      <c r="G51" s="10">
        <v>0</v>
      </c>
      <c r="H51" s="10">
        <v>0</v>
      </c>
      <c r="I51" s="10">
        <v>0</v>
      </c>
      <c r="J51" s="10">
        <v>0.111097</v>
      </c>
      <c r="K51" s="10">
        <v>8.5470000000000008E-3</v>
      </c>
      <c r="L51" s="10">
        <v>7.8549999999999991E-3</v>
      </c>
      <c r="M51" s="10">
        <v>0</v>
      </c>
      <c r="N51" s="10">
        <v>4.9233522655555557</v>
      </c>
      <c r="O51" s="10">
        <v>0.11441536703893403</v>
      </c>
      <c r="P51" s="10">
        <v>0.13380654215371932</v>
      </c>
      <c r="Q51" s="10">
        <v>1.7433419999999999</v>
      </c>
      <c r="R51" s="10">
        <v>0.1</v>
      </c>
      <c r="S51" s="10">
        <v>0</v>
      </c>
      <c r="T51" s="10">
        <v>0</v>
      </c>
      <c r="U51" s="10">
        <v>0.215005</v>
      </c>
      <c r="V51" s="10">
        <v>12.954000000000001</v>
      </c>
      <c r="W51" s="10">
        <v>1.8485670000000001</v>
      </c>
      <c r="X51" s="10">
        <v>8.7542530000000003</v>
      </c>
      <c r="Y51" s="105">
        <v>235.37320799828819</v>
      </c>
      <c r="Z51" s="121">
        <v>126.24655762285187</v>
      </c>
      <c r="AA51" s="10">
        <v>67.688485210901007</v>
      </c>
      <c r="AB51" s="10">
        <v>0.5092384943120033</v>
      </c>
      <c r="AC51" s="10">
        <v>0</v>
      </c>
      <c r="AD51" s="10">
        <v>0</v>
      </c>
      <c r="AE51" s="10">
        <v>0</v>
      </c>
      <c r="AF51" s="10">
        <v>7.4064666666666668E-2</v>
      </c>
      <c r="AG51" s="10">
        <v>0</v>
      </c>
      <c r="AH51" s="10">
        <v>1.39063</v>
      </c>
      <c r="AI51" s="10">
        <v>6.1747505944444443</v>
      </c>
      <c r="AJ51" s="10">
        <v>0.1132593522205239</v>
      </c>
      <c r="AK51" s="10">
        <v>5.3216940479210023E-2</v>
      </c>
      <c r="AL51" s="10">
        <v>1.545434</v>
      </c>
      <c r="AM51" s="10">
        <v>0</v>
      </c>
      <c r="AN51" s="10">
        <v>0</v>
      </c>
      <c r="AO51" s="10">
        <v>0.16036800000000001</v>
      </c>
      <c r="AP51" s="78">
        <v>12.954000000000001</v>
      </c>
      <c r="AQ51" s="10">
        <v>1.8485670000000001</v>
      </c>
      <c r="AR51" s="10">
        <v>19.231999999999999</v>
      </c>
      <c r="AS51" s="13">
        <v>0</v>
      </c>
      <c r="AT51" s="86">
        <v>237.99057188187572</v>
      </c>
      <c r="AU51" s="160">
        <v>1.1120058675525062E-2</v>
      </c>
      <c r="AV51" s="84"/>
      <c r="AW51" s="25"/>
      <c r="AX51" s="24"/>
      <c r="AY51" s="60"/>
      <c r="AZ51" s="60"/>
      <c r="BA51" s="60"/>
      <c r="BB51" s="14"/>
    </row>
    <row r="52" spans="1:54" ht="12.75" customHeight="1" x14ac:dyDescent="0.2">
      <c r="A52" s="109" t="s">
        <v>1132</v>
      </c>
      <c r="B52" s="1" t="s">
        <v>1206</v>
      </c>
      <c r="C52" s="54" t="s">
        <v>1207</v>
      </c>
      <c r="D52" s="109">
        <v>6.8317782400000002</v>
      </c>
      <c r="E52" s="10">
        <v>3.3165833309370001</v>
      </c>
      <c r="F52" s="10">
        <v>1.650898105299985E-2</v>
      </c>
      <c r="G52" s="10">
        <v>-5.2174999999999999E-2</v>
      </c>
      <c r="H52" s="10">
        <v>0</v>
      </c>
      <c r="I52" s="10">
        <v>0</v>
      </c>
      <c r="J52" s="10">
        <v>0</v>
      </c>
      <c r="K52" s="10">
        <v>8.5470000000000008E-3</v>
      </c>
      <c r="L52" s="10">
        <v>7.8549999999999991E-3</v>
      </c>
      <c r="M52" s="10">
        <v>0</v>
      </c>
      <c r="N52" s="10">
        <v>0.95047442488888911</v>
      </c>
      <c r="O52" s="10">
        <v>5.1929176736738364E-3</v>
      </c>
      <c r="P52" s="10">
        <v>6.5700012661763368E-2</v>
      </c>
      <c r="Q52" s="10">
        <v>0.34145500000000001</v>
      </c>
      <c r="R52" s="10">
        <v>0</v>
      </c>
      <c r="S52" s="10">
        <v>0</v>
      </c>
      <c r="T52" s="10">
        <v>0</v>
      </c>
      <c r="U52" s="10">
        <v>0</v>
      </c>
      <c r="V52" s="10">
        <v>0</v>
      </c>
      <c r="W52" s="10">
        <v>0</v>
      </c>
      <c r="X52" s="10">
        <v>0</v>
      </c>
      <c r="Y52" s="105">
        <v>11.491919907214324</v>
      </c>
      <c r="Z52" s="121">
        <v>6.8642980925216044</v>
      </c>
      <c r="AA52" s="10">
        <v>2.8136178265530001</v>
      </c>
      <c r="AB52" s="10">
        <v>2.3112573474000208E-2</v>
      </c>
      <c r="AC52" s="10">
        <v>-5.2174999999999999E-2</v>
      </c>
      <c r="AD52" s="10">
        <v>0</v>
      </c>
      <c r="AE52" s="10">
        <v>0</v>
      </c>
      <c r="AF52" s="10">
        <v>0</v>
      </c>
      <c r="AG52" s="10">
        <v>0</v>
      </c>
      <c r="AH52" s="10">
        <v>7.4768000000000001E-2</v>
      </c>
      <c r="AI52" s="10">
        <v>1.2983744373333335</v>
      </c>
      <c r="AJ52" s="10">
        <v>5.1404501604637625E-3</v>
      </c>
      <c r="AK52" s="10">
        <v>1.5989579893010485E-2</v>
      </c>
      <c r="AL52" s="10">
        <v>0.30048000000000002</v>
      </c>
      <c r="AM52" s="10">
        <v>0</v>
      </c>
      <c r="AN52" s="10">
        <v>0</v>
      </c>
      <c r="AO52" s="10">
        <v>0</v>
      </c>
      <c r="AP52" s="78">
        <v>0</v>
      </c>
      <c r="AQ52" s="10">
        <v>0</v>
      </c>
      <c r="AR52" s="10">
        <v>0</v>
      </c>
      <c r="AS52" s="13">
        <v>0</v>
      </c>
      <c r="AT52" s="86">
        <v>11.343605959935413</v>
      </c>
      <c r="AU52" s="160">
        <v>-1.2905932905589052E-2</v>
      </c>
      <c r="AV52" s="84"/>
      <c r="AW52" s="25"/>
      <c r="AX52" s="24"/>
      <c r="AY52" s="60"/>
      <c r="AZ52" s="60"/>
      <c r="BA52" s="60"/>
      <c r="BB52" s="14"/>
    </row>
    <row r="53" spans="1:54" x14ac:dyDescent="0.2">
      <c r="A53" s="109" t="s">
        <v>1132</v>
      </c>
      <c r="B53" s="1" t="s">
        <v>1208</v>
      </c>
      <c r="C53" s="54" t="s">
        <v>1209</v>
      </c>
      <c r="D53" s="109">
        <v>3.73692</v>
      </c>
      <c r="E53" s="10">
        <v>4.5263888452729999</v>
      </c>
      <c r="F53" s="10">
        <v>2.2256748018000275E-2</v>
      </c>
      <c r="G53" s="10">
        <v>0</v>
      </c>
      <c r="H53" s="10">
        <v>0</v>
      </c>
      <c r="I53" s="10">
        <v>0</v>
      </c>
      <c r="J53" s="10">
        <v>0</v>
      </c>
      <c r="K53" s="10">
        <v>8.5470000000000008E-3</v>
      </c>
      <c r="L53" s="10">
        <v>7.8549999999999991E-3</v>
      </c>
      <c r="M53" s="10">
        <v>0</v>
      </c>
      <c r="N53" s="10">
        <v>1.2202619297777777</v>
      </c>
      <c r="O53" s="10">
        <v>7.0586260919924849E-3</v>
      </c>
      <c r="P53" s="10">
        <v>7.9035762753567981E-2</v>
      </c>
      <c r="Q53" s="10">
        <v>0.59726900000000005</v>
      </c>
      <c r="R53" s="10">
        <v>0</v>
      </c>
      <c r="S53" s="10">
        <v>0</v>
      </c>
      <c r="T53" s="10">
        <v>0</v>
      </c>
      <c r="U53" s="10">
        <v>0</v>
      </c>
      <c r="V53" s="10">
        <v>0</v>
      </c>
      <c r="W53" s="10">
        <v>0</v>
      </c>
      <c r="X53" s="10">
        <v>0</v>
      </c>
      <c r="Y53" s="105">
        <v>10.205592911914339</v>
      </c>
      <c r="Z53" s="121">
        <v>3.7467739233754087</v>
      </c>
      <c r="AA53" s="10">
        <v>3.8180535067759998</v>
      </c>
      <c r="AB53" s="10">
        <v>3.1159447224999779E-2</v>
      </c>
      <c r="AC53" s="10">
        <v>0</v>
      </c>
      <c r="AD53" s="10">
        <v>0</v>
      </c>
      <c r="AE53" s="10">
        <v>0</v>
      </c>
      <c r="AF53" s="10">
        <v>0</v>
      </c>
      <c r="AG53" s="10">
        <v>0</v>
      </c>
      <c r="AH53" s="10">
        <v>4.2352000000000001E-2</v>
      </c>
      <c r="AI53" s="10">
        <v>1.3697267493333332</v>
      </c>
      <c r="AJ53" s="10">
        <v>6.9873080813865947E-3</v>
      </c>
      <c r="AK53" s="10">
        <v>2.3576783016748707E-2</v>
      </c>
      <c r="AL53" s="10">
        <v>0.52559699999999998</v>
      </c>
      <c r="AM53" s="10">
        <v>0</v>
      </c>
      <c r="AN53" s="10">
        <v>0</v>
      </c>
      <c r="AO53" s="10">
        <v>0</v>
      </c>
      <c r="AP53" s="78">
        <v>0</v>
      </c>
      <c r="AQ53" s="10">
        <v>0</v>
      </c>
      <c r="AR53" s="10">
        <v>0</v>
      </c>
      <c r="AS53" s="13">
        <v>0</v>
      </c>
      <c r="AT53" s="86">
        <v>9.5642267178078768</v>
      </c>
      <c r="AU53" s="160">
        <v>-6.2844579402898823E-2</v>
      </c>
      <c r="AV53" s="84"/>
      <c r="AW53" s="25"/>
      <c r="AX53" s="24"/>
      <c r="AY53" s="60"/>
      <c r="AZ53" s="60"/>
      <c r="BA53" s="60"/>
      <c r="BB53" s="14"/>
    </row>
    <row r="54" spans="1:54" ht="12.75" customHeight="1" x14ac:dyDescent="0.2">
      <c r="A54" s="109" t="s">
        <v>1132</v>
      </c>
      <c r="B54" s="1" t="s">
        <v>1210</v>
      </c>
      <c r="C54" s="54" t="s">
        <v>1211</v>
      </c>
      <c r="D54" s="109">
        <v>5.2347299999999999</v>
      </c>
      <c r="E54" s="10">
        <v>5.5889739850569997</v>
      </c>
      <c r="F54" s="10">
        <v>2.7393822962999345E-2</v>
      </c>
      <c r="G54" s="10">
        <v>-8.9410000000000003E-2</v>
      </c>
      <c r="H54" s="10">
        <v>0</v>
      </c>
      <c r="I54" s="10">
        <v>0</v>
      </c>
      <c r="J54" s="10">
        <v>0</v>
      </c>
      <c r="K54" s="10">
        <v>8.5470000000000008E-3</v>
      </c>
      <c r="L54" s="10">
        <v>7.8549999999999991E-3</v>
      </c>
      <c r="M54" s="10">
        <v>0</v>
      </c>
      <c r="N54" s="10">
        <v>0.65261200088888893</v>
      </c>
      <c r="O54" s="10">
        <v>8.6974101539076393E-3</v>
      </c>
      <c r="P54" s="10">
        <v>7.8520046299537363E-2</v>
      </c>
      <c r="Q54" s="10">
        <v>0.52584799999999998</v>
      </c>
      <c r="R54" s="10">
        <v>0</v>
      </c>
      <c r="S54" s="10">
        <v>0</v>
      </c>
      <c r="T54" s="10">
        <v>0</v>
      </c>
      <c r="U54" s="10">
        <v>0</v>
      </c>
      <c r="V54" s="10">
        <v>0</v>
      </c>
      <c r="W54" s="10">
        <v>0</v>
      </c>
      <c r="X54" s="10">
        <v>0</v>
      </c>
      <c r="Y54" s="105">
        <v>12.04376726536233</v>
      </c>
      <c r="Z54" s="121">
        <v>5.2747437892487508</v>
      </c>
      <c r="AA54" s="10">
        <v>4.7205482401339998</v>
      </c>
      <c r="AB54" s="10">
        <v>3.8351352148999929E-2</v>
      </c>
      <c r="AC54" s="10">
        <v>-8.9410000000000003E-2</v>
      </c>
      <c r="AD54" s="10">
        <v>0</v>
      </c>
      <c r="AE54" s="10">
        <v>0</v>
      </c>
      <c r="AF54" s="10">
        <v>0</v>
      </c>
      <c r="AG54" s="10">
        <v>0</v>
      </c>
      <c r="AH54" s="10">
        <v>5.9851000000000001E-2</v>
      </c>
      <c r="AI54" s="10">
        <v>0.7336443244444445</v>
      </c>
      <c r="AJ54" s="10">
        <v>8.6095344141367183E-3</v>
      </c>
      <c r="AK54" s="10">
        <v>2.2761857704779911E-2</v>
      </c>
      <c r="AL54" s="10">
        <v>0.47861799999999999</v>
      </c>
      <c r="AM54" s="10">
        <v>0</v>
      </c>
      <c r="AN54" s="10">
        <v>0</v>
      </c>
      <c r="AO54" s="10">
        <v>0</v>
      </c>
      <c r="AP54" s="78">
        <v>0</v>
      </c>
      <c r="AQ54" s="10">
        <v>0</v>
      </c>
      <c r="AR54" s="10">
        <v>0</v>
      </c>
      <c r="AS54" s="13">
        <v>2.5248062284029871E-2</v>
      </c>
      <c r="AT54" s="86">
        <v>11.27296616037914</v>
      </c>
      <c r="AU54" s="160">
        <v>-6.4000000000000126E-2</v>
      </c>
      <c r="AV54" s="84"/>
      <c r="AW54" s="25"/>
      <c r="AX54" s="24"/>
      <c r="AY54" s="60"/>
      <c r="AZ54" s="60"/>
      <c r="BA54" s="60"/>
      <c r="BB54" s="14"/>
    </row>
    <row r="55" spans="1:54" ht="12.75" customHeight="1" x14ac:dyDescent="0.2">
      <c r="A55" s="109" t="s">
        <v>1214</v>
      </c>
      <c r="B55" s="1" t="s">
        <v>1212</v>
      </c>
      <c r="C55" s="54" t="s">
        <v>1213</v>
      </c>
      <c r="D55" s="109">
        <v>224.270962</v>
      </c>
      <c r="E55" s="10">
        <v>92.884081864005992</v>
      </c>
      <c r="F55" s="10">
        <v>0.42078785354399684</v>
      </c>
      <c r="G55" s="10">
        <v>0</v>
      </c>
      <c r="H55" s="10">
        <v>0</v>
      </c>
      <c r="I55" s="10">
        <v>0</v>
      </c>
      <c r="J55" s="10">
        <v>0.18038399999999996</v>
      </c>
      <c r="K55" s="10">
        <v>8.5470000000000008E-3</v>
      </c>
      <c r="L55" s="10">
        <v>0</v>
      </c>
      <c r="M55" s="10">
        <v>0</v>
      </c>
      <c r="N55" s="10">
        <v>2.308480152888889</v>
      </c>
      <c r="O55" s="10">
        <v>0.13551713043016436</v>
      </c>
      <c r="P55" s="10">
        <v>0</v>
      </c>
      <c r="Q55" s="10">
        <v>0</v>
      </c>
      <c r="R55" s="10">
        <v>0</v>
      </c>
      <c r="S55" s="10">
        <v>0</v>
      </c>
      <c r="T55" s="10">
        <v>0</v>
      </c>
      <c r="U55" s="10">
        <v>0.30185299999999998</v>
      </c>
      <c r="V55" s="10">
        <v>17.248999999999999</v>
      </c>
      <c r="W55" s="10">
        <v>2.6624469999999998</v>
      </c>
      <c r="X55" s="10">
        <v>12.143689</v>
      </c>
      <c r="Y55" s="105">
        <v>352.565749000869</v>
      </c>
      <c r="Z55" s="121">
        <v>226.22156781769888</v>
      </c>
      <c r="AA55" s="10">
        <v>81.931220375090007</v>
      </c>
      <c r="AB55" s="10">
        <v>0.58910299496199936</v>
      </c>
      <c r="AC55" s="10">
        <v>0</v>
      </c>
      <c r="AD55" s="10">
        <v>0</v>
      </c>
      <c r="AE55" s="10">
        <v>0</v>
      </c>
      <c r="AF55" s="10">
        <v>0.12025599999999997</v>
      </c>
      <c r="AG55" s="10">
        <v>0</v>
      </c>
      <c r="AH55" s="10">
        <v>2.4300290000000002</v>
      </c>
      <c r="AI55" s="10">
        <v>2.8914214208888893</v>
      </c>
      <c r="AJ55" s="10">
        <v>0.13414791041208432</v>
      </c>
      <c r="AK55" s="10">
        <v>0</v>
      </c>
      <c r="AL55" s="10">
        <v>0</v>
      </c>
      <c r="AM55" s="10">
        <v>0</v>
      </c>
      <c r="AN55" s="10">
        <v>0</v>
      </c>
      <c r="AO55" s="10">
        <v>0.30563099999999999</v>
      </c>
      <c r="AP55" s="78">
        <v>17.248999999999999</v>
      </c>
      <c r="AQ55" s="10">
        <v>2.6624469999999998</v>
      </c>
      <c r="AR55" s="10">
        <v>26.387</v>
      </c>
      <c r="AS55" s="13">
        <v>0</v>
      </c>
      <c r="AT55" s="86">
        <v>360.92182351905183</v>
      </c>
      <c r="AU55" s="160">
        <v>2.3700755226118763E-2</v>
      </c>
      <c r="AV55" s="84"/>
      <c r="AW55" s="25"/>
      <c r="AX55" s="24"/>
      <c r="AY55" s="60"/>
      <c r="AZ55" s="60"/>
      <c r="BA55" s="60"/>
      <c r="BB55" s="14"/>
    </row>
    <row r="56" spans="1:54" ht="12.75" customHeight="1" x14ac:dyDescent="0.2">
      <c r="A56" s="109" t="s">
        <v>1081</v>
      </c>
      <c r="B56" s="1" t="s">
        <v>1090</v>
      </c>
      <c r="C56" s="54" t="s">
        <v>1091</v>
      </c>
      <c r="D56" s="109">
        <v>16.632173000000002</v>
      </c>
      <c r="E56" s="10">
        <v>10.747506444541999</v>
      </c>
      <c r="F56" s="10">
        <v>4.8648409210000187E-2</v>
      </c>
      <c r="G56" s="10">
        <v>0</v>
      </c>
      <c r="H56" s="10">
        <v>0</v>
      </c>
      <c r="I56" s="10">
        <v>0</v>
      </c>
      <c r="J56" s="10">
        <v>0</v>
      </c>
      <c r="K56" s="10">
        <v>0</v>
      </c>
      <c r="L56" s="10">
        <v>0</v>
      </c>
      <c r="M56" s="10">
        <v>1.1597541685559627</v>
      </c>
      <c r="N56" s="10">
        <v>0</v>
      </c>
      <c r="O56" s="10">
        <v>0</v>
      </c>
      <c r="P56" s="10">
        <v>0</v>
      </c>
      <c r="Q56" s="10">
        <v>0</v>
      </c>
      <c r="R56" s="10">
        <v>0</v>
      </c>
      <c r="S56" s="10">
        <v>0</v>
      </c>
      <c r="T56" s="10">
        <v>0</v>
      </c>
      <c r="U56" s="10">
        <v>0</v>
      </c>
      <c r="V56" s="10">
        <v>0</v>
      </c>
      <c r="W56" s="10">
        <v>0</v>
      </c>
      <c r="X56" s="10">
        <v>0</v>
      </c>
      <c r="Y56" s="105">
        <v>28.588082022307962</v>
      </c>
      <c r="Z56" s="121">
        <v>16.790434468234785</v>
      </c>
      <c r="AA56" s="10">
        <v>9.8404132602329994</v>
      </c>
      <c r="AB56" s="10">
        <v>6.8107772894000634E-2</v>
      </c>
      <c r="AC56" s="10">
        <v>0</v>
      </c>
      <c r="AD56" s="10">
        <v>0</v>
      </c>
      <c r="AE56" s="10">
        <v>0</v>
      </c>
      <c r="AF56" s="10">
        <v>0</v>
      </c>
      <c r="AG56" s="10">
        <v>1.0989697152212701</v>
      </c>
      <c r="AH56" s="10">
        <v>0.18254000000000001</v>
      </c>
      <c r="AI56" s="10">
        <v>0</v>
      </c>
      <c r="AJ56" s="10">
        <v>0</v>
      </c>
      <c r="AK56" s="10">
        <v>0</v>
      </c>
      <c r="AL56" s="10">
        <v>0</v>
      </c>
      <c r="AM56" s="10">
        <v>0</v>
      </c>
      <c r="AN56" s="10">
        <v>0</v>
      </c>
      <c r="AO56" s="10">
        <v>0</v>
      </c>
      <c r="AP56" s="78">
        <v>0</v>
      </c>
      <c r="AQ56" s="10">
        <v>0</v>
      </c>
      <c r="AR56" s="10">
        <v>0</v>
      </c>
      <c r="AS56" s="13">
        <v>0</v>
      </c>
      <c r="AT56" s="86">
        <v>27.980465216583053</v>
      </c>
      <c r="AU56" s="160">
        <v>-2.1254199748369663E-2</v>
      </c>
      <c r="AV56" s="84"/>
      <c r="AW56" s="25"/>
      <c r="AX56" s="24"/>
      <c r="AY56" s="60"/>
      <c r="AZ56" s="60"/>
      <c r="BA56" s="60"/>
      <c r="BB56" s="14"/>
    </row>
    <row r="57" spans="1:54" ht="12.75" customHeight="1" x14ac:dyDescent="0.2">
      <c r="A57" s="109" t="s">
        <v>1132</v>
      </c>
      <c r="B57" s="1" t="s">
        <v>1215</v>
      </c>
      <c r="C57" s="54" t="s">
        <v>1216</v>
      </c>
      <c r="D57" s="109">
        <v>5.6255249999999997</v>
      </c>
      <c r="E57" s="10">
        <v>9.9011044450490004</v>
      </c>
      <c r="F57" s="10">
        <v>4.0318130140999331E-2</v>
      </c>
      <c r="G57" s="10">
        <v>-1.2031E-2</v>
      </c>
      <c r="H57" s="10">
        <v>0</v>
      </c>
      <c r="I57" s="10">
        <v>0</v>
      </c>
      <c r="J57" s="10">
        <v>0</v>
      </c>
      <c r="K57" s="10">
        <v>8.5470000000000008E-3</v>
      </c>
      <c r="L57" s="10">
        <v>7.8549999999999991E-3</v>
      </c>
      <c r="M57" s="10">
        <v>0</v>
      </c>
      <c r="N57" s="10">
        <v>0.60352541333333332</v>
      </c>
      <c r="O57" s="10">
        <v>1.268211102242936E-2</v>
      </c>
      <c r="P57" s="10">
        <v>9.6060022272014017E-2</v>
      </c>
      <c r="Q57" s="10">
        <v>0.82834799999999997</v>
      </c>
      <c r="R57" s="10">
        <v>0</v>
      </c>
      <c r="S57" s="10">
        <v>0</v>
      </c>
      <c r="T57" s="10">
        <v>0</v>
      </c>
      <c r="U57" s="10">
        <v>0</v>
      </c>
      <c r="V57" s="10">
        <v>0</v>
      </c>
      <c r="W57" s="10">
        <v>0</v>
      </c>
      <c r="X57" s="10">
        <v>0</v>
      </c>
      <c r="Y57" s="105">
        <v>17.111934121817772</v>
      </c>
      <c r="Z57" s="121">
        <v>5.65473439325583</v>
      </c>
      <c r="AA57" s="10">
        <v>8.6134910687010002</v>
      </c>
      <c r="AB57" s="10">
        <v>5.6445382197000085E-2</v>
      </c>
      <c r="AC57" s="10">
        <v>-1.2031E-2</v>
      </c>
      <c r="AD57" s="10">
        <v>0</v>
      </c>
      <c r="AE57" s="10">
        <v>0</v>
      </c>
      <c r="AF57" s="10">
        <v>0</v>
      </c>
      <c r="AG57" s="10">
        <v>0</v>
      </c>
      <c r="AH57" s="10">
        <v>7.1013999999999994E-2</v>
      </c>
      <c r="AI57" s="10">
        <v>0.82685671111111114</v>
      </c>
      <c r="AJ57" s="10">
        <v>1.2553975190241174E-2</v>
      </c>
      <c r="AK57" s="10">
        <v>3.2854026121437931E-2</v>
      </c>
      <c r="AL57" s="10">
        <v>0.72894599999999998</v>
      </c>
      <c r="AM57" s="10">
        <v>0</v>
      </c>
      <c r="AN57" s="10">
        <v>0</v>
      </c>
      <c r="AO57" s="10">
        <v>0</v>
      </c>
      <c r="AP57" s="78">
        <v>0</v>
      </c>
      <c r="AQ57" s="10">
        <v>0</v>
      </c>
      <c r="AR57" s="10">
        <v>0</v>
      </c>
      <c r="AS57" s="13">
        <v>3.1905781444812931E-2</v>
      </c>
      <c r="AT57" s="86">
        <v>16.016770338021434</v>
      </c>
      <c r="AU57" s="160">
        <v>-6.4000000000000001E-2</v>
      </c>
      <c r="AV57" s="84"/>
      <c r="AW57" s="25"/>
      <c r="AX57" s="24"/>
      <c r="AY57" s="60"/>
      <c r="AZ57" s="60"/>
      <c r="BA57" s="60"/>
      <c r="BB57" s="14"/>
    </row>
    <row r="58" spans="1:54" ht="12.75" customHeight="1" x14ac:dyDescent="0.2">
      <c r="A58" s="109" t="s">
        <v>1154</v>
      </c>
      <c r="B58" s="1" t="s">
        <v>1217</v>
      </c>
      <c r="C58" s="54" t="s">
        <v>1218</v>
      </c>
      <c r="D58" s="109">
        <v>66.793087999999997</v>
      </c>
      <c r="E58" s="10">
        <v>72.414425698624996</v>
      </c>
      <c r="F58" s="10">
        <v>0.34044198115700486</v>
      </c>
      <c r="G58" s="10">
        <v>0</v>
      </c>
      <c r="H58" s="10">
        <v>0</v>
      </c>
      <c r="I58" s="10">
        <v>0</v>
      </c>
      <c r="J58" s="10">
        <v>4.0581000000000006E-2</v>
      </c>
      <c r="K58" s="10">
        <v>8.5470000000000008E-3</v>
      </c>
      <c r="L58" s="10">
        <v>7.8549999999999991E-3</v>
      </c>
      <c r="M58" s="10">
        <v>0</v>
      </c>
      <c r="N58" s="10">
        <v>1.4757031544444446</v>
      </c>
      <c r="O58" s="10">
        <v>0.10708638983569291</v>
      </c>
      <c r="P58" s="10">
        <v>0.11800358361486997</v>
      </c>
      <c r="Q58" s="10">
        <v>1.1323399999999999</v>
      </c>
      <c r="R58" s="10">
        <v>0</v>
      </c>
      <c r="S58" s="10">
        <v>0</v>
      </c>
      <c r="T58" s="10">
        <v>0</v>
      </c>
      <c r="U58" s="10">
        <v>0.147504</v>
      </c>
      <c r="V58" s="10">
        <v>9.6189999999999998</v>
      </c>
      <c r="W58" s="10">
        <v>0.94135500000000005</v>
      </c>
      <c r="X58" s="10">
        <v>5.6546709999999996</v>
      </c>
      <c r="Y58" s="105">
        <v>158.800601807677</v>
      </c>
      <c r="Z58" s="121">
        <v>66.685370995504996</v>
      </c>
      <c r="AA58" s="10">
        <v>61.599007510968995</v>
      </c>
      <c r="AB58" s="10">
        <v>0.47661877361899985</v>
      </c>
      <c r="AC58" s="10">
        <v>0</v>
      </c>
      <c r="AD58" s="10">
        <v>0</v>
      </c>
      <c r="AE58" s="10">
        <v>0</v>
      </c>
      <c r="AF58" s="10">
        <v>2.7054000000000005E-2</v>
      </c>
      <c r="AG58" s="10">
        <v>0</v>
      </c>
      <c r="AH58" s="10">
        <v>0.77249199999999996</v>
      </c>
      <c r="AI58" s="10">
        <v>1.953156538888889</v>
      </c>
      <c r="AJ58" s="10">
        <v>0.10600442456560837</v>
      </c>
      <c r="AK58" s="10">
        <v>4.4296705523731481E-2</v>
      </c>
      <c r="AL58" s="10">
        <v>1.01614</v>
      </c>
      <c r="AM58" s="10">
        <v>0</v>
      </c>
      <c r="AN58" s="10">
        <v>0</v>
      </c>
      <c r="AO58" s="10">
        <v>0.11002000000000001</v>
      </c>
      <c r="AP58" s="78">
        <v>9.6189999999999998</v>
      </c>
      <c r="AQ58" s="10">
        <v>0.94135500000000005</v>
      </c>
      <c r="AR58" s="10">
        <v>11.727</v>
      </c>
      <c r="AS58" s="13">
        <v>0</v>
      </c>
      <c r="AT58" s="86">
        <v>155.0775159490712</v>
      </c>
      <c r="AU58" s="160">
        <v>-2.3445036204049269E-2</v>
      </c>
      <c r="AV58" s="84"/>
      <c r="AW58" s="25"/>
      <c r="AX58" s="24"/>
      <c r="AY58" s="60"/>
      <c r="AZ58" s="60"/>
      <c r="BA58" s="60"/>
      <c r="BB58" s="14"/>
    </row>
    <row r="59" spans="1:54" ht="12.75" customHeight="1" x14ac:dyDescent="0.2">
      <c r="A59" s="109" t="s">
        <v>1154</v>
      </c>
      <c r="B59" s="1" t="s">
        <v>1219</v>
      </c>
      <c r="C59" s="54" t="s">
        <v>1220</v>
      </c>
      <c r="D59" s="109">
        <v>72.412644999999998</v>
      </c>
      <c r="E59" s="10">
        <v>84.250814522127001</v>
      </c>
      <c r="F59" s="10">
        <v>0.39924424471600356</v>
      </c>
      <c r="G59" s="10">
        <v>-7.8007999999999994E-2</v>
      </c>
      <c r="H59" s="10">
        <v>0</v>
      </c>
      <c r="I59" s="10">
        <v>0</v>
      </c>
      <c r="J59" s="10">
        <v>9.3789000000000011E-2</v>
      </c>
      <c r="K59" s="10">
        <v>8.5470000000000008E-3</v>
      </c>
      <c r="L59" s="10">
        <v>7.8549999999999991E-3</v>
      </c>
      <c r="M59" s="10">
        <v>0</v>
      </c>
      <c r="N59" s="10">
        <v>2.938619076666666</v>
      </c>
      <c r="O59" s="10">
        <v>0.12558270482423303</v>
      </c>
      <c r="P59" s="10">
        <v>0.1273935830227173</v>
      </c>
      <c r="Q59" s="10">
        <v>1.50905</v>
      </c>
      <c r="R59" s="10">
        <v>0</v>
      </c>
      <c r="S59" s="10">
        <v>0</v>
      </c>
      <c r="T59" s="10">
        <v>0</v>
      </c>
      <c r="U59" s="10">
        <v>0.16627</v>
      </c>
      <c r="V59" s="10">
        <v>10.679</v>
      </c>
      <c r="W59" s="10">
        <v>1.011185</v>
      </c>
      <c r="X59" s="10">
        <v>6.5242120000000003</v>
      </c>
      <c r="Y59" s="105">
        <v>180.17619913135664</v>
      </c>
      <c r="Z59" s="121">
        <v>72.927818977376035</v>
      </c>
      <c r="AA59" s="10">
        <v>71.150472199871004</v>
      </c>
      <c r="AB59" s="10">
        <v>0.55894194260299945</v>
      </c>
      <c r="AC59" s="10">
        <v>-7.8007999999999994E-2</v>
      </c>
      <c r="AD59" s="10">
        <v>0</v>
      </c>
      <c r="AE59" s="10">
        <v>0</v>
      </c>
      <c r="AF59" s="10">
        <v>6.2526000000000012E-2</v>
      </c>
      <c r="AG59" s="10">
        <v>0</v>
      </c>
      <c r="AH59" s="10">
        <v>0.84718599999999999</v>
      </c>
      <c r="AI59" s="10">
        <v>3.7715408122222218</v>
      </c>
      <c r="AJ59" s="10">
        <v>0.12431385893866735</v>
      </c>
      <c r="AK59" s="10">
        <v>4.9169912822970376E-2</v>
      </c>
      <c r="AL59" s="10">
        <v>1.3279639999999999</v>
      </c>
      <c r="AM59" s="10">
        <v>0</v>
      </c>
      <c r="AN59" s="10">
        <v>0</v>
      </c>
      <c r="AO59" s="10">
        <v>0.124018</v>
      </c>
      <c r="AP59" s="78">
        <v>10.679</v>
      </c>
      <c r="AQ59" s="10">
        <v>1.011185</v>
      </c>
      <c r="AR59" s="10">
        <v>13.846</v>
      </c>
      <c r="AS59" s="13">
        <v>0</v>
      </c>
      <c r="AT59" s="86">
        <v>176.40212870383391</v>
      </c>
      <c r="AU59" s="160">
        <v>-2.0946553683104732E-2</v>
      </c>
      <c r="AV59" s="84"/>
      <c r="AW59" s="25"/>
      <c r="AX59" s="24"/>
      <c r="AY59" s="60"/>
      <c r="AZ59" s="60"/>
      <c r="BA59" s="60"/>
      <c r="BB59" s="14"/>
    </row>
    <row r="60" spans="1:54" x14ac:dyDescent="0.2">
      <c r="A60" s="109" t="s">
        <v>1132</v>
      </c>
      <c r="B60" s="1" t="s">
        <v>1221</v>
      </c>
      <c r="C60" s="54" t="s">
        <v>1222</v>
      </c>
      <c r="D60" s="109">
        <v>6.7020099999999996</v>
      </c>
      <c r="E60" s="10">
        <v>8.1152781011380011</v>
      </c>
      <c r="F60" s="10">
        <v>4.0387006543000231E-2</v>
      </c>
      <c r="G60" s="10">
        <v>0</v>
      </c>
      <c r="H60" s="10">
        <v>0</v>
      </c>
      <c r="I60" s="10">
        <v>0</v>
      </c>
      <c r="J60" s="10">
        <v>0</v>
      </c>
      <c r="K60" s="10">
        <v>8.5470000000000008E-3</v>
      </c>
      <c r="L60" s="10">
        <v>7.8549999999999991E-3</v>
      </c>
      <c r="M60" s="10">
        <v>0</v>
      </c>
      <c r="N60" s="10">
        <v>3.3759755991111109</v>
      </c>
      <c r="O60" s="10">
        <v>1.2703776168211538E-2</v>
      </c>
      <c r="P60" s="10">
        <v>7.707756351005797E-2</v>
      </c>
      <c r="Q60" s="10">
        <v>0.63210900000000003</v>
      </c>
      <c r="R60" s="10">
        <v>0</v>
      </c>
      <c r="S60" s="10">
        <v>0</v>
      </c>
      <c r="T60" s="10">
        <v>0</v>
      </c>
      <c r="U60" s="10">
        <v>0</v>
      </c>
      <c r="V60" s="10">
        <v>0</v>
      </c>
      <c r="W60" s="10">
        <v>0</v>
      </c>
      <c r="X60" s="10">
        <v>0</v>
      </c>
      <c r="Y60" s="105">
        <v>18.971943046470383</v>
      </c>
      <c r="Z60" s="121">
        <v>6.8072867729576698</v>
      </c>
      <c r="AA60" s="10">
        <v>6.8896087071280006</v>
      </c>
      <c r="AB60" s="10">
        <v>5.6541809158999937E-2</v>
      </c>
      <c r="AC60" s="10">
        <v>0</v>
      </c>
      <c r="AD60" s="10">
        <v>0</v>
      </c>
      <c r="AE60" s="10">
        <v>0</v>
      </c>
      <c r="AF60" s="10">
        <v>0</v>
      </c>
      <c r="AG60" s="10">
        <v>0</v>
      </c>
      <c r="AH60" s="10">
        <v>7.5439000000000006E-2</v>
      </c>
      <c r="AI60" s="10">
        <v>4.9631889502222224</v>
      </c>
      <c r="AJ60" s="10">
        <v>1.2575421438595361E-2</v>
      </c>
      <c r="AK60" s="10">
        <v>2.2558889913019221E-2</v>
      </c>
      <c r="AL60" s="10">
        <v>0.58036799999999999</v>
      </c>
      <c r="AM60" s="10">
        <v>0</v>
      </c>
      <c r="AN60" s="10">
        <v>0</v>
      </c>
      <c r="AO60" s="10">
        <v>0</v>
      </c>
      <c r="AP60" s="78">
        <v>0</v>
      </c>
      <c r="AQ60" s="10">
        <v>0</v>
      </c>
      <c r="AR60" s="10">
        <v>0</v>
      </c>
      <c r="AS60" s="13">
        <v>0</v>
      </c>
      <c r="AT60" s="86">
        <v>19.407567550818506</v>
      </c>
      <c r="AU60" s="160">
        <v>2.2961512338567157E-2</v>
      </c>
      <c r="AV60" s="84"/>
      <c r="AW60" s="25"/>
      <c r="AX60" s="24"/>
      <c r="AY60" s="60"/>
      <c r="AZ60" s="60"/>
      <c r="BA60" s="60"/>
      <c r="BB60" s="14"/>
    </row>
    <row r="61" spans="1:54" x14ac:dyDescent="0.2">
      <c r="A61" s="109" t="s">
        <v>1214</v>
      </c>
      <c r="B61" s="1" t="s">
        <v>1223</v>
      </c>
      <c r="C61" s="54" t="s">
        <v>1224</v>
      </c>
      <c r="D61" s="109">
        <v>234.66833600000001</v>
      </c>
      <c r="E61" s="10">
        <v>131.283134667647</v>
      </c>
      <c r="F61" s="10">
        <v>0.61824656179898974</v>
      </c>
      <c r="G61" s="10">
        <v>0</v>
      </c>
      <c r="H61" s="10">
        <v>0</v>
      </c>
      <c r="I61" s="10">
        <v>0</v>
      </c>
      <c r="J61" s="10">
        <v>0.18446399999999999</v>
      </c>
      <c r="K61" s="10">
        <v>8.5470000000000008E-3</v>
      </c>
      <c r="L61" s="10">
        <v>0</v>
      </c>
      <c r="M61" s="10">
        <v>0</v>
      </c>
      <c r="N61" s="10">
        <v>3.1399200106666671</v>
      </c>
      <c r="O61" s="10">
        <v>0.19451300259323651</v>
      </c>
      <c r="P61" s="10">
        <v>0</v>
      </c>
      <c r="Q61" s="10">
        <v>0</v>
      </c>
      <c r="R61" s="10">
        <v>0</v>
      </c>
      <c r="S61" s="10">
        <v>0</v>
      </c>
      <c r="T61" s="10">
        <v>0</v>
      </c>
      <c r="U61" s="10">
        <v>0.41974400000000001</v>
      </c>
      <c r="V61" s="10">
        <v>22.298999999999999</v>
      </c>
      <c r="W61" s="10">
        <v>3.1932360000000002</v>
      </c>
      <c r="X61" s="10">
        <v>16.349603999999999</v>
      </c>
      <c r="Y61" s="105">
        <v>412.35874524270588</v>
      </c>
      <c r="Z61" s="121">
        <v>237.50282686578657</v>
      </c>
      <c r="AA61" s="10">
        <v>112.50562918367399</v>
      </c>
      <c r="AB61" s="10">
        <v>0.86554518651799861</v>
      </c>
      <c r="AC61" s="10">
        <v>0</v>
      </c>
      <c r="AD61" s="10">
        <v>0</v>
      </c>
      <c r="AE61" s="10">
        <v>0</v>
      </c>
      <c r="AF61" s="10">
        <v>0.12297599999999999</v>
      </c>
      <c r="AG61" s="10">
        <v>0</v>
      </c>
      <c r="AH61" s="10">
        <v>2.5942270000000001</v>
      </c>
      <c r="AI61" s="10">
        <v>4.2219509817777778</v>
      </c>
      <c r="AJ61" s="10">
        <v>0.19254770790257919</v>
      </c>
      <c r="AK61" s="10">
        <v>0</v>
      </c>
      <c r="AL61" s="10">
        <v>0</v>
      </c>
      <c r="AM61" s="10">
        <v>0</v>
      </c>
      <c r="AN61" s="10">
        <v>0</v>
      </c>
      <c r="AO61" s="10">
        <v>0.652115</v>
      </c>
      <c r="AP61" s="78">
        <v>22.155000000000001</v>
      </c>
      <c r="AQ61" s="10">
        <v>3.1932360000000002</v>
      </c>
      <c r="AR61" s="10">
        <v>34.451000000000001</v>
      </c>
      <c r="AS61" s="13">
        <v>0</v>
      </c>
      <c r="AT61" s="86">
        <v>418.45705392565884</v>
      </c>
      <c r="AU61" s="160">
        <v>1.4788842854208468E-2</v>
      </c>
      <c r="AV61" s="84"/>
      <c r="AW61" s="25"/>
      <c r="AX61" s="24"/>
      <c r="AY61" s="60"/>
      <c r="AZ61" s="60"/>
      <c r="BA61" s="60"/>
      <c r="BB61" s="14"/>
    </row>
    <row r="62" spans="1:54" ht="12.75" customHeight="1" x14ac:dyDescent="0.2">
      <c r="A62" s="109" t="s">
        <v>1081</v>
      </c>
      <c r="B62" s="1" t="s">
        <v>1110</v>
      </c>
      <c r="C62" s="54" t="s">
        <v>1111</v>
      </c>
      <c r="D62" s="109">
        <v>16.721546</v>
      </c>
      <c r="E62" s="10">
        <v>12.535383506229</v>
      </c>
      <c r="F62" s="10">
        <v>5.7818479979000983E-2</v>
      </c>
      <c r="G62" s="10">
        <v>0</v>
      </c>
      <c r="H62" s="10">
        <v>0</v>
      </c>
      <c r="I62" s="10">
        <v>0</v>
      </c>
      <c r="J62" s="10">
        <v>0</v>
      </c>
      <c r="K62" s="10">
        <v>0</v>
      </c>
      <c r="L62" s="10">
        <v>0</v>
      </c>
      <c r="M62" s="10">
        <v>0.21091276093429448</v>
      </c>
      <c r="N62" s="10">
        <v>0</v>
      </c>
      <c r="O62" s="10">
        <v>0</v>
      </c>
      <c r="P62" s="10">
        <v>0</v>
      </c>
      <c r="Q62" s="10">
        <v>0</v>
      </c>
      <c r="R62" s="10">
        <v>0</v>
      </c>
      <c r="S62" s="10">
        <v>0</v>
      </c>
      <c r="T62" s="10">
        <v>0</v>
      </c>
      <c r="U62" s="10">
        <v>0</v>
      </c>
      <c r="V62" s="10">
        <v>0</v>
      </c>
      <c r="W62" s="10">
        <v>0</v>
      </c>
      <c r="X62" s="10">
        <v>0</v>
      </c>
      <c r="Y62" s="105">
        <v>29.525660747142297</v>
      </c>
      <c r="Z62" s="121">
        <v>16.929568652409827</v>
      </c>
      <c r="AA62" s="10">
        <v>11.447766697944001</v>
      </c>
      <c r="AB62" s="10">
        <v>8.094587196999975E-2</v>
      </c>
      <c r="AC62" s="10">
        <v>0</v>
      </c>
      <c r="AD62" s="10">
        <v>0</v>
      </c>
      <c r="AE62" s="10">
        <v>0</v>
      </c>
      <c r="AF62" s="10">
        <v>0</v>
      </c>
      <c r="AG62" s="10">
        <v>0.23307153588833551</v>
      </c>
      <c r="AH62" s="10">
        <v>0.18685599999999999</v>
      </c>
      <c r="AI62" s="10">
        <v>0</v>
      </c>
      <c r="AJ62" s="10">
        <v>0</v>
      </c>
      <c r="AK62" s="10">
        <v>0</v>
      </c>
      <c r="AL62" s="10">
        <v>0</v>
      </c>
      <c r="AM62" s="10">
        <v>0</v>
      </c>
      <c r="AN62" s="10">
        <v>0</v>
      </c>
      <c r="AO62" s="10">
        <v>0</v>
      </c>
      <c r="AP62" s="78">
        <v>0</v>
      </c>
      <c r="AQ62" s="10">
        <v>0</v>
      </c>
      <c r="AR62" s="10">
        <v>0</v>
      </c>
      <c r="AS62" s="13">
        <v>0</v>
      </c>
      <c r="AT62" s="86">
        <v>28.87820875821216</v>
      </c>
      <c r="AU62" s="160">
        <v>-2.1928450457888608E-2</v>
      </c>
      <c r="AV62" s="84"/>
      <c r="AW62" s="25"/>
      <c r="AX62" s="24"/>
      <c r="AY62" s="60"/>
      <c r="AZ62" s="60"/>
      <c r="BA62" s="60"/>
      <c r="BB62" s="14"/>
    </row>
    <row r="63" spans="1:54" ht="12.75" customHeight="1" x14ac:dyDescent="0.2">
      <c r="A63" s="109" t="s">
        <v>1227</v>
      </c>
      <c r="B63" s="1" t="s">
        <v>1225</v>
      </c>
      <c r="C63" s="54" t="s">
        <v>1226</v>
      </c>
      <c r="D63" s="109">
        <v>85.182054466000011</v>
      </c>
      <c r="E63" s="10">
        <v>181.07943726586899</v>
      </c>
      <c r="F63" s="10">
        <v>0.86494837501102684</v>
      </c>
      <c r="G63" s="10">
        <v>0</v>
      </c>
      <c r="H63" s="10">
        <v>0</v>
      </c>
      <c r="I63" s="10">
        <v>0</v>
      </c>
      <c r="J63" s="10">
        <v>8.5826999999999987E-2</v>
      </c>
      <c r="K63" s="10">
        <v>8.5470000000000008E-3</v>
      </c>
      <c r="L63" s="10">
        <v>7.8549999999999991E-3</v>
      </c>
      <c r="M63" s="10">
        <v>0</v>
      </c>
      <c r="N63" s="10">
        <v>5.2737726711111108</v>
      </c>
      <c r="O63" s="10">
        <v>0.27345961434899219</v>
      </c>
      <c r="P63" s="10">
        <v>0.15854032084228339</v>
      </c>
      <c r="Q63" s="10">
        <v>2.560543</v>
      </c>
      <c r="R63" s="10">
        <v>0.1</v>
      </c>
      <c r="S63" s="10">
        <v>0</v>
      </c>
      <c r="T63" s="10">
        <v>0</v>
      </c>
      <c r="U63" s="10">
        <v>0.23221800000000001</v>
      </c>
      <c r="V63" s="10">
        <v>26.367999999999999</v>
      </c>
      <c r="W63" s="10">
        <v>0.97081200000000001</v>
      </c>
      <c r="X63" s="10">
        <v>8.8321710000000007</v>
      </c>
      <c r="Y63" s="105">
        <v>311.99818571318247</v>
      </c>
      <c r="Z63" s="121">
        <v>86.38422946026823</v>
      </c>
      <c r="AA63" s="10">
        <v>152.79638331811401</v>
      </c>
      <c r="AB63" s="10">
        <v>1.210927725015998</v>
      </c>
      <c r="AC63" s="10">
        <v>0</v>
      </c>
      <c r="AD63" s="10">
        <v>0</v>
      </c>
      <c r="AE63" s="10">
        <v>0</v>
      </c>
      <c r="AF63" s="10">
        <v>5.7217999999999991E-2</v>
      </c>
      <c r="AG63" s="10">
        <v>0</v>
      </c>
      <c r="AH63" s="10">
        <v>1.04583</v>
      </c>
      <c r="AI63" s="10">
        <v>7.5572825711111111</v>
      </c>
      <c r="AJ63" s="10">
        <v>0.27069666934776188</v>
      </c>
      <c r="AK63" s="10">
        <v>6.7316781884990726E-2</v>
      </c>
      <c r="AL63" s="10">
        <v>2.4688680000000001</v>
      </c>
      <c r="AM63" s="10">
        <v>0</v>
      </c>
      <c r="AN63" s="10">
        <v>0</v>
      </c>
      <c r="AO63" s="10">
        <v>0.173207</v>
      </c>
      <c r="AP63" s="78">
        <v>26.367999999999999</v>
      </c>
      <c r="AQ63" s="10">
        <v>0.97081200000000001</v>
      </c>
      <c r="AR63" s="10">
        <v>18.170000000000002</v>
      </c>
      <c r="AS63" s="13">
        <v>0</v>
      </c>
      <c r="AT63" s="86">
        <v>297.54077152574212</v>
      </c>
      <c r="AU63" s="160">
        <v>-4.6338135442655873E-2</v>
      </c>
      <c r="AV63" s="84"/>
      <c r="AW63" s="25"/>
      <c r="AX63" s="24"/>
      <c r="AY63" s="60"/>
      <c r="AZ63" s="60"/>
      <c r="BA63" s="60"/>
      <c r="BB63" s="14"/>
    </row>
    <row r="64" spans="1:54" ht="12.75" customHeight="1" x14ac:dyDescent="0.2">
      <c r="A64" s="109" t="s">
        <v>1132</v>
      </c>
      <c r="B64" s="1" t="s">
        <v>1228</v>
      </c>
      <c r="C64" s="54" t="s">
        <v>1229</v>
      </c>
      <c r="D64" s="109">
        <v>5.307067</v>
      </c>
      <c r="E64" s="10">
        <v>5.8082436564490001</v>
      </c>
      <c r="F64" s="10">
        <v>2.8793933221000247E-2</v>
      </c>
      <c r="G64" s="10">
        <v>-9.1116000000000003E-2</v>
      </c>
      <c r="H64" s="10">
        <v>0</v>
      </c>
      <c r="I64" s="10">
        <v>0</v>
      </c>
      <c r="J64" s="10">
        <v>0</v>
      </c>
      <c r="K64" s="10">
        <v>8.5470000000000008E-3</v>
      </c>
      <c r="L64" s="10">
        <v>7.8549999999999991E-3</v>
      </c>
      <c r="M64" s="10">
        <v>0</v>
      </c>
      <c r="N64" s="10">
        <v>1.0062649022222221</v>
      </c>
      <c r="O64" s="10">
        <v>9.057162537192227E-3</v>
      </c>
      <c r="P64" s="10">
        <v>8.3113404717197401E-2</v>
      </c>
      <c r="Q64" s="10">
        <v>0.61810399999999999</v>
      </c>
      <c r="R64" s="10">
        <v>0</v>
      </c>
      <c r="S64" s="10">
        <v>0</v>
      </c>
      <c r="T64" s="10">
        <v>0</v>
      </c>
      <c r="U64" s="10">
        <v>0</v>
      </c>
      <c r="V64" s="10">
        <v>0</v>
      </c>
      <c r="W64" s="10">
        <v>0</v>
      </c>
      <c r="X64" s="10">
        <v>0</v>
      </c>
      <c r="Y64" s="105">
        <v>12.785930059146613</v>
      </c>
      <c r="Z64" s="121">
        <v>5.3195316108219552</v>
      </c>
      <c r="AA64" s="10">
        <v>4.8925506609180003</v>
      </c>
      <c r="AB64" s="10">
        <v>4.0311506510000213E-2</v>
      </c>
      <c r="AC64" s="10">
        <v>-9.1116000000000003E-2</v>
      </c>
      <c r="AD64" s="10">
        <v>0</v>
      </c>
      <c r="AE64" s="10">
        <v>0</v>
      </c>
      <c r="AF64" s="10">
        <v>0</v>
      </c>
      <c r="AG64" s="10">
        <v>0</v>
      </c>
      <c r="AH64" s="10">
        <v>6.1303000000000003E-2</v>
      </c>
      <c r="AI64" s="10">
        <v>1.2115019297777778</v>
      </c>
      <c r="AJ64" s="10">
        <v>8.9656519789804087E-3</v>
      </c>
      <c r="AK64" s="10">
        <v>2.5335096007804873E-2</v>
      </c>
      <c r="AL64" s="10">
        <v>0.54393199999999997</v>
      </c>
      <c r="AM64" s="10">
        <v>0</v>
      </c>
      <c r="AN64" s="10">
        <v>0</v>
      </c>
      <c r="AO64" s="10">
        <v>0</v>
      </c>
      <c r="AP64" s="78">
        <v>0</v>
      </c>
      <c r="AQ64" s="10">
        <v>0</v>
      </c>
      <c r="AR64" s="10">
        <v>0</v>
      </c>
      <c r="AS64" s="13">
        <v>0</v>
      </c>
      <c r="AT64" s="86">
        <v>12.012315456014521</v>
      </c>
      <c r="AU64" s="160">
        <v>-6.050514898434587E-2</v>
      </c>
      <c r="AV64" s="84"/>
      <c r="AW64" s="25"/>
      <c r="AX64" s="24"/>
      <c r="AY64" s="60"/>
      <c r="AZ64" s="60"/>
      <c r="BA64" s="60"/>
      <c r="BB64" s="14"/>
    </row>
    <row r="65" spans="1:54" ht="12.75" customHeight="1" x14ac:dyDescent="0.2">
      <c r="A65" s="109" t="s">
        <v>1132</v>
      </c>
      <c r="B65" s="1" t="s">
        <v>1230</v>
      </c>
      <c r="C65" s="54" t="s">
        <v>1231</v>
      </c>
      <c r="D65" s="109">
        <v>8.6496225199999994</v>
      </c>
      <c r="E65" s="10">
        <v>8.8724121790890003</v>
      </c>
      <c r="F65" s="10">
        <v>4.4315946224000306E-2</v>
      </c>
      <c r="G65" s="10">
        <v>-7.3180999999999996E-2</v>
      </c>
      <c r="H65" s="10">
        <v>0</v>
      </c>
      <c r="I65" s="10">
        <v>0</v>
      </c>
      <c r="J65" s="10">
        <v>0</v>
      </c>
      <c r="K65" s="10">
        <v>8.5470000000000008E-3</v>
      </c>
      <c r="L65" s="10">
        <v>7.8549999999999991E-3</v>
      </c>
      <c r="M65" s="10">
        <v>0</v>
      </c>
      <c r="N65" s="10">
        <v>2.5268425848888891</v>
      </c>
      <c r="O65" s="10">
        <v>1.3939628353554195E-2</v>
      </c>
      <c r="P65" s="10">
        <v>8.8886025018536152E-2</v>
      </c>
      <c r="Q65" s="10">
        <v>0.75284399999999996</v>
      </c>
      <c r="R65" s="10">
        <v>0</v>
      </c>
      <c r="S65" s="10">
        <v>0</v>
      </c>
      <c r="T65" s="10">
        <v>0</v>
      </c>
      <c r="U65" s="10">
        <v>0</v>
      </c>
      <c r="V65" s="10">
        <v>0</v>
      </c>
      <c r="W65" s="10">
        <v>0</v>
      </c>
      <c r="X65" s="10">
        <v>0</v>
      </c>
      <c r="Y65" s="105">
        <v>20.892083883573974</v>
      </c>
      <c r="Z65" s="121">
        <v>8.7082362300553857</v>
      </c>
      <c r="AA65" s="10">
        <v>7.4922845354890004</v>
      </c>
      <c r="AB65" s="10">
        <v>6.2042324713000099E-2</v>
      </c>
      <c r="AC65" s="10">
        <v>-7.3180999999999996E-2</v>
      </c>
      <c r="AD65" s="10">
        <v>0</v>
      </c>
      <c r="AE65" s="10">
        <v>0</v>
      </c>
      <c r="AF65" s="10">
        <v>0</v>
      </c>
      <c r="AG65" s="10">
        <v>0</v>
      </c>
      <c r="AH65" s="10">
        <v>9.9652000000000004E-2</v>
      </c>
      <c r="AI65" s="10">
        <v>3.002717960888889</v>
      </c>
      <c r="AJ65" s="10">
        <v>1.379878698445423E-2</v>
      </c>
      <c r="AK65" s="10">
        <v>2.8261138550448706E-2</v>
      </c>
      <c r="AL65" s="10">
        <v>0.71411800000000003</v>
      </c>
      <c r="AM65" s="10">
        <v>0</v>
      </c>
      <c r="AN65" s="10">
        <v>0</v>
      </c>
      <c r="AO65" s="10">
        <v>0</v>
      </c>
      <c r="AP65" s="78">
        <v>0</v>
      </c>
      <c r="AQ65" s="10">
        <v>0</v>
      </c>
      <c r="AR65" s="10">
        <v>0</v>
      </c>
      <c r="AS65" s="13">
        <v>0</v>
      </c>
      <c r="AT65" s="86">
        <v>20.047929976681178</v>
      </c>
      <c r="AU65" s="160">
        <v>-4.0405443114102026E-2</v>
      </c>
      <c r="AV65" s="84"/>
      <c r="AW65" s="25"/>
      <c r="AX65" s="24"/>
      <c r="AY65" s="60"/>
      <c r="AZ65" s="60"/>
      <c r="BA65" s="60"/>
      <c r="BB65" s="14"/>
    </row>
    <row r="66" spans="1:54" ht="12.75" customHeight="1" x14ac:dyDescent="0.2">
      <c r="A66" s="109" t="s">
        <v>1132</v>
      </c>
      <c r="B66" s="1" t="s">
        <v>1232</v>
      </c>
      <c r="C66" s="54" t="s">
        <v>1233</v>
      </c>
      <c r="D66" s="109">
        <v>5.9990940000000004</v>
      </c>
      <c r="E66" s="10">
        <v>6.4556935063180001</v>
      </c>
      <c r="F66" s="10">
        <v>3.1532019164000641E-2</v>
      </c>
      <c r="G66" s="10">
        <v>-5.3884000000000001E-2</v>
      </c>
      <c r="H66" s="10">
        <v>0</v>
      </c>
      <c r="I66" s="10">
        <v>0</v>
      </c>
      <c r="J66" s="10">
        <v>0</v>
      </c>
      <c r="K66" s="10">
        <v>8.5470000000000008E-3</v>
      </c>
      <c r="L66" s="10">
        <v>7.8549999999999991E-3</v>
      </c>
      <c r="M66" s="10">
        <v>0</v>
      </c>
      <c r="N66" s="10">
        <v>1.3096785573333334</v>
      </c>
      <c r="O66" s="10">
        <v>1.0038448912536453E-2</v>
      </c>
      <c r="P66" s="10">
        <v>8.2707456541842223E-2</v>
      </c>
      <c r="Q66" s="10">
        <v>0.60594999999999999</v>
      </c>
      <c r="R66" s="10">
        <v>0</v>
      </c>
      <c r="S66" s="10">
        <v>0</v>
      </c>
      <c r="T66" s="10">
        <v>0</v>
      </c>
      <c r="U66" s="10">
        <v>0</v>
      </c>
      <c r="V66" s="10">
        <v>0</v>
      </c>
      <c r="W66" s="10">
        <v>0</v>
      </c>
      <c r="X66" s="10">
        <v>0</v>
      </c>
      <c r="Y66" s="105">
        <v>14.457211988269712</v>
      </c>
      <c r="Z66" s="121">
        <v>6.0436942410549888</v>
      </c>
      <c r="AA66" s="10">
        <v>5.4605393982079997</v>
      </c>
      <c r="AB66" s="10">
        <v>4.414482683000015E-2</v>
      </c>
      <c r="AC66" s="10">
        <v>-5.3884000000000001E-2</v>
      </c>
      <c r="AD66" s="10">
        <v>0</v>
      </c>
      <c r="AE66" s="10">
        <v>0</v>
      </c>
      <c r="AF66" s="10">
        <v>0</v>
      </c>
      <c r="AG66" s="10">
        <v>0</v>
      </c>
      <c r="AH66" s="10">
        <v>6.9393999999999997E-2</v>
      </c>
      <c r="AI66" s="10">
        <v>1.7012402337777777</v>
      </c>
      <c r="AJ66" s="10">
        <v>9.9370237631262685E-3</v>
      </c>
      <c r="AK66" s="10">
        <v>2.5265141433862985E-2</v>
      </c>
      <c r="AL66" s="10">
        <v>0.538412</v>
      </c>
      <c r="AM66" s="10">
        <v>0</v>
      </c>
      <c r="AN66" s="10">
        <v>0</v>
      </c>
      <c r="AO66" s="10">
        <v>0</v>
      </c>
      <c r="AP66" s="78">
        <v>0</v>
      </c>
      <c r="AQ66" s="10">
        <v>0</v>
      </c>
      <c r="AR66" s="10">
        <v>0</v>
      </c>
      <c r="AS66" s="13">
        <v>0</v>
      </c>
      <c r="AT66" s="86">
        <v>13.838742865067754</v>
      </c>
      <c r="AU66" s="160">
        <v>-4.2779280244612264E-2</v>
      </c>
      <c r="AV66" s="84"/>
      <c r="AW66" s="25"/>
      <c r="AX66" s="24"/>
      <c r="AY66" s="60"/>
      <c r="AZ66" s="60"/>
      <c r="BA66" s="60"/>
      <c r="BB66" s="14"/>
    </row>
    <row r="67" spans="1:54" ht="12.75" customHeight="1" x14ac:dyDescent="0.2">
      <c r="A67" s="109" t="s">
        <v>1132</v>
      </c>
      <c r="B67" s="1" t="s">
        <v>1234</v>
      </c>
      <c r="C67" s="54" t="s">
        <v>1235</v>
      </c>
      <c r="D67" s="109">
        <v>6.7263419999999998</v>
      </c>
      <c r="E67" s="10">
        <v>4.3605200302569997</v>
      </c>
      <c r="F67" s="10">
        <v>2.1397474975999444E-2</v>
      </c>
      <c r="G67" s="10">
        <v>-3.5640999999999999E-2</v>
      </c>
      <c r="H67" s="10">
        <v>0</v>
      </c>
      <c r="I67" s="10">
        <v>0</v>
      </c>
      <c r="J67" s="10">
        <v>0</v>
      </c>
      <c r="K67" s="10">
        <v>8.5470000000000008E-3</v>
      </c>
      <c r="L67" s="10">
        <v>7.8549999999999991E-3</v>
      </c>
      <c r="M67" s="10">
        <v>0</v>
      </c>
      <c r="N67" s="10">
        <v>0.68604611200000021</v>
      </c>
      <c r="O67" s="10">
        <v>6.7305986734006841E-3</v>
      </c>
      <c r="P67" s="10">
        <v>7.2565238143835586E-2</v>
      </c>
      <c r="Q67" s="10">
        <v>0.46076400000000001</v>
      </c>
      <c r="R67" s="10">
        <v>0</v>
      </c>
      <c r="S67" s="10">
        <v>0</v>
      </c>
      <c r="T67" s="10">
        <v>0</v>
      </c>
      <c r="U67" s="10">
        <v>0</v>
      </c>
      <c r="V67" s="10">
        <v>0</v>
      </c>
      <c r="W67" s="10">
        <v>0</v>
      </c>
      <c r="X67" s="10">
        <v>0</v>
      </c>
      <c r="Y67" s="105">
        <v>12.315126454050233</v>
      </c>
      <c r="Z67" s="121">
        <v>6.7537661614550748</v>
      </c>
      <c r="AA67" s="10">
        <v>3.6941350376019999</v>
      </c>
      <c r="AB67" s="10">
        <v>2.9956464965000051E-2</v>
      </c>
      <c r="AC67" s="10">
        <v>-3.5640999999999999E-2</v>
      </c>
      <c r="AD67" s="10">
        <v>0</v>
      </c>
      <c r="AE67" s="10">
        <v>0</v>
      </c>
      <c r="AF67" s="10">
        <v>0</v>
      </c>
      <c r="AG67" s="10">
        <v>0</v>
      </c>
      <c r="AH67" s="10">
        <v>7.6135999999999995E-2</v>
      </c>
      <c r="AI67" s="10">
        <v>0.8205049137777779</v>
      </c>
      <c r="AJ67" s="10">
        <v>6.6625949427429384E-3</v>
      </c>
      <c r="AK67" s="10">
        <v>1.9435919543416908E-2</v>
      </c>
      <c r="AL67" s="10">
        <v>0.405472</v>
      </c>
      <c r="AM67" s="10">
        <v>0</v>
      </c>
      <c r="AN67" s="10">
        <v>0</v>
      </c>
      <c r="AO67" s="10">
        <v>0</v>
      </c>
      <c r="AP67" s="78">
        <v>0</v>
      </c>
      <c r="AQ67" s="10">
        <v>0</v>
      </c>
      <c r="AR67" s="10">
        <v>0</v>
      </c>
      <c r="AS67" s="13">
        <v>0</v>
      </c>
      <c r="AT67" s="86">
        <v>11.770428092286013</v>
      </c>
      <c r="AU67" s="160">
        <v>-4.4230025878871815E-2</v>
      </c>
      <c r="AV67" s="84"/>
      <c r="AW67" s="25"/>
      <c r="AX67" s="24"/>
      <c r="AY67" s="60"/>
      <c r="AZ67" s="60"/>
      <c r="BA67" s="60"/>
      <c r="BB67" s="14"/>
    </row>
    <row r="68" spans="1:54" ht="12.75" customHeight="1" x14ac:dyDescent="0.2">
      <c r="A68" s="109" t="s">
        <v>1165</v>
      </c>
      <c r="B68" s="1" t="s">
        <v>1236</v>
      </c>
      <c r="C68" s="54" t="s">
        <v>1237</v>
      </c>
      <c r="D68" s="109">
        <v>119.58790399999999</v>
      </c>
      <c r="E68" s="10">
        <v>67.270706090985001</v>
      </c>
      <c r="F68" s="10">
        <v>0.30417632693200558</v>
      </c>
      <c r="G68" s="10">
        <v>-0.86075999999999997</v>
      </c>
      <c r="H68" s="10">
        <v>0</v>
      </c>
      <c r="I68" s="10">
        <v>0</v>
      </c>
      <c r="J68" s="10">
        <v>6.5874000000000016E-2</v>
      </c>
      <c r="K68" s="10">
        <v>8.5470000000000008E-3</v>
      </c>
      <c r="L68" s="10">
        <v>7.8549999999999991E-3</v>
      </c>
      <c r="M68" s="10">
        <v>0</v>
      </c>
      <c r="N68" s="10">
        <v>6.9474118744444446</v>
      </c>
      <c r="O68" s="10">
        <v>9.7460863799041828E-2</v>
      </c>
      <c r="P68" s="10">
        <v>0.11027575389426357</v>
      </c>
      <c r="Q68" s="10">
        <v>1.164331</v>
      </c>
      <c r="R68" s="10">
        <v>0</v>
      </c>
      <c r="S68" s="10">
        <v>0</v>
      </c>
      <c r="T68" s="10">
        <v>0</v>
      </c>
      <c r="U68" s="10">
        <v>0.15640200000000001</v>
      </c>
      <c r="V68" s="10">
        <v>10.148999999999999</v>
      </c>
      <c r="W68" s="10">
        <v>1.1895690000000001</v>
      </c>
      <c r="X68" s="10">
        <v>6.3594900000000001</v>
      </c>
      <c r="Y68" s="105">
        <v>212.55824291005476</v>
      </c>
      <c r="Z68" s="121">
        <v>120.87044248476542</v>
      </c>
      <c r="AA68" s="10">
        <v>59.010186853694002</v>
      </c>
      <c r="AB68" s="10">
        <v>0.42584685770600289</v>
      </c>
      <c r="AC68" s="10">
        <v>-0.86075999999999997</v>
      </c>
      <c r="AD68" s="10">
        <v>0</v>
      </c>
      <c r="AE68" s="10">
        <v>0</v>
      </c>
      <c r="AF68" s="10">
        <v>4.3916000000000004E-2</v>
      </c>
      <c r="AG68" s="10">
        <v>0</v>
      </c>
      <c r="AH68" s="10">
        <v>1.311677</v>
      </c>
      <c r="AI68" s="10">
        <v>9.0701273566666671</v>
      </c>
      <c r="AJ68" s="10">
        <v>9.6476151642951785E-2</v>
      </c>
      <c r="AK68" s="10">
        <v>3.9765873731654897E-2</v>
      </c>
      <c r="AL68" s="10">
        <v>1.050192</v>
      </c>
      <c r="AM68" s="10">
        <v>0</v>
      </c>
      <c r="AN68" s="10">
        <v>0</v>
      </c>
      <c r="AO68" s="10">
        <v>0.116657</v>
      </c>
      <c r="AP68" s="78">
        <v>10.148999999999999</v>
      </c>
      <c r="AQ68" s="10">
        <v>1.1895690000000001</v>
      </c>
      <c r="AR68" s="10">
        <v>13.954000000000001</v>
      </c>
      <c r="AS68" s="13">
        <v>0</v>
      </c>
      <c r="AT68" s="86">
        <v>216.46709657820671</v>
      </c>
      <c r="AU68" s="160">
        <v>1.8389565206398523E-2</v>
      </c>
      <c r="AV68" s="84"/>
      <c r="AW68" s="25"/>
      <c r="AX68" s="24"/>
      <c r="AY68" s="60"/>
      <c r="AZ68" s="60"/>
      <c r="BA68" s="60"/>
      <c r="BB68" s="14"/>
    </row>
    <row r="69" spans="1:54" ht="12.75" customHeight="1" x14ac:dyDescent="0.2">
      <c r="A69" s="109" t="s">
        <v>1132</v>
      </c>
      <c r="B69" s="1" t="s">
        <v>1238</v>
      </c>
      <c r="C69" s="54" t="s">
        <v>1239</v>
      </c>
      <c r="D69" s="109">
        <v>6.3406650000000004</v>
      </c>
      <c r="E69" s="10">
        <v>8.2355660974870002</v>
      </c>
      <c r="F69" s="10">
        <v>4.058536853799969E-2</v>
      </c>
      <c r="G69" s="10">
        <v>-0.27818100000000001</v>
      </c>
      <c r="H69" s="10">
        <v>0</v>
      </c>
      <c r="I69" s="10">
        <v>0</v>
      </c>
      <c r="J69" s="10">
        <v>0</v>
      </c>
      <c r="K69" s="10">
        <v>8.5470000000000008E-3</v>
      </c>
      <c r="L69" s="10">
        <v>7.8549999999999991E-3</v>
      </c>
      <c r="M69" s="10">
        <v>0</v>
      </c>
      <c r="N69" s="10">
        <v>2.8969325626666667</v>
      </c>
      <c r="O69" s="10">
        <v>1.2861624280796251E-2</v>
      </c>
      <c r="P69" s="10">
        <v>8.571642752673421E-2</v>
      </c>
      <c r="Q69" s="10">
        <v>0.73497900000000005</v>
      </c>
      <c r="R69" s="10">
        <v>0</v>
      </c>
      <c r="S69" s="10">
        <v>0</v>
      </c>
      <c r="T69" s="10">
        <v>0</v>
      </c>
      <c r="U69" s="10">
        <v>0</v>
      </c>
      <c r="V69" s="10">
        <v>0</v>
      </c>
      <c r="W69" s="10">
        <v>0</v>
      </c>
      <c r="X69" s="10">
        <v>0</v>
      </c>
      <c r="Y69" s="105">
        <v>18.085527080499194</v>
      </c>
      <c r="Z69" s="121">
        <v>6.416758015728468</v>
      </c>
      <c r="AA69" s="10">
        <v>6.9394796051759995</v>
      </c>
      <c r="AB69" s="10">
        <v>5.6819515953000166E-2</v>
      </c>
      <c r="AC69" s="10">
        <v>-0.27818100000000001</v>
      </c>
      <c r="AD69" s="10">
        <v>0</v>
      </c>
      <c r="AE69" s="10">
        <v>0</v>
      </c>
      <c r="AF69" s="10">
        <v>0</v>
      </c>
      <c r="AG69" s="10">
        <v>0</v>
      </c>
      <c r="AH69" s="10">
        <v>7.1095000000000005E-2</v>
      </c>
      <c r="AI69" s="10">
        <v>3.775074944888889</v>
      </c>
      <c r="AJ69" s="10">
        <v>1.2731674706344733E-2</v>
      </c>
      <c r="AK69" s="10">
        <v>2.6593630006575292E-2</v>
      </c>
      <c r="AL69" s="10">
        <v>0.64678199999999997</v>
      </c>
      <c r="AM69" s="10">
        <v>0</v>
      </c>
      <c r="AN69" s="10">
        <v>0</v>
      </c>
      <c r="AO69" s="10">
        <v>0</v>
      </c>
      <c r="AP69" s="78">
        <v>0</v>
      </c>
      <c r="AQ69" s="10">
        <v>0</v>
      </c>
      <c r="AR69" s="10">
        <v>0</v>
      </c>
      <c r="AS69" s="13">
        <v>0</v>
      </c>
      <c r="AT69" s="86">
        <v>17.667153386459276</v>
      </c>
      <c r="AU69" s="160">
        <v>-2.3133066135021925E-2</v>
      </c>
      <c r="AV69" s="84"/>
      <c r="AW69" s="25"/>
      <c r="AX69" s="24"/>
      <c r="AY69" s="60"/>
      <c r="AZ69" s="60"/>
      <c r="BA69" s="60"/>
      <c r="BB69" s="14"/>
    </row>
    <row r="70" spans="1:54" ht="12.75" customHeight="1" x14ac:dyDescent="0.2">
      <c r="A70" s="109" t="s">
        <v>1132</v>
      </c>
      <c r="B70" s="1" t="s">
        <v>1240</v>
      </c>
      <c r="C70" s="54" t="s">
        <v>1241</v>
      </c>
      <c r="D70" s="109">
        <v>10.508376999999999</v>
      </c>
      <c r="E70" s="10">
        <v>6.4425644375769995</v>
      </c>
      <c r="F70" s="10">
        <v>3.2221782634000294E-2</v>
      </c>
      <c r="G70" s="10">
        <v>-0.18198300000000001</v>
      </c>
      <c r="H70" s="10">
        <v>0</v>
      </c>
      <c r="I70" s="10">
        <v>0</v>
      </c>
      <c r="J70" s="10">
        <v>0</v>
      </c>
      <c r="K70" s="10">
        <v>8.5470000000000008E-3</v>
      </c>
      <c r="L70" s="10">
        <v>7.8549999999999991E-3</v>
      </c>
      <c r="M70" s="10">
        <v>0</v>
      </c>
      <c r="N70" s="10">
        <v>1.4050717982222223</v>
      </c>
      <c r="O70" s="10">
        <v>1.0135396241911737E-2</v>
      </c>
      <c r="P70" s="10">
        <v>8.6444917971463961E-2</v>
      </c>
      <c r="Q70" s="10">
        <v>0.760903</v>
      </c>
      <c r="R70" s="10">
        <v>0</v>
      </c>
      <c r="S70" s="10">
        <v>0</v>
      </c>
      <c r="T70" s="10">
        <v>0</v>
      </c>
      <c r="U70" s="10">
        <v>0</v>
      </c>
      <c r="V70" s="10">
        <v>0</v>
      </c>
      <c r="W70" s="10">
        <v>0</v>
      </c>
      <c r="X70" s="10">
        <v>0</v>
      </c>
      <c r="Y70" s="105">
        <v>19.080137332646597</v>
      </c>
      <c r="Z70" s="121">
        <v>10.528864470769097</v>
      </c>
      <c r="AA70" s="10">
        <v>5.4288742721699998</v>
      </c>
      <c r="AB70" s="10">
        <v>4.5110495687999762E-2</v>
      </c>
      <c r="AC70" s="10">
        <v>-0.18198300000000001</v>
      </c>
      <c r="AD70" s="10">
        <v>0</v>
      </c>
      <c r="AE70" s="10">
        <v>0</v>
      </c>
      <c r="AF70" s="10">
        <v>0</v>
      </c>
      <c r="AG70" s="10">
        <v>0</v>
      </c>
      <c r="AH70" s="10">
        <v>0.11418399999999999</v>
      </c>
      <c r="AI70" s="10">
        <v>1.6305641271111113</v>
      </c>
      <c r="AJ70" s="10">
        <v>1.0032991568926498E-2</v>
      </c>
      <c r="AK70" s="10">
        <v>2.7253674179175753E-2</v>
      </c>
      <c r="AL70" s="10">
        <v>0.66959500000000005</v>
      </c>
      <c r="AM70" s="10">
        <v>0</v>
      </c>
      <c r="AN70" s="10">
        <v>0</v>
      </c>
      <c r="AO70" s="10">
        <v>0</v>
      </c>
      <c r="AP70" s="78">
        <v>0</v>
      </c>
      <c r="AQ70" s="10">
        <v>0</v>
      </c>
      <c r="AR70" s="10">
        <v>0</v>
      </c>
      <c r="AS70" s="13">
        <v>0</v>
      </c>
      <c r="AT70" s="86">
        <v>18.272496031486309</v>
      </c>
      <c r="AU70" s="160">
        <v>-4.232890398427025E-2</v>
      </c>
      <c r="AV70" s="84"/>
      <c r="AW70" s="25"/>
      <c r="AX70" s="24"/>
      <c r="AY70" s="60"/>
      <c r="AZ70" s="60"/>
      <c r="BA70" s="60"/>
      <c r="BB70" s="14"/>
    </row>
    <row r="71" spans="1:54" ht="12.75" customHeight="1" x14ac:dyDescent="0.2">
      <c r="A71" s="109" t="s">
        <v>1132</v>
      </c>
      <c r="B71" s="1" t="s">
        <v>1242</v>
      </c>
      <c r="C71" s="54" t="s">
        <v>1243</v>
      </c>
      <c r="D71" s="109">
        <v>7.3062502800000004</v>
      </c>
      <c r="E71" s="10">
        <v>5.532680406821</v>
      </c>
      <c r="F71" s="10">
        <v>2.6864066289999523E-2</v>
      </c>
      <c r="G71" s="10">
        <v>-1.6986000000000001E-2</v>
      </c>
      <c r="H71" s="10">
        <v>0</v>
      </c>
      <c r="I71" s="10">
        <v>0</v>
      </c>
      <c r="J71" s="10">
        <v>0</v>
      </c>
      <c r="K71" s="10">
        <v>8.5470000000000008E-3</v>
      </c>
      <c r="L71" s="10">
        <v>7.8549999999999991E-3</v>
      </c>
      <c r="M71" s="10">
        <v>0</v>
      </c>
      <c r="N71" s="10">
        <v>1.0893727404444447</v>
      </c>
      <c r="O71" s="10">
        <v>8.5569896594667894E-3</v>
      </c>
      <c r="P71" s="10">
        <v>8.1767070048835128E-2</v>
      </c>
      <c r="Q71" s="10">
        <v>0.63501799999999997</v>
      </c>
      <c r="R71" s="10">
        <v>0</v>
      </c>
      <c r="S71" s="10">
        <v>0</v>
      </c>
      <c r="T71" s="10">
        <v>0</v>
      </c>
      <c r="U71" s="10">
        <v>0</v>
      </c>
      <c r="V71" s="10">
        <v>0</v>
      </c>
      <c r="W71" s="10">
        <v>0</v>
      </c>
      <c r="X71" s="10">
        <v>0</v>
      </c>
      <c r="Y71" s="105">
        <v>14.679925553263747</v>
      </c>
      <c r="Z71" s="121">
        <v>7.3572110898104741</v>
      </c>
      <c r="AA71" s="10">
        <v>4.6894991347160007</v>
      </c>
      <c r="AB71" s="10">
        <v>3.7609692805999892E-2</v>
      </c>
      <c r="AC71" s="10">
        <v>-1.6986000000000001E-2</v>
      </c>
      <c r="AD71" s="10">
        <v>0</v>
      </c>
      <c r="AE71" s="10">
        <v>0</v>
      </c>
      <c r="AF71" s="10">
        <v>0</v>
      </c>
      <c r="AG71" s="10">
        <v>0</v>
      </c>
      <c r="AH71" s="10">
        <v>8.1778000000000003E-2</v>
      </c>
      <c r="AI71" s="10">
        <v>1.6056849644444444</v>
      </c>
      <c r="AJ71" s="10">
        <v>8.4705326816732415E-3</v>
      </c>
      <c r="AK71" s="10">
        <v>2.508302351534315E-2</v>
      </c>
      <c r="AL71" s="10">
        <v>0.55881599999999998</v>
      </c>
      <c r="AM71" s="10">
        <v>0</v>
      </c>
      <c r="AN71" s="10">
        <v>0</v>
      </c>
      <c r="AO71" s="10">
        <v>0</v>
      </c>
      <c r="AP71" s="78">
        <v>0</v>
      </c>
      <c r="AQ71" s="10">
        <v>0</v>
      </c>
      <c r="AR71" s="10">
        <v>0</v>
      </c>
      <c r="AS71" s="13">
        <v>0</v>
      </c>
      <c r="AT71" s="86">
        <v>14.347166437973936</v>
      </c>
      <c r="AU71" s="160">
        <v>-2.2667629619949226E-2</v>
      </c>
      <c r="AV71" s="84"/>
      <c r="AW71" s="25"/>
      <c r="AX71" s="24"/>
      <c r="AY71" s="60"/>
      <c r="AZ71" s="60"/>
      <c r="BA71" s="60"/>
      <c r="BB71" s="14"/>
    </row>
    <row r="72" spans="1:54" ht="12.75" customHeight="1" x14ac:dyDescent="0.2">
      <c r="A72" s="109" t="s">
        <v>1132</v>
      </c>
      <c r="B72" s="1" t="s">
        <v>1244</v>
      </c>
      <c r="C72" s="54" t="s">
        <v>1245</v>
      </c>
      <c r="D72" s="109">
        <v>5.8797120099999995</v>
      </c>
      <c r="E72" s="10">
        <v>7.3298435041159999</v>
      </c>
      <c r="F72" s="10">
        <v>3.6104740971000866E-2</v>
      </c>
      <c r="G72" s="10">
        <v>-0.34945700000000002</v>
      </c>
      <c r="H72" s="10">
        <v>0</v>
      </c>
      <c r="I72" s="10">
        <v>0</v>
      </c>
      <c r="J72" s="10">
        <v>0</v>
      </c>
      <c r="K72" s="10">
        <v>8.5470000000000008E-3</v>
      </c>
      <c r="L72" s="10">
        <v>7.8549999999999991E-3</v>
      </c>
      <c r="M72" s="10">
        <v>0</v>
      </c>
      <c r="N72" s="10">
        <v>2.026312247111111</v>
      </c>
      <c r="O72" s="10">
        <v>1.1442506041326352E-2</v>
      </c>
      <c r="P72" s="10">
        <v>7.8582151830787206E-2</v>
      </c>
      <c r="Q72" s="10">
        <v>0.64574500000000001</v>
      </c>
      <c r="R72" s="10">
        <v>0</v>
      </c>
      <c r="S72" s="10">
        <v>0</v>
      </c>
      <c r="T72" s="10">
        <v>0</v>
      </c>
      <c r="U72" s="10">
        <v>0</v>
      </c>
      <c r="V72" s="10">
        <v>0</v>
      </c>
      <c r="W72" s="10">
        <v>0</v>
      </c>
      <c r="X72" s="10">
        <v>0</v>
      </c>
      <c r="Y72" s="105">
        <v>15.674687160070224</v>
      </c>
      <c r="Z72" s="121">
        <v>5.9220292498045124</v>
      </c>
      <c r="AA72" s="10">
        <v>6.1784087404460006</v>
      </c>
      <c r="AB72" s="10">
        <v>5.0546637360999826E-2</v>
      </c>
      <c r="AC72" s="10">
        <v>-0.34945700000000002</v>
      </c>
      <c r="AD72" s="10">
        <v>0</v>
      </c>
      <c r="AE72" s="10">
        <v>0</v>
      </c>
      <c r="AF72" s="10">
        <v>0</v>
      </c>
      <c r="AG72" s="10">
        <v>0</v>
      </c>
      <c r="AH72" s="10">
        <v>6.4364000000000005E-2</v>
      </c>
      <c r="AI72" s="10">
        <v>2.7123286044444446</v>
      </c>
      <c r="AJ72" s="10">
        <v>1.1326894765622283E-2</v>
      </c>
      <c r="AK72" s="10">
        <v>2.312038533478139E-2</v>
      </c>
      <c r="AL72" s="10">
        <v>0.56308000000000002</v>
      </c>
      <c r="AM72" s="10">
        <v>0</v>
      </c>
      <c r="AN72" s="10">
        <v>0</v>
      </c>
      <c r="AO72" s="10">
        <v>0</v>
      </c>
      <c r="AP72" s="78">
        <v>0</v>
      </c>
      <c r="AQ72" s="10">
        <v>0</v>
      </c>
      <c r="AR72" s="10">
        <v>0</v>
      </c>
      <c r="AS72" s="13">
        <v>0</v>
      </c>
      <c r="AT72" s="86">
        <v>15.175747512156359</v>
      </c>
      <c r="AU72" s="160">
        <v>-3.1830915846592853E-2</v>
      </c>
      <c r="AV72" s="84"/>
      <c r="AW72" s="25"/>
      <c r="AX72" s="24"/>
      <c r="AY72" s="60"/>
      <c r="AZ72" s="60"/>
      <c r="BA72" s="60"/>
      <c r="BB72" s="14"/>
    </row>
    <row r="73" spans="1:54" ht="12.75" customHeight="1" x14ac:dyDescent="0.2">
      <c r="A73" s="109" t="s">
        <v>1165</v>
      </c>
      <c r="B73" s="1" t="s">
        <v>1246</v>
      </c>
      <c r="C73" s="54" t="s">
        <v>1247</v>
      </c>
      <c r="D73" s="109">
        <v>167.30577400000001</v>
      </c>
      <c r="E73" s="10">
        <v>89.021188720726002</v>
      </c>
      <c r="F73" s="10">
        <v>0.40215498130300642</v>
      </c>
      <c r="G73" s="10">
        <v>-0.37903100000000001</v>
      </c>
      <c r="H73" s="10">
        <v>0</v>
      </c>
      <c r="I73" s="10">
        <v>0</v>
      </c>
      <c r="J73" s="10">
        <v>5.1751999999999992E-2</v>
      </c>
      <c r="K73" s="10">
        <v>8.5470000000000008E-3</v>
      </c>
      <c r="L73" s="10">
        <v>7.8549999999999991E-3</v>
      </c>
      <c r="M73" s="10">
        <v>0</v>
      </c>
      <c r="N73" s="10">
        <v>5.2751161766666668</v>
      </c>
      <c r="O73" s="10">
        <v>0.12895324955976692</v>
      </c>
      <c r="P73" s="10">
        <v>0.13541088538950752</v>
      </c>
      <c r="Q73" s="10">
        <v>1.7602450000000001</v>
      </c>
      <c r="R73" s="10">
        <v>0</v>
      </c>
      <c r="S73" s="10">
        <v>0</v>
      </c>
      <c r="T73" s="10">
        <v>0</v>
      </c>
      <c r="U73" s="10">
        <v>0.26199699999999998</v>
      </c>
      <c r="V73" s="10">
        <v>14.273999999999999</v>
      </c>
      <c r="W73" s="10">
        <v>2.2721650000000002</v>
      </c>
      <c r="X73" s="10">
        <v>10.346169</v>
      </c>
      <c r="Y73" s="105">
        <v>290.87229701364487</v>
      </c>
      <c r="Z73" s="121">
        <v>168.17280122033432</v>
      </c>
      <c r="AA73" s="10">
        <v>77.547669755817992</v>
      </c>
      <c r="AB73" s="10">
        <v>0.56301697382599858</v>
      </c>
      <c r="AC73" s="10">
        <v>-0.37903100000000001</v>
      </c>
      <c r="AD73" s="10">
        <v>0</v>
      </c>
      <c r="AE73" s="10">
        <v>0</v>
      </c>
      <c r="AF73" s="10">
        <v>3.4501333333333335E-2</v>
      </c>
      <c r="AG73" s="10">
        <v>0</v>
      </c>
      <c r="AH73" s="10">
        <v>1.8162560000000001</v>
      </c>
      <c r="AI73" s="10">
        <v>6.5377820544444445</v>
      </c>
      <c r="AJ73" s="10">
        <v>0.12765034881110698</v>
      </c>
      <c r="AK73" s="10">
        <v>5.2525941867003982E-2</v>
      </c>
      <c r="AL73" s="10">
        <v>1.5490159999999999</v>
      </c>
      <c r="AM73" s="10">
        <v>0</v>
      </c>
      <c r="AN73" s="10">
        <v>0</v>
      </c>
      <c r="AO73" s="10">
        <v>0.265351</v>
      </c>
      <c r="AP73" s="78">
        <v>14.273999999999999</v>
      </c>
      <c r="AQ73" s="10">
        <v>2.2721650000000002</v>
      </c>
      <c r="AR73" s="10">
        <v>22.093</v>
      </c>
      <c r="AS73" s="13">
        <v>0</v>
      </c>
      <c r="AT73" s="86">
        <v>294.92670462843421</v>
      </c>
      <c r="AU73" s="160">
        <v>1.3938789140167404E-2</v>
      </c>
      <c r="AV73" s="84"/>
      <c r="AW73" s="25"/>
      <c r="AX73" s="24"/>
      <c r="AY73" s="60"/>
      <c r="AZ73" s="60"/>
      <c r="BA73" s="60"/>
      <c r="BB73" s="14"/>
    </row>
    <row r="74" spans="1:54" ht="12.75" customHeight="1" x14ac:dyDescent="0.2">
      <c r="A74" s="109" t="s">
        <v>1081</v>
      </c>
      <c r="B74" s="1" t="s">
        <v>1112</v>
      </c>
      <c r="C74" s="54" t="s">
        <v>1113</v>
      </c>
      <c r="D74" s="109">
        <v>23.655208999999999</v>
      </c>
      <c r="E74" s="10">
        <v>19.120471342022</v>
      </c>
      <c r="F74" s="10">
        <v>8.9524576681997634E-2</v>
      </c>
      <c r="G74" s="10">
        <v>0</v>
      </c>
      <c r="H74" s="10">
        <v>0</v>
      </c>
      <c r="I74" s="10">
        <v>0</v>
      </c>
      <c r="J74" s="10">
        <v>0</v>
      </c>
      <c r="K74" s="10">
        <v>0</v>
      </c>
      <c r="L74" s="10">
        <v>0</v>
      </c>
      <c r="M74" s="10">
        <v>0.21414025323565794</v>
      </c>
      <c r="N74" s="10">
        <v>0</v>
      </c>
      <c r="O74" s="10">
        <v>0</v>
      </c>
      <c r="P74" s="10">
        <v>0</v>
      </c>
      <c r="Q74" s="10">
        <v>0</v>
      </c>
      <c r="R74" s="10">
        <v>0</v>
      </c>
      <c r="S74" s="10">
        <v>0</v>
      </c>
      <c r="T74" s="10">
        <v>0</v>
      </c>
      <c r="U74" s="10">
        <v>0</v>
      </c>
      <c r="V74" s="10">
        <v>0</v>
      </c>
      <c r="W74" s="10">
        <v>0</v>
      </c>
      <c r="X74" s="10">
        <v>0</v>
      </c>
      <c r="Y74" s="105">
        <v>43.07934517193965</v>
      </c>
      <c r="Z74" s="121">
        <v>23.769490604444432</v>
      </c>
      <c r="AA74" s="10">
        <v>17.436917645371</v>
      </c>
      <c r="AB74" s="10">
        <v>0.12533440735499934</v>
      </c>
      <c r="AC74" s="10">
        <v>0</v>
      </c>
      <c r="AD74" s="10">
        <v>0</v>
      </c>
      <c r="AE74" s="10">
        <v>0</v>
      </c>
      <c r="AF74" s="10">
        <v>0</v>
      </c>
      <c r="AG74" s="10">
        <v>0.2353630619289668</v>
      </c>
      <c r="AH74" s="10">
        <v>0.26532099999999997</v>
      </c>
      <c r="AI74" s="10">
        <v>0</v>
      </c>
      <c r="AJ74" s="10">
        <v>0</v>
      </c>
      <c r="AK74" s="10">
        <v>0</v>
      </c>
      <c r="AL74" s="10">
        <v>0</v>
      </c>
      <c r="AM74" s="10">
        <v>0</v>
      </c>
      <c r="AN74" s="10">
        <v>0</v>
      </c>
      <c r="AO74" s="10">
        <v>0</v>
      </c>
      <c r="AP74" s="78">
        <v>0</v>
      </c>
      <c r="AQ74" s="10">
        <v>0</v>
      </c>
      <c r="AR74" s="10">
        <v>0</v>
      </c>
      <c r="AS74" s="13">
        <v>0</v>
      </c>
      <c r="AT74" s="86">
        <v>41.832426719099395</v>
      </c>
      <c r="AU74" s="160">
        <v>-2.8944693747398307E-2</v>
      </c>
      <c r="AV74" s="84"/>
      <c r="AW74" s="25"/>
      <c r="AX74" s="24"/>
      <c r="AY74" s="60"/>
      <c r="AZ74" s="60"/>
      <c r="BA74" s="60"/>
      <c r="BB74" s="14"/>
    </row>
    <row r="75" spans="1:54" ht="12.75" customHeight="1" x14ac:dyDescent="0.2">
      <c r="A75" s="109" t="s">
        <v>1165</v>
      </c>
      <c r="B75" s="1" t="s">
        <v>1248</v>
      </c>
      <c r="C75" s="54" t="s">
        <v>1249</v>
      </c>
      <c r="D75" s="109">
        <v>141.46763999999999</v>
      </c>
      <c r="E75" s="10">
        <v>107.23117415923201</v>
      </c>
      <c r="F75" s="10">
        <v>0.50063502550500627</v>
      </c>
      <c r="G75" s="10">
        <v>-0.28713300000000003</v>
      </c>
      <c r="H75" s="10">
        <v>0</v>
      </c>
      <c r="I75" s="10">
        <v>8.9131000000000002E-2</v>
      </c>
      <c r="J75" s="10">
        <v>6.4992999999999995E-2</v>
      </c>
      <c r="K75" s="10">
        <v>8.5470000000000008E-3</v>
      </c>
      <c r="L75" s="10">
        <v>7.8549999999999991E-3</v>
      </c>
      <c r="M75" s="10">
        <v>0</v>
      </c>
      <c r="N75" s="10">
        <v>3.8090862822222222</v>
      </c>
      <c r="O75" s="10">
        <v>0.15747528352583062</v>
      </c>
      <c r="P75" s="10">
        <v>0.14525666291811209</v>
      </c>
      <c r="Q75" s="10">
        <v>1.858846</v>
      </c>
      <c r="R75" s="10">
        <v>0</v>
      </c>
      <c r="S75" s="10">
        <v>0</v>
      </c>
      <c r="T75" s="10">
        <v>0</v>
      </c>
      <c r="U75" s="10">
        <v>0.26499099999999998</v>
      </c>
      <c r="V75" s="10">
        <v>13.888999999999999</v>
      </c>
      <c r="W75" s="10">
        <v>1.951163</v>
      </c>
      <c r="X75" s="10">
        <v>10.407473</v>
      </c>
      <c r="Y75" s="105">
        <v>281.56613341340312</v>
      </c>
      <c r="Z75" s="121">
        <v>142.15084421335459</v>
      </c>
      <c r="AA75" s="10">
        <v>91.922274190564011</v>
      </c>
      <c r="AB75" s="10">
        <v>0.70088903570800276</v>
      </c>
      <c r="AC75" s="10">
        <v>-0.28713300000000003</v>
      </c>
      <c r="AD75" s="10">
        <v>0</v>
      </c>
      <c r="AE75" s="10">
        <v>8.9131000000000002E-2</v>
      </c>
      <c r="AF75" s="10">
        <v>4.3328666666666661E-2</v>
      </c>
      <c r="AG75" s="10">
        <v>0</v>
      </c>
      <c r="AH75" s="10">
        <v>1.5882039999999999</v>
      </c>
      <c r="AI75" s="10">
        <v>5.4244647088888884</v>
      </c>
      <c r="AJ75" s="10">
        <v>0.15588420563130928</v>
      </c>
      <c r="AK75" s="10">
        <v>5.8090641619258851E-2</v>
      </c>
      <c r="AL75" s="10">
        <v>1.6694709999999999</v>
      </c>
      <c r="AM75" s="10">
        <v>0</v>
      </c>
      <c r="AN75" s="10">
        <v>0</v>
      </c>
      <c r="AO75" s="10">
        <v>0.19765199999999999</v>
      </c>
      <c r="AP75" s="78">
        <v>13.888999999999999</v>
      </c>
      <c r="AQ75" s="10">
        <v>1.951163</v>
      </c>
      <c r="AR75" s="10">
        <v>22.106999999999999</v>
      </c>
      <c r="AS75" s="13">
        <v>0</v>
      </c>
      <c r="AT75" s="86">
        <v>281.66026366243273</v>
      </c>
      <c r="AU75" s="160">
        <v>3.3430955594151393E-4</v>
      </c>
      <c r="AV75" s="84"/>
      <c r="AW75" s="25"/>
      <c r="AX75" s="24"/>
      <c r="AY75" s="60"/>
      <c r="AZ75" s="60"/>
      <c r="BA75" s="60"/>
      <c r="BB75" s="14"/>
    </row>
    <row r="76" spans="1:54" ht="12.75" customHeight="1" x14ac:dyDescent="0.2">
      <c r="A76" s="109" t="s">
        <v>1132</v>
      </c>
      <c r="B76" s="1" t="s">
        <v>1250</v>
      </c>
      <c r="C76" s="54" t="s">
        <v>1251</v>
      </c>
      <c r="D76" s="109">
        <v>3.9792369999999999</v>
      </c>
      <c r="E76" s="10">
        <v>6.4456771227919996</v>
      </c>
      <c r="F76" s="10">
        <v>3.1894522098000158E-2</v>
      </c>
      <c r="G76" s="10">
        <v>-6.6140000000000004E-2</v>
      </c>
      <c r="H76" s="10">
        <v>0</v>
      </c>
      <c r="I76" s="10">
        <v>0</v>
      </c>
      <c r="J76" s="10">
        <v>0</v>
      </c>
      <c r="K76" s="10">
        <v>8.5470000000000008E-3</v>
      </c>
      <c r="L76" s="10">
        <v>7.8549999999999991E-3</v>
      </c>
      <c r="M76" s="10">
        <v>0</v>
      </c>
      <c r="N76" s="10">
        <v>0.45198071999999995</v>
      </c>
      <c r="O76" s="10">
        <v>1.0032456089594771E-2</v>
      </c>
      <c r="P76" s="10">
        <v>9.3936656469074634E-2</v>
      </c>
      <c r="Q76" s="10">
        <v>0.76487899999999998</v>
      </c>
      <c r="R76" s="10">
        <v>0</v>
      </c>
      <c r="S76" s="10">
        <v>0</v>
      </c>
      <c r="T76" s="10">
        <v>0</v>
      </c>
      <c r="U76" s="10">
        <v>0</v>
      </c>
      <c r="V76" s="10">
        <v>0</v>
      </c>
      <c r="W76" s="10">
        <v>0</v>
      </c>
      <c r="X76" s="10">
        <v>0</v>
      </c>
      <c r="Y76" s="105">
        <v>11.727899477448668</v>
      </c>
      <c r="Z76" s="121">
        <v>3.9923860660316808</v>
      </c>
      <c r="AA76" s="10">
        <v>5.4246147800770004</v>
      </c>
      <c r="AB76" s="10">
        <v>4.4652330936999989E-2</v>
      </c>
      <c r="AC76" s="10">
        <v>-6.6140000000000004E-2</v>
      </c>
      <c r="AD76" s="10">
        <v>0</v>
      </c>
      <c r="AE76" s="10">
        <v>0</v>
      </c>
      <c r="AF76" s="10">
        <v>0</v>
      </c>
      <c r="AG76" s="10">
        <v>0</v>
      </c>
      <c r="AH76" s="10">
        <v>4.8062000000000001E-2</v>
      </c>
      <c r="AI76" s="10">
        <v>0.60628702933333323</v>
      </c>
      <c r="AJ76" s="10">
        <v>9.9310914896746059E-3</v>
      </c>
      <c r="AK76" s="10">
        <v>3.1232421233638008E-2</v>
      </c>
      <c r="AL76" s="10">
        <v>0.72579800000000005</v>
      </c>
      <c r="AM76" s="10">
        <v>0</v>
      </c>
      <c r="AN76" s="10">
        <v>0</v>
      </c>
      <c r="AO76" s="10">
        <v>0</v>
      </c>
      <c r="AP76" s="78">
        <v>0</v>
      </c>
      <c r="AQ76" s="10">
        <v>0</v>
      </c>
      <c r="AR76" s="10">
        <v>0</v>
      </c>
      <c r="AS76" s="13">
        <v>0.16049019178962709</v>
      </c>
      <c r="AT76" s="86">
        <v>10.977313910891953</v>
      </c>
      <c r="AU76" s="160">
        <v>-6.4000000000000057E-2</v>
      </c>
      <c r="AV76" s="84"/>
      <c r="AW76" s="25"/>
      <c r="AX76" s="24"/>
      <c r="AY76" s="60"/>
      <c r="AZ76" s="60"/>
      <c r="BA76" s="60"/>
      <c r="BB76" s="14"/>
    </row>
    <row r="77" spans="1:54" ht="12.75" customHeight="1" x14ac:dyDescent="0.2">
      <c r="A77" s="109" t="s">
        <v>1132</v>
      </c>
      <c r="B77" s="1" t="s">
        <v>1252</v>
      </c>
      <c r="C77" s="54" t="s">
        <v>1253</v>
      </c>
      <c r="D77" s="109">
        <v>7.0074310000000004</v>
      </c>
      <c r="E77" s="10">
        <v>4.2927914112020007</v>
      </c>
      <c r="F77" s="10">
        <v>2.1290339681000449E-2</v>
      </c>
      <c r="G77" s="10">
        <v>-0.194468</v>
      </c>
      <c r="H77" s="10">
        <v>0</v>
      </c>
      <c r="I77" s="10">
        <v>0</v>
      </c>
      <c r="J77" s="10">
        <v>0</v>
      </c>
      <c r="K77" s="10">
        <v>8.5470000000000008E-3</v>
      </c>
      <c r="L77" s="10">
        <v>7.8549999999999991E-3</v>
      </c>
      <c r="M77" s="10">
        <v>0</v>
      </c>
      <c r="N77" s="10">
        <v>2.111652845333333</v>
      </c>
      <c r="O77" s="10">
        <v>6.7256845540120238E-3</v>
      </c>
      <c r="P77" s="10">
        <v>7.4853509533481993E-2</v>
      </c>
      <c r="Q77" s="10">
        <v>0.56935999999999998</v>
      </c>
      <c r="R77" s="10">
        <v>0</v>
      </c>
      <c r="S77" s="10">
        <v>0</v>
      </c>
      <c r="T77" s="10">
        <v>0</v>
      </c>
      <c r="U77" s="10">
        <v>0</v>
      </c>
      <c r="V77" s="10">
        <v>0</v>
      </c>
      <c r="W77" s="10">
        <v>0</v>
      </c>
      <c r="X77" s="10">
        <v>0</v>
      </c>
      <c r="Y77" s="105">
        <v>13.906038790303827</v>
      </c>
      <c r="Z77" s="121">
        <v>7.0701603484276729</v>
      </c>
      <c r="AA77" s="10">
        <v>3.6420585801880003</v>
      </c>
      <c r="AB77" s="10">
        <v>2.9806475552000104E-2</v>
      </c>
      <c r="AC77" s="10">
        <v>-0.194468</v>
      </c>
      <c r="AD77" s="10">
        <v>0</v>
      </c>
      <c r="AE77" s="10">
        <v>0</v>
      </c>
      <c r="AF77" s="10">
        <v>0</v>
      </c>
      <c r="AG77" s="10">
        <v>0</v>
      </c>
      <c r="AH77" s="10">
        <v>7.7616000000000004E-2</v>
      </c>
      <c r="AI77" s="10">
        <v>2.6518065039999996</v>
      </c>
      <c r="AJ77" s="10">
        <v>6.6577304739823349E-3</v>
      </c>
      <c r="AK77" s="10">
        <v>2.0721697913011036E-2</v>
      </c>
      <c r="AL77" s="10">
        <v>0.51912000000000003</v>
      </c>
      <c r="AM77" s="10">
        <v>0</v>
      </c>
      <c r="AN77" s="10">
        <v>0</v>
      </c>
      <c r="AO77" s="10">
        <v>0</v>
      </c>
      <c r="AP77" s="78">
        <v>0</v>
      </c>
      <c r="AQ77" s="10">
        <v>0</v>
      </c>
      <c r="AR77" s="10">
        <v>0</v>
      </c>
      <c r="AS77" s="13">
        <v>0</v>
      </c>
      <c r="AT77" s="86">
        <v>13.823479336554666</v>
      </c>
      <c r="AU77" s="160">
        <v>-5.9369497665090962E-3</v>
      </c>
      <c r="AV77" s="84"/>
      <c r="AW77" s="25"/>
      <c r="AX77" s="24"/>
      <c r="AY77" s="60"/>
      <c r="AZ77" s="60"/>
      <c r="BA77" s="60"/>
      <c r="BB77" s="14"/>
    </row>
    <row r="78" spans="1:54" ht="12.75" customHeight="1" x14ac:dyDescent="0.2">
      <c r="A78" s="109" t="s">
        <v>1132</v>
      </c>
      <c r="B78" s="1" t="s">
        <v>1254</v>
      </c>
      <c r="C78" s="54" t="s">
        <v>1255</v>
      </c>
      <c r="D78" s="109">
        <v>6.9577960000000001</v>
      </c>
      <c r="E78" s="10">
        <v>2.9107252563079999</v>
      </c>
      <c r="F78" s="10">
        <v>1.4117306301999838E-2</v>
      </c>
      <c r="G78" s="10">
        <v>-0.14652499999999999</v>
      </c>
      <c r="H78" s="10">
        <v>0</v>
      </c>
      <c r="I78" s="10">
        <v>0</v>
      </c>
      <c r="J78" s="10">
        <v>0</v>
      </c>
      <c r="K78" s="10">
        <v>8.5470000000000008E-3</v>
      </c>
      <c r="L78" s="10">
        <v>7.8549999999999991E-3</v>
      </c>
      <c r="M78" s="10">
        <v>0</v>
      </c>
      <c r="N78" s="10">
        <v>0.72262880000000007</v>
      </c>
      <c r="O78" s="10">
        <v>4.4406138187542818E-3</v>
      </c>
      <c r="P78" s="10">
        <v>6.4005706609909285E-2</v>
      </c>
      <c r="Q78" s="10">
        <v>0.31638500000000003</v>
      </c>
      <c r="R78" s="10">
        <v>0</v>
      </c>
      <c r="S78" s="10">
        <v>0</v>
      </c>
      <c r="T78" s="10">
        <v>0</v>
      </c>
      <c r="U78" s="10">
        <v>0</v>
      </c>
      <c r="V78" s="10">
        <v>0</v>
      </c>
      <c r="W78" s="10">
        <v>0</v>
      </c>
      <c r="X78" s="10">
        <v>0</v>
      </c>
      <c r="Y78" s="105">
        <v>10.859975683038664</v>
      </c>
      <c r="Z78" s="121">
        <v>7.0073711452289098</v>
      </c>
      <c r="AA78" s="10">
        <v>2.4807324885890001</v>
      </c>
      <c r="AB78" s="10">
        <v>1.9764228822000091E-2</v>
      </c>
      <c r="AC78" s="10">
        <v>-0.14652499999999999</v>
      </c>
      <c r="AD78" s="10">
        <v>0</v>
      </c>
      <c r="AE78" s="10">
        <v>0</v>
      </c>
      <c r="AF78" s="10">
        <v>0</v>
      </c>
      <c r="AG78" s="10">
        <v>0</v>
      </c>
      <c r="AH78" s="10">
        <v>7.4773000000000006E-2</v>
      </c>
      <c r="AI78" s="10">
        <v>0.73449218133333338</v>
      </c>
      <c r="AJ78" s="10">
        <v>4.3957473335069826E-3</v>
      </c>
      <c r="AK78" s="10">
        <v>1.5350393185323091E-2</v>
      </c>
      <c r="AL78" s="10">
        <v>0.27938200000000002</v>
      </c>
      <c r="AM78" s="10">
        <v>0</v>
      </c>
      <c r="AN78" s="10">
        <v>0</v>
      </c>
      <c r="AO78" s="10">
        <v>0</v>
      </c>
      <c r="AP78" s="78">
        <v>0</v>
      </c>
      <c r="AQ78" s="10">
        <v>0</v>
      </c>
      <c r="AR78" s="10">
        <v>0</v>
      </c>
      <c r="AS78" s="13">
        <v>0</v>
      </c>
      <c r="AT78" s="86">
        <v>10.469736184492074</v>
      </c>
      <c r="AU78" s="160">
        <v>-3.5933735943449133E-2</v>
      </c>
      <c r="AV78" s="84"/>
      <c r="AW78" s="25"/>
      <c r="AX78" s="24"/>
      <c r="AY78" s="60"/>
      <c r="AZ78" s="60"/>
      <c r="BA78" s="60"/>
      <c r="BB78" s="14"/>
    </row>
    <row r="79" spans="1:54" ht="12.75" customHeight="1" x14ac:dyDescent="0.2">
      <c r="A79" s="109" t="s">
        <v>1132</v>
      </c>
      <c r="B79" s="1" t="s">
        <v>1256</v>
      </c>
      <c r="C79" s="54" t="s">
        <v>1257</v>
      </c>
      <c r="D79" s="109">
        <v>5.8979559999999998</v>
      </c>
      <c r="E79" s="10">
        <v>5.6839891875689998</v>
      </c>
      <c r="F79" s="10">
        <v>2.7805782450999135E-2</v>
      </c>
      <c r="G79" s="10">
        <v>-6.1247000000000003E-2</v>
      </c>
      <c r="H79" s="10">
        <v>0</v>
      </c>
      <c r="I79" s="10">
        <v>0</v>
      </c>
      <c r="J79" s="10">
        <v>0</v>
      </c>
      <c r="K79" s="10">
        <v>8.5470000000000008E-3</v>
      </c>
      <c r="L79" s="10">
        <v>7.8549999999999991E-3</v>
      </c>
      <c r="M79" s="10">
        <v>0</v>
      </c>
      <c r="N79" s="10">
        <v>2.6298182319999999</v>
      </c>
      <c r="O79" s="10">
        <v>8.8360376999082179E-3</v>
      </c>
      <c r="P79" s="10">
        <v>7.7261657589675126E-2</v>
      </c>
      <c r="Q79" s="10">
        <v>0.542848</v>
      </c>
      <c r="R79" s="10">
        <v>0</v>
      </c>
      <c r="S79" s="10">
        <v>0</v>
      </c>
      <c r="T79" s="10">
        <v>0</v>
      </c>
      <c r="U79" s="10">
        <v>0</v>
      </c>
      <c r="V79" s="10">
        <v>0</v>
      </c>
      <c r="W79" s="10">
        <v>0</v>
      </c>
      <c r="X79" s="10">
        <v>0</v>
      </c>
      <c r="Y79" s="105">
        <v>14.82366989730958</v>
      </c>
      <c r="Z79" s="121">
        <v>5.9694904985767137</v>
      </c>
      <c r="AA79" s="10">
        <v>4.8017400911510002</v>
      </c>
      <c r="AB79" s="10">
        <v>3.8928095432000237E-2</v>
      </c>
      <c r="AC79" s="10">
        <v>-6.1247000000000003E-2</v>
      </c>
      <c r="AD79" s="10">
        <v>0</v>
      </c>
      <c r="AE79" s="10">
        <v>0</v>
      </c>
      <c r="AF79" s="10">
        <v>0</v>
      </c>
      <c r="AG79" s="10">
        <v>0</v>
      </c>
      <c r="AH79" s="10">
        <v>6.694E-2</v>
      </c>
      <c r="AI79" s="10">
        <v>3.3790666266666665</v>
      </c>
      <c r="AJ79" s="10">
        <v>8.746761313514699E-3</v>
      </c>
      <c r="AK79" s="10">
        <v>2.225434200051082E-2</v>
      </c>
      <c r="AL79" s="10">
        <v>0.47770600000000002</v>
      </c>
      <c r="AM79" s="10">
        <v>0</v>
      </c>
      <c r="AN79" s="10">
        <v>0</v>
      </c>
      <c r="AO79" s="10">
        <v>0</v>
      </c>
      <c r="AP79" s="78">
        <v>0</v>
      </c>
      <c r="AQ79" s="10">
        <v>0</v>
      </c>
      <c r="AR79" s="10">
        <v>0</v>
      </c>
      <c r="AS79" s="13">
        <v>0</v>
      </c>
      <c r="AT79" s="86">
        <v>14.703625415140408</v>
      </c>
      <c r="AU79" s="160">
        <v>-8.0981621285940563E-3</v>
      </c>
      <c r="AV79" s="84"/>
      <c r="AW79" s="25"/>
      <c r="AX79" s="24"/>
      <c r="AY79" s="60"/>
      <c r="AZ79" s="60"/>
      <c r="BA79" s="60"/>
      <c r="BB79" s="14"/>
    </row>
    <row r="80" spans="1:54" ht="12.75" customHeight="1" x14ac:dyDescent="0.2">
      <c r="A80" s="109" t="s">
        <v>1132</v>
      </c>
      <c r="B80" s="1" t="s">
        <v>1258</v>
      </c>
      <c r="C80" s="54" t="s">
        <v>1259</v>
      </c>
      <c r="D80" s="109">
        <v>3.4648129999999999</v>
      </c>
      <c r="E80" s="10">
        <v>1.8903307009980002</v>
      </c>
      <c r="F80" s="10">
        <v>9.4115629920000204E-3</v>
      </c>
      <c r="G80" s="10">
        <v>-2.7200000000000002E-3</v>
      </c>
      <c r="H80" s="10">
        <v>0</v>
      </c>
      <c r="I80" s="10">
        <v>0</v>
      </c>
      <c r="J80" s="10">
        <v>0</v>
      </c>
      <c r="K80" s="10">
        <v>8.5470000000000008E-3</v>
      </c>
      <c r="L80" s="10">
        <v>7.8549999999999991E-3</v>
      </c>
      <c r="M80" s="10">
        <v>0</v>
      </c>
      <c r="N80" s="10">
        <v>0.4917092311111112</v>
      </c>
      <c r="O80" s="10">
        <v>2.9604172202588219E-3</v>
      </c>
      <c r="P80" s="10">
        <v>6.1344240379220288E-2</v>
      </c>
      <c r="Q80" s="10">
        <v>0.26327600000000001</v>
      </c>
      <c r="R80" s="10">
        <v>0</v>
      </c>
      <c r="S80" s="10">
        <v>0</v>
      </c>
      <c r="T80" s="10">
        <v>0</v>
      </c>
      <c r="U80" s="10">
        <v>0</v>
      </c>
      <c r="V80" s="10">
        <v>0</v>
      </c>
      <c r="W80" s="10">
        <v>0</v>
      </c>
      <c r="X80" s="10">
        <v>0</v>
      </c>
      <c r="Y80" s="105">
        <v>6.1975271527005908</v>
      </c>
      <c r="Z80" s="121">
        <v>3.4916599440131342</v>
      </c>
      <c r="AA80" s="10">
        <v>1.603258177439</v>
      </c>
      <c r="AB80" s="10">
        <v>1.3176188187999999E-2</v>
      </c>
      <c r="AC80" s="10">
        <v>-2.7200000000000002E-3</v>
      </c>
      <c r="AD80" s="10">
        <v>0</v>
      </c>
      <c r="AE80" s="10">
        <v>0</v>
      </c>
      <c r="AF80" s="10">
        <v>0</v>
      </c>
      <c r="AG80" s="10">
        <v>0</v>
      </c>
      <c r="AH80" s="10">
        <v>3.9435999999999999E-2</v>
      </c>
      <c r="AI80" s="10">
        <v>0.64328895022222232</v>
      </c>
      <c r="AJ80" s="10">
        <v>2.9305061491862522E-3</v>
      </c>
      <c r="AK80" s="10">
        <v>1.3674978254748213E-2</v>
      </c>
      <c r="AL80" s="10">
        <v>0.23277600000000001</v>
      </c>
      <c r="AM80" s="10">
        <v>0</v>
      </c>
      <c r="AN80" s="10">
        <v>0</v>
      </c>
      <c r="AO80" s="10">
        <v>0</v>
      </c>
      <c r="AP80" s="78">
        <v>0</v>
      </c>
      <c r="AQ80" s="10">
        <v>0</v>
      </c>
      <c r="AR80" s="10">
        <v>0</v>
      </c>
      <c r="AS80" s="13">
        <v>0</v>
      </c>
      <c r="AT80" s="86">
        <v>6.0374807442662917</v>
      </c>
      <c r="AU80" s="160">
        <v>-2.5824236746515662E-2</v>
      </c>
      <c r="AV80" s="84"/>
      <c r="AW80" s="25"/>
      <c r="AX80" s="24"/>
      <c r="AY80" s="60"/>
      <c r="AZ80" s="60"/>
      <c r="BA80" s="60"/>
      <c r="BB80" s="14"/>
    </row>
    <row r="81" spans="1:54" ht="12.75" customHeight="1" x14ac:dyDescent="0.2">
      <c r="A81" s="109" t="s">
        <v>1262</v>
      </c>
      <c r="B81" s="1" t="s">
        <v>1260</v>
      </c>
      <c r="C81" s="54" t="s">
        <v>1261</v>
      </c>
      <c r="D81" s="109">
        <v>4.9715301199999997</v>
      </c>
      <c r="E81" s="10">
        <v>32.272186308316996</v>
      </c>
      <c r="F81" s="10">
        <v>0.15764057320300118</v>
      </c>
      <c r="G81" s="10">
        <v>-1.2423E-2</v>
      </c>
      <c r="H81" s="10">
        <v>0</v>
      </c>
      <c r="I81" s="10">
        <v>0</v>
      </c>
      <c r="J81" s="10">
        <v>1.5432000000000001E-2</v>
      </c>
      <c r="K81" s="10">
        <v>0</v>
      </c>
      <c r="L81" s="10">
        <v>7.8549999999999991E-3</v>
      </c>
      <c r="M81" s="10">
        <v>0</v>
      </c>
      <c r="N81" s="10">
        <v>0.84487220666666651</v>
      </c>
      <c r="O81" s="10">
        <v>4.9654022552250134E-2</v>
      </c>
      <c r="P81" s="10">
        <v>4.9998208925839414E-2</v>
      </c>
      <c r="Q81" s="10">
        <v>9.8219000000000001E-2</v>
      </c>
      <c r="R81" s="10">
        <v>0</v>
      </c>
      <c r="S81" s="10">
        <v>10.743</v>
      </c>
      <c r="T81" s="10">
        <v>0</v>
      </c>
      <c r="U81" s="10">
        <v>1.6112000000000001E-2</v>
      </c>
      <c r="V81" s="10">
        <v>1.698</v>
      </c>
      <c r="W81" s="10">
        <v>4.6135000000000002E-2</v>
      </c>
      <c r="X81" s="10">
        <v>0.34541899999999998</v>
      </c>
      <c r="Y81" s="105">
        <v>51.303630439664751</v>
      </c>
      <c r="Z81" s="121">
        <v>5.0537816043031389</v>
      </c>
      <c r="AA81" s="10">
        <v>27.117255269813</v>
      </c>
      <c r="AB81" s="10">
        <v>0.22069680248400012</v>
      </c>
      <c r="AC81" s="10">
        <v>-1.2423E-2</v>
      </c>
      <c r="AD81" s="10">
        <v>0</v>
      </c>
      <c r="AE81" s="10">
        <v>0</v>
      </c>
      <c r="AF81" s="10">
        <v>1.0288E-2</v>
      </c>
      <c r="AG81" s="10">
        <v>0</v>
      </c>
      <c r="AH81" s="10">
        <v>5.2410999999999999E-2</v>
      </c>
      <c r="AI81" s="10">
        <v>1.3159169955555554</v>
      </c>
      <c r="AJ81" s="10">
        <v>4.9152334821400669E-2</v>
      </c>
      <c r="AK81" s="10">
        <v>8.0189726228284634E-3</v>
      </c>
      <c r="AL81" s="10">
        <v>9.2335E-2</v>
      </c>
      <c r="AM81" s="10">
        <v>10.948</v>
      </c>
      <c r="AN81" s="10">
        <v>0</v>
      </c>
      <c r="AO81" s="10">
        <v>1.3873E-2</v>
      </c>
      <c r="AP81" s="78">
        <v>1.698</v>
      </c>
      <c r="AQ81" s="10">
        <v>4.6135000000000002E-2</v>
      </c>
      <c r="AR81" s="10">
        <v>0.73199999999999998</v>
      </c>
      <c r="AS81" s="13">
        <v>0.67475711192628296</v>
      </c>
      <c r="AT81" s="86">
        <v>48.020198091526204</v>
      </c>
      <c r="AU81" s="160">
        <v>-6.4000000000000057E-2</v>
      </c>
      <c r="AV81" s="84"/>
      <c r="AW81" s="25"/>
      <c r="AX81" s="24"/>
      <c r="AY81" s="60"/>
      <c r="AZ81" s="60"/>
      <c r="BA81" s="60"/>
      <c r="BB81" s="14"/>
    </row>
    <row r="82" spans="1:54" ht="12.75" customHeight="1" x14ac:dyDescent="0.2">
      <c r="A82" s="109" t="s">
        <v>1081</v>
      </c>
      <c r="B82" s="1" t="s">
        <v>1082</v>
      </c>
      <c r="C82" s="54" t="s">
        <v>1083</v>
      </c>
      <c r="D82" s="109">
        <v>9.6410350000000005</v>
      </c>
      <c r="E82" s="10">
        <v>18.892354035238</v>
      </c>
      <c r="F82" s="10">
        <v>8.854101728099957E-2</v>
      </c>
      <c r="G82" s="10">
        <v>0</v>
      </c>
      <c r="H82" s="10">
        <v>0</v>
      </c>
      <c r="I82" s="10">
        <v>0</v>
      </c>
      <c r="J82" s="10">
        <v>0</v>
      </c>
      <c r="K82" s="10">
        <v>0</v>
      </c>
      <c r="L82" s="10">
        <v>0</v>
      </c>
      <c r="M82" s="10">
        <v>0.17485201667562161</v>
      </c>
      <c r="N82" s="10">
        <v>0</v>
      </c>
      <c r="O82" s="10">
        <v>0</v>
      </c>
      <c r="P82" s="10">
        <v>0</v>
      </c>
      <c r="Q82" s="10">
        <v>0</v>
      </c>
      <c r="R82" s="10">
        <v>0</v>
      </c>
      <c r="S82" s="10">
        <v>0</v>
      </c>
      <c r="T82" s="10">
        <v>0</v>
      </c>
      <c r="U82" s="10">
        <v>0</v>
      </c>
      <c r="V82" s="10">
        <v>0</v>
      </c>
      <c r="W82" s="10">
        <v>0</v>
      </c>
      <c r="X82" s="10">
        <v>0</v>
      </c>
      <c r="Y82" s="105">
        <v>28.796782069194624</v>
      </c>
      <c r="Z82" s="121">
        <v>9.6848337816223484</v>
      </c>
      <c r="AA82" s="10">
        <v>17.200032483189002</v>
      </c>
      <c r="AB82" s="10">
        <v>0.12395742419400066</v>
      </c>
      <c r="AC82" s="10">
        <v>0</v>
      </c>
      <c r="AD82" s="10">
        <v>0</v>
      </c>
      <c r="AE82" s="10">
        <v>0</v>
      </c>
      <c r="AF82" s="10">
        <v>0</v>
      </c>
      <c r="AG82" s="10">
        <v>0.19079893666978112</v>
      </c>
      <c r="AH82" s="10">
        <v>0.11995599999999999</v>
      </c>
      <c r="AI82" s="10">
        <v>0</v>
      </c>
      <c r="AJ82" s="10">
        <v>0</v>
      </c>
      <c r="AK82" s="10">
        <v>0</v>
      </c>
      <c r="AL82" s="10">
        <v>0</v>
      </c>
      <c r="AM82" s="10">
        <v>0</v>
      </c>
      <c r="AN82" s="10">
        <v>0</v>
      </c>
      <c r="AO82" s="10">
        <v>0</v>
      </c>
      <c r="AP82" s="78">
        <v>0</v>
      </c>
      <c r="AQ82" s="10">
        <v>0</v>
      </c>
      <c r="AR82" s="10">
        <v>0</v>
      </c>
      <c r="AS82" s="13">
        <v>0</v>
      </c>
      <c r="AT82" s="86">
        <v>27.319578625675131</v>
      </c>
      <c r="AU82" s="160">
        <v>-5.1297517895228018E-2</v>
      </c>
      <c r="AV82" s="84"/>
      <c r="AW82" s="25"/>
      <c r="AX82" s="24"/>
      <c r="AY82" s="60"/>
      <c r="AZ82" s="60"/>
      <c r="BA82" s="60"/>
      <c r="BB82" s="14"/>
    </row>
    <row r="83" spans="1:54" ht="12.75" customHeight="1" x14ac:dyDescent="0.2">
      <c r="A83" s="109" t="s">
        <v>1132</v>
      </c>
      <c r="B83" s="1" t="s">
        <v>1263</v>
      </c>
      <c r="C83" s="54" t="s">
        <v>1264</v>
      </c>
      <c r="D83" s="109">
        <v>10.047473</v>
      </c>
      <c r="E83" s="10">
        <v>8.4035744573560009</v>
      </c>
      <c r="F83" s="10">
        <v>4.0908218135000209E-2</v>
      </c>
      <c r="G83" s="10">
        <v>-0.122572</v>
      </c>
      <c r="H83" s="10">
        <v>0</v>
      </c>
      <c r="I83" s="10">
        <v>0</v>
      </c>
      <c r="J83" s="10">
        <v>0</v>
      </c>
      <c r="K83" s="10">
        <v>8.5470000000000008E-3</v>
      </c>
      <c r="L83" s="10">
        <v>7.8549999999999991E-3</v>
      </c>
      <c r="M83" s="10">
        <v>0</v>
      </c>
      <c r="N83" s="10">
        <v>3.4099058408888885</v>
      </c>
      <c r="O83" s="10">
        <v>1.3013131866883694E-2</v>
      </c>
      <c r="P83" s="10">
        <v>0.10096575925502149</v>
      </c>
      <c r="Q83" s="10">
        <v>0.95438900000000004</v>
      </c>
      <c r="R83" s="10">
        <v>0</v>
      </c>
      <c r="S83" s="10">
        <v>0</v>
      </c>
      <c r="T83" s="10">
        <v>0</v>
      </c>
      <c r="U83" s="10">
        <v>0</v>
      </c>
      <c r="V83" s="10">
        <v>0</v>
      </c>
      <c r="W83" s="10">
        <v>0</v>
      </c>
      <c r="X83" s="10">
        <v>0</v>
      </c>
      <c r="Y83" s="105">
        <v>22.864059407501795</v>
      </c>
      <c r="Z83" s="121">
        <v>10.1906187234096</v>
      </c>
      <c r="AA83" s="10">
        <v>7.1225886235990004</v>
      </c>
      <c r="AB83" s="10">
        <v>5.7271505390000067E-2</v>
      </c>
      <c r="AC83" s="10">
        <v>-0.122572</v>
      </c>
      <c r="AD83" s="10">
        <v>0</v>
      </c>
      <c r="AE83" s="10">
        <v>0</v>
      </c>
      <c r="AF83" s="10">
        <v>0</v>
      </c>
      <c r="AG83" s="10">
        <v>0</v>
      </c>
      <c r="AH83" s="10">
        <v>0.114066</v>
      </c>
      <c r="AI83" s="10">
        <v>4.6110992968888889</v>
      </c>
      <c r="AJ83" s="10">
        <v>1.2881651510167944E-2</v>
      </c>
      <c r="AK83" s="10">
        <v>3.5370423011778514E-2</v>
      </c>
      <c r="AL83" s="10">
        <v>0.86930799999999997</v>
      </c>
      <c r="AM83" s="10">
        <v>0</v>
      </c>
      <c r="AN83" s="10">
        <v>0</v>
      </c>
      <c r="AO83" s="10">
        <v>0</v>
      </c>
      <c r="AP83" s="78">
        <v>0</v>
      </c>
      <c r="AQ83" s="10">
        <v>0</v>
      </c>
      <c r="AR83" s="10">
        <v>0</v>
      </c>
      <c r="AS83" s="13">
        <v>0</v>
      </c>
      <c r="AT83" s="86">
        <v>22.89063222380943</v>
      </c>
      <c r="AU83" s="160">
        <v>1.1622090300778341E-3</v>
      </c>
      <c r="AV83" s="84"/>
      <c r="AW83" s="25"/>
      <c r="AX83" s="24"/>
      <c r="AY83" s="60"/>
      <c r="AZ83" s="60"/>
      <c r="BA83" s="60"/>
      <c r="BB83" s="14"/>
    </row>
    <row r="84" spans="1:54" ht="12.75" customHeight="1" x14ac:dyDescent="0.2">
      <c r="A84" s="109" t="s">
        <v>1132</v>
      </c>
      <c r="B84" s="1" t="s">
        <v>1265</v>
      </c>
      <c r="C84" s="54" t="s">
        <v>1266</v>
      </c>
      <c r="D84" s="109">
        <v>3.6673830000000001</v>
      </c>
      <c r="E84" s="10">
        <v>4.7609745884420001</v>
      </c>
      <c r="F84" s="10">
        <v>2.3842425100999886E-2</v>
      </c>
      <c r="G84" s="10">
        <v>-6.5601999999999994E-2</v>
      </c>
      <c r="H84" s="10">
        <v>0</v>
      </c>
      <c r="I84" s="10">
        <v>0</v>
      </c>
      <c r="J84" s="10">
        <v>0</v>
      </c>
      <c r="K84" s="10">
        <v>8.5470000000000008E-3</v>
      </c>
      <c r="L84" s="10">
        <v>7.8549999999999991E-3</v>
      </c>
      <c r="M84" s="10">
        <v>0</v>
      </c>
      <c r="N84" s="10">
        <v>0.47188796355555557</v>
      </c>
      <c r="O84" s="10">
        <v>7.5067431461591809E-3</v>
      </c>
      <c r="P84" s="10">
        <v>7.328036940372934E-2</v>
      </c>
      <c r="Q84" s="10">
        <v>0.40817900000000001</v>
      </c>
      <c r="R84" s="10">
        <v>0</v>
      </c>
      <c r="S84" s="10">
        <v>0</v>
      </c>
      <c r="T84" s="10">
        <v>0</v>
      </c>
      <c r="U84" s="10">
        <v>0</v>
      </c>
      <c r="V84" s="10">
        <v>0</v>
      </c>
      <c r="W84" s="10">
        <v>0</v>
      </c>
      <c r="X84" s="10">
        <v>0</v>
      </c>
      <c r="Y84" s="105">
        <v>9.363854089648445</v>
      </c>
      <c r="Z84" s="121">
        <v>3.6890000322190972</v>
      </c>
      <c r="AA84" s="10">
        <v>4.0003728786439998</v>
      </c>
      <c r="AB84" s="10">
        <v>3.3379395140999926E-2</v>
      </c>
      <c r="AC84" s="10">
        <v>-6.5601999999999994E-2</v>
      </c>
      <c r="AD84" s="10">
        <v>0</v>
      </c>
      <c r="AE84" s="10">
        <v>0</v>
      </c>
      <c r="AF84" s="10">
        <v>0</v>
      </c>
      <c r="AG84" s="10">
        <v>0</v>
      </c>
      <c r="AH84" s="10">
        <v>4.3140999999999999E-2</v>
      </c>
      <c r="AI84" s="10">
        <v>0.60860561866666663</v>
      </c>
      <c r="AJ84" s="10">
        <v>7.4308975098644888E-3</v>
      </c>
      <c r="AK84" s="10">
        <v>2.0241426579565645E-2</v>
      </c>
      <c r="AL84" s="10">
        <v>0.37652999999999998</v>
      </c>
      <c r="AM84" s="10">
        <v>0</v>
      </c>
      <c r="AN84" s="10">
        <v>0</v>
      </c>
      <c r="AO84" s="10">
        <v>0</v>
      </c>
      <c r="AP84" s="78">
        <v>0</v>
      </c>
      <c r="AQ84" s="10">
        <v>0</v>
      </c>
      <c r="AR84" s="10">
        <v>0</v>
      </c>
      <c r="AS84" s="13">
        <v>5.1468179150749194E-2</v>
      </c>
      <c r="AT84" s="86">
        <v>8.7645674279109436</v>
      </c>
      <c r="AU84" s="160">
        <v>-6.4000000000000098E-2</v>
      </c>
      <c r="AV84" s="84"/>
      <c r="AW84" s="25"/>
      <c r="AX84" s="24"/>
      <c r="AY84" s="60"/>
      <c r="AZ84" s="60"/>
      <c r="BA84" s="60"/>
      <c r="BB84" s="14"/>
    </row>
    <row r="85" spans="1:54" ht="12.75" customHeight="1" x14ac:dyDescent="0.2">
      <c r="A85" s="109" t="s">
        <v>1132</v>
      </c>
      <c r="B85" s="1" t="s">
        <v>1267</v>
      </c>
      <c r="C85" s="54" t="s">
        <v>1268</v>
      </c>
      <c r="D85" s="109">
        <v>2.9626670000000002</v>
      </c>
      <c r="E85" s="10">
        <v>4.0578770782840001</v>
      </c>
      <c r="F85" s="10">
        <v>1.9991547621999867E-2</v>
      </c>
      <c r="G85" s="10">
        <v>-1.1983000000000001E-2</v>
      </c>
      <c r="H85" s="10">
        <v>0</v>
      </c>
      <c r="I85" s="10">
        <v>0</v>
      </c>
      <c r="J85" s="10">
        <v>0</v>
      </c>
      <c r="K85" s="10">
        <v>8.5470000000000008E-3</v>
      </c>
      <c r="L85" s="10">
        <v>7.8549999999999991E-3</v>
      </c>
      <c r="M85" s="10">
        <v>0</v>
      </c>
      <c r="N85" s="10">
        <v>2.1429077759999999</v>
      </c>
      <c r="O85" s="10">
        <v>6.3337603144653495E-3</v>
      </c>
      <c r="P85" s="10">
        <v>7.3607863038756313E-2</v>
      </c>
      <c r="Q85" s="10">
        <v>0.523262</v>
      </c>
      <c r="R85" s="10">
        <v>0</v>
      </c>
      <c r="S85" s="10">
        <v>0</v>
      </c>
      <c r="T85" s="10">
        <v>0</v>
      </c>
      <c r="U85" s="10">
        <v>0</v>
      </c>
      <c r="V85" s="10">
        <v>0</v>
      </c>
      <c r="W85" s="10">
        <v>0</v>
      </c>
      <c r="X85" s="10">
        <v>0</v>
      </c>
      <c r="Y85" s="105">
        <v>9.791066025259223</v>
      </c>
      <c r="Z85" s="121">
        <v>3.0314776836891815</v>
      </c>
      <c r="AA85" s="10">
        <v>3.4217925757060002</v>
      </c>
      <c r="AB85" s="10">
        <v>2.7988166671000188E-2</v>
      </c>
      <c r="AC85" s="10">
        <v>-1.1983000000000001E-2</v>
      </c>
      <c r="AD85" s="10">
        <v>0</v>
      </c>
      <c r="AE85" s="10">
        <v>0</v>
      </c>
      <c r="AF85" s="10">
        <v>0</v>
      </c>
      <c r="AG85" s="10">
        <v>0</v>
      </c>
      <c r="AH85" s="10">
        <v>3.5652000000000003E-2</v>
      </c>
      <c r="AI85" s="10">
        <v>2.6478031537777782</v>
      </c>
      <c r="AJ85" s="10">
        <v>6.2697661066131094E-3</v>
      </c>
      <c r="AK85" s="10">
        <v>2.0685212532757586E-2</v>
      </c>
      <c r="AL85" s="10">
        <v>0.45652700000000002</v>
      </c>
      <c r="AM85" s="10">
        <v>0</v>
      </c>
      <c r="AN85" s="10">
        <v>0</v>
      </c>
      <c r="AO85" s="10">
        <v>0</v>
      </c>
      <c r="AP85" s="78">
        <v>0</v>
      </c>
      <c r="AQ85" s="10">
        <v>0</v>
      </c>
      <c r="AR85" s="10">
        <v>0</v>
      </c>
      <c r="AS85" s="13">
        <v>0</v>
      </c>
      <c r="AT85" s="86">
        <v>9.6362125584833294</v>
      </c>
      <c r="AU85" s="160">
        <v>-1.5815792312747049E-2</v>
      </c>
      <c r="AV85" s="84"/>
      <c r="AW85" s="25"/>
      <c r="AX85" s="24"/>
      <c r="AY85" s="60"/>
      <c r="AZ85" s="60"/>
      <c r="BA85" s="60"/>
      <c r="BB85" s="14"/>
    </row>
    <row r="86" spans="1:54" ht="12.75" customHeight="1" x14ac:dyDescent="0.2">
      <c r="A86" s="109" t="s">
        <v>1165</v>
      </c>
      <c r="B86" s="1" t="s">
        <v>1269</v>
      </c>
      <c r="C86" s="54" t="s">
        <v>1270</v>
      </c>
      <c r="D86" s="109">
        <v>223.21397899999999</v>
      </c>
      <c r="E86" s="10">
        <v>224.370101335063</v>
      </c>
      <c r="F86" s="10">
        <v>1.0601736136300266</v>
      </c>
      <c r="G86" s="10">
        <v>-1.7542329999999999</v>
      </c>
      <c r="H86" s="10">
        <v>4.4949999999999999E-3</v>
      </c>
      <c r="I86" s="10">
        <v>0.32483800000000002</v>
      </c>
      <c r="J86" s="10">
        <v>0.16064499999999995</v>
      </c>
      <c r="K86" s="10">
        <v>8.5470000000000008E-3</v>
      </c>
      <c r="L86" s="10">
        <v>7.8549999999999991E-3</v>
      </c>
      <c r="M86" s="10">
        <v>0.48057273424065317</v>
      </c>
      <c r="N86" s="10">
        <v>12.496327026666668</v>
      </c>
      <c r="O86" s="10">
        <v>0.337460910940871</v>
      </c>
      <c r="P86" s="10">
        <v>0.23003124292029872</v>
      </c>
      <c r="Q86" s="10">
        <v>3.289561</v>
      </c>
      <c r="R86" s="10">
        <v>0</v>
      </c>
      <c r="S86" s="10">
        <v>0</v>
      </c>
      <c r="T86" s="10">
        <v>0</v>
      </c>
      <c r="U86" s="10">
        <v>0.50450799999999996</v>
      </c>
      <c r="V86" s="10">
        <v>18.338999999999999</v>
      </c>
      <c r="W86" s="10">
        <v>3.6524640000000002</v>
      </c>
      <c r="X86" s="10">
        <v>18.795945</v>
      </c>
      <c r="Y86" s="105">
        <v>505.52227086346153</v>
      </c>
      <c r="Z86" s="121">
        <v>225.76639238316062</v>
      </c>
      <c r="AA86" s="10">
        <v>190.95586290077799</v>
      </c>
      <c r="AB86" s="10">
        <v>1.4842430590829998</v>
      </c>
      <c r="AC86" s="10">
        <v>-1.7542329999999999</v>
      </c>
      <c r="AD86" s="10">
        <v>4.4949999999999999E-3</v>
      </c>
      <c r="AE86" s="10">
        <v>0.32483800000000002</v>
      </c>
      <c r="AF86" s="10">
        <v>0.10709666666666663</v>
      </c>
      <c r="AG86" s="10">
        <v>0.51430393097815641</v>
      </c>
      <c r="AH86" s="10">
        <v>2.61503</v>
      </c>
      <c r="AI86" s="10">
        <v>16.153674224444444</v>
      </c>
      <c r="AJ86" s="10">
        <v>0.3340513181232464</v>
      </c>
      <c r="AK86" s="10">
        <v>0.10103645364056113</v>
      </c>
      <c r="AL86" s="10">
        <v>2.9927190000000001</v>
      </c>
      <c r="AM86" s="10">
        <v>0</v>
      </c>
      <c r="AN86" s="10">
        <v>0</v>
      </c>
      <c r="AO86" s="10">
        <v>0.376303</v>
      </c>
      <c r="AP86" s="78">
        <v>20.748999999999999</v>
      </c>
      <c r="AQ86" s="10">
        <v>3.6524640000000002</v>
      </c>
      <c r="AR86" s="10">
        <v>37.835000000000001</v>
      </c>
      <c r="AS86" s="13">
        <v>0</v>
      </c>
      <c r="AT86" s="86">
        <v>502.21227693687473</v>
      </c>
      <c r="AU86" s="160">
        <v>-6.5476718185593207E-3</v>
      </c>
      <c r="AV86" s="84"/>
      <c r="AW86" s="25"/>
      <c r="AX86" s="24"/>
      <c r="AY86" s="60"/>
      <c r="AZ86" s="60"/>
      <c r="BA86" s="60"/>
      <c r="BB86" s="14"/>
    </row>
    <row r="87" spans="1:54" ht="12.75" customHeight="1" x14ac:dyDescent="0.2">
      <c r="A87" s="109" t="s">
        <v>1132</v>
      </c>
      <c r="B87" s="1" t="s">
        <v>1271</v>
      </c>
      <c r="C87" s="54" t="s">
        <v>1272</v>
      </c>
      <c r="D87" s="109">
        <v>4.9104169999999998</v>
      </c>
      <c r="E87" s="10">
        <v>3.7434728494779996</v>
      </c>
      <c r="F87" s="10">
        <v>1.7758299149000085E-2</v>
      </c>
      <c r="G87" s="10">
        <v>-0.160912</v>
      </c>
      <c r="H87" s="10">
        <v>0</v>
      </c>
      <c r="I87" s="10">
        <v>0</v>
      </c>
      <c r="J87" s="10">
        <v>0</v>
      </c>
      <c r="K87" s="10">
        <v>8.5470000000000008E-3</v>
      </c>
      <c r="L87" s="10">
        <v>7.8549999999999991E-3</v>
      </c>
      <c r="M87" s="10">
        <v>0</v>
      </c>
      <c r="N87" s="10">
        <v>1.9498312008888889</v>
      </c>
      <c r="O87" s="10">
        <v>5.7434868614560418E-3</v>
      </c>
      <c r="P87" s="10">
        <v>6.4495938633666802E-2</v>
      </c>
      <c r="Q87" s="10">
        <v>0.36337799999999998</v>
      </c>
      <c r="R87" s="10">
        <v>0</v>
      </c>
      <c r="S87" s="10">
        <v>0</v>
      </c>
      <c r="T87" s="10">
        <v>0</v>
      </c>
      <c r="U87" s="10">
        <v>0</v>
      </c>
      <c r="V87" s="10">
        <v>0</v>
      </c>
      <c r="W87" s="10">
        <v>0</v>
      </c>
      <c r="X87" s="10">
        <v>0</v>
      </c>
      <c r="Y87" s="105">
        <v>10.910586775011012</v>
      </c>
      <c r="Z87" s="121">
        <v>4.9326630003277927</v>
      </c>
      <c r="AA87" s="10">
        <v>3.2151861387210001</v>
      </c>
      <c r="AB87" s="10">
        <v>2.486161880899989E-2</v>
      </c>
      <c r="AC87" s="10">
        <v>-0.160912</v>
      </c>
      <c r="AD87" s="10">
        <v>0</v>
      </c>
      <c r="AE87" s="10">
        <v>0</v>
      </c>
      <c r="AF87" s="10">
        <v>0</v>
      </c>
      <c r="AG87" s="10">
        <v>0</v>
      </c>
      <c r="AH87" s="10">
        <v>5.0839000000000002E-2</v>
      </c>
      <c r="AI87" s="10">
        <v>2.5647895048888891</v>
      </c>
      <c r="AJ87" s="10">
        <v>5.685456580270757E-3</v>
      </c>
      <c r="AK87" s="10">
        <v>1.5223257849260593E-2</v>
      </c>
      <c r="AL87" s="10">
        <v>0.31664300000000001</v>
      </c>
      <c r="AM87" s="10">
        <v>0</v>
      </c>
      <c r="AN87" s="10">
        <v>0</v>
      </c>
      <c r="AO87" s="10">
        <v>0</v>
      </c>
      <c r="AP87" s="78">
        <v>0</v>
      </c>
      <c r="AQ87" s="10">
        <v>0</v>
      </c>
      <c r="AR87" s="10">
        <v>0</v>
      </c>
      <c r="AS87" s="13">
        <v>0</v>
      </c>
      <c r="AT87" s="86">
        <v>10.964978977176212</v>
      </c>
      <c r="AU87" s="160">
        <v>4.9852682799587777E-3</v>
      </c>
      <c r="AV87" s="84"/>
      <c r="AW87" s="25"/>
      <c r="AX87" s="24"/>
      <c r="AY87" s="60"/>
      <c r="AZ87" s="60"/>
      <c r="BA87" s="60"/>
      <c r="BB87" s="14"/>
    </row>
    <row r="88" spans="1:54" ht="12.75" customHeight="1" x14ac:dyDescent="0.2">
      <c r="A88" s="109" t="s">
        <v>1154</v>
      </c>
      <c r="B88" s="1" t="s">
        <v>1273</v>
      </c>
      <c r="C88" s="54" t="s">
        <v>1274</v>
      </c>
      <c r="D88" s="109">
        <v>98.783285000000006</v>
      </c>
      <c r="E88" s="10">
        <v>160.68523083973102</v>
      </c>
      <c r="F88" s="10">
        <v>0.76450962581399085</v>
      </c>
      <c r="G88" s="10">
        <v>-1.0809999999999999E-3</v>
      </c>
      <c r="H88" s="10">
        <v>0</v>
      </c>
      <c r="I88" s="10">
        <v>0</v>
      </c>
      <c r="J88" s="10">
        <v>6.1387999999999998E-2</v>
      </c>
      <c r="K88" s="10">
        <v>8.5470000000000008E-3</v>
      </c>
      <c r="L88" s="10">
        <v>7.8549999999999991E-3</v>
      </c>
      <c r="M88" s="10">
        <v>0</v>
      </c>
      <c r="N88" s="10">
        <v>5.7120160700000007</v>
      </c>
      <c r="O88" s="10">
        <v>0.24211953122117333</v>
      </c>
      <c r="P88" s="10">
        <v>0.1924257852015667</v>
      </c>
      <c r="Q88" s="10">
        <v>2.427206</v>
      </c>
      <c r="R88" s="10">
        <v>0</v>
      </c>
      <c r="S88" s="10">
        <v>0</v>
      </c>
      <c r="T88" s="10">
        <v>0</v>
      </c>
      <c r="U88" s="10">
        <v>0.28013300000000002</v>
      </c>
      <c r="V88" s="10">
        <v>19.614999999999998</v>
      </c>
      <c r="W88" s="10">
        <v>1.68205</v>
      </c>
      <c r="X88" s="10">
        <v>10.620855000000001</v>
      </c>
      <c r="Y88" s="105">
        <v>301.08153985196788</v>
      </c>
      <c r="Z88" s="121">
        <v>99.634226682671965</v>
      </c>
      <c r="AA88" s="10">
        <v>134.62693635108502</v>
      </c>
      <c r="AB88" s="10">
        <v>1.0703134761389941</v>
      </c>
      <c r="AC88" s="10">
        <v>-1.0809999999999999E-3</v>
      </c>
      <c r="AD88" s="10">
        <v>0</v>
      </c>
      <c r="AE88" s="10">
        <v>0</v>
      </c>
      <c r="AF88" s="10">
        <v>4.0925333333333334E-2</v>
      </c>
      <c r="AG88" s="10">
        <v>0</v>
      </c>
      <c r="AH88" s="10">
        <v>1.2591209999999999</v>
      </c>
      <c r="AI88" s="10">
        <v>7.0843654033333339</v>
      </c>
      <c r="AJ88" s="10">
        <v>0.23967323599736007</v>
      </c>
      <c r="AK88" s="10">
        <v>8.4357615049883164E-2</v>
      </c>
      <c r="AL88" s="10">
        <v>2.133232</v>
      </c>
      <c r="AM88" s="10">
        <v>0</v>
      </c>
      <c r="AN88" s="10">
        <v>0</v>
      </c>
      <c r="AO88" s="10">
        <v>0.20894599999999999</v>
      </c>
      <c r="AP88" s="78">
        <v>19.414999999999999</v>
      </c>
      <c r="AQ88" s="10">
        <v>1.68205</v>
      </c>
      <c r="AR88" s="10">
        <v>21.777999999999999</v>
      </c>
      <c r="AS88" s="13">
        <v>0</v>
      </c>
      <c r="AT88" s="86">
        <v>289.2560660976099</v>
      </c>
      <c r="AU88" s="160">
        <v>-3.9276648313185121E-2</v>
      </c>
      <c r="AV88" s="84"/>
      <c r="AW88" s="25"/>
      <c r="AX88" s="24"/>
      <c r="AY88" s="60"/>
      <c r="AZ88" s="60"/>
      <c r="BA88" s="60"/>
      <c r="BB88" s="14"/>
    </row>
    <row r="89" spans="1:54" ht="12.75" customHeight="1" x14ac:dyDescent="0.2">
      <c r="A89" s="109" t="s">
        <v>1132</v>
      </c>
      <c r="B89" s="1" t="s">
        <v>1275</v>
      </c>
      <c r="C89" s="54" t="s">
        <v>1276</v>
      </c>
      <c r="D89" s="109">
        <v>3.2238099999999998</v>
      </c>
      <c r="E89" s="10">
        <v>2.9201794344560001</v>
      </c>
      <c r="F89" s="10">
        <v>1.4044789960999973E-2</v>
      </c>
      <c r="G89" s="10">
        <v>-8.9553999999999995E-2</v>
      </c>
      <c r="H89" s="10">
        <v>0</v>
      </c>
      <c r="I89" s="10">
        <v>0</v>
      </c>
      <c r="J89" s="10">
        <v>0</v>
      </c>
      <c r="K89" s="10">
        <v>8.5470000000000008E-3</v>
      </c>
      <c r="L89" s="10">
        <v>7.8549999999999991E-3</v>
      </c>
      <c r="M89" s="10">
        <v>0</v>
      </c>
      <c r="N89" s="10">
        <v>0.79143285333333335</v>
      </c>
      <c r="O89" s="10">
        <v>4.5050262428636342E-3</v>
      </c>
      <c r="P89" s="10">
        <v>5.9316405727698605E-2</v>
      </c>
      <c r="Q89" s="10">
        <v>0.22908200000000001</v>
      </c>
      <c r="R89" s="10">
        <v>0</v>
      </c>
      <c r="S89" s="10">
        <v>0</v>
      </c>
      <c r="T89" s="10">
        <v>0</v>
      </c>
      <c r="U89" s="10">
        <v>0</v>
      </c>
      <c r="V89" s="10">
        <v>0</v>
      </c>
      <c r="W89" s="10">
        <v>0</v>
      </c>
      <c r="X89" s="10">
        <v>0</v>
      </c>
      <c r="Y89" s="105">
        <v>7.1692185097208956</v>
      </c>
      <c r="Z89" s="121">
        <v>3.2451757098993097</v>
      </c>
      <c r="AA89" s="10">
        <v>2.4957056891030001</v>
      </c>
      <c r="AB89" s="10">
        <v>1.9662705946000059E-2</v>
      </c>
      <c r="AC89" s="10">
        <v>-8.9553999999999995E-2</v>
      </c>
      <c r="AD89" s="10">
        <v>0</v>
      </c>
      <c r="AE89" s="10">
        <v>0</v>
      </c>
      <c r="AF89" s="10">
        <v>0</v>
      </c>
      <c r="AG89" s="10">
        <v>0</v>
      </c>
      <c r="AH89" s="10">
        <v>3.5254000000000001E-2</v>
      </c>
      <c r="AI89" s="10">
        <v>0.79395285333333343</v>
      </c>
      <c r="AJ89" s="10">
        <v>4.4595089559042291E-3</v>
      </c>
      <c r="AK89" s="10">
        <v>1.2620761853811188E-2</v>
      </c>
      <c r="AL89" s="10">
        <v>0.20159199999999999</v>
      </c>
      <c r="AM89" s="10">
        <v>0</v>
      </c>
      <c r="AN89" s="10">
        <v>0</v>
      </c>
      <c r="AO89" s="10">
        <v>0</v>
      </c>
      <c r="AP89" s="78">
        <v>0</v>
      </c>
      <c r="AQ89" s="10">
        <v>0</v>
      </c>
      <c r="AR89" s="10">
        <v>0</v>
      </c>
      <c r="AS89" s="13">
        <v>0</v>
      </c>
      <c r="AT89" s="86">
        <v>6.718869229091359</v>
      </c>
      <c r="AU89" s="160">
        <v>-6.2817067162745627E-2</v>
      </c>
      <c r="AV89" s="84"/>
      <c r="AW89" s="25"/>
      <c r="AX89" s="24"/>
      <c r="AY89" s="60"/>
      <c r="AZ89" s="60"/>
      <c r="BA89" s="60"/>
      <c r="BB89" s="14"/>
    </row>
    <row r="90" spans="1:54" ht="12.75" customHeight="1" x14ac:dyDescent="0.2">
      <c r="A90" s="109" t="s">
        <v>1132</v>
      </c>
      <c r="B90" s="1" t="s">
        <v>1277</v>
      </c>
      <c r="C90" s="54" t="s">
        <v>1278</v>
      </c>
      <c r="D90" s="109">
        <v>6.0420150000000001</v>
      </c>
      <c r="E90" s="10">
        <v>7.0204644695010003</v>
      </c>
      <c r="F90" s="10">
        <v>3.4441586295000277E-2</v>
      </c>
      <c r="G90" s="10">
        <v>0</v>
      </c>
      <c r="H90" s="10">
        <v>0</v>
      </c>
      <c r="I90" s="10">
        <v>0</v>
      </c>
      <c r="J90" s="10">
        <v>0</v>
      </c>
      <c r="K90" s="10">
        <v>8.5470000000000008E-3</v>
      </c>
      <c r="L90" s="10">
        <v>7.8549999999999991E-3</v>
      </c>
      <c r="M90" s="10">
        <v>0</v>
      </c>
      <c r="N90" s="10">
        <v>1.3167763493333335</v>
      </c>
      <c r="O90" s="10">
        <v>1.0928700680185626E-2</v>
      </c>
      <c r="P90" s="10">
        <v>8.7633054303615121E-2</v>
      </c>
      <c r="Q90" s="10">
        <v>0.78446499999999997</v>
      </c>
      <c r="R90" s="10">
        <v>0.08</v>
      </c>
      <c r="S90" s="10">
        <v>0</v>
      </c>
      <c r="T90" s="10">
        <v>0</v>
      </c>
      <c r="U90" s="10">
        <v>0</v>
      </c>
      <c r="V90" s="10">
        <v>0</v>
      </c>
      <c r="W90" s="10">
        <v>0</v>
      </c>
      <c r="X90" s="10">
        <v>0</v>
      </c>
      <c r="Y90" s="105">
        <v>15.393126160113132</v>
      </c>
      <c r="Z90" s="121">
        <v>6.1008467914645363</v>
      </c>
      <c r="AA90" s="10">
        <v>5.9314610481749996</v>
      </c>
      <c r="AB90" s="10">
        <v>4.8218220813000111E-2</v>
      </c>
      <c r="AC90" s="10">
        <v>0</v>
      </c>
      <c r="AD90" s="10">
        <v>0</v>
      </c>
      <c r="AE90" s="10">
        <v>0</v>
      </c>
      <c r="AF90" s="10">
        <v>0</v>
      </c>
      <c r="AG90" s="10">
        <v>0</v>
      </c>
      <c r="AH90" s="10">
        <v>7.1146000000000001E-2</v>
      </c>
      <c r="AI90" s="10">
        <v>1.5682002551111114</v>
      </c>
      <c r="AJ90" s="10">
        <v>1.0818280722978616E-2</v>
      </c>
      <c r="AK90" s="10">
        <v>2.8341359773801224E-2</v>
      </c>
      <c r="AL90" s="10">
        <v>0.73792999999999997</v>
      </c>
      <c r="AM90" s="10">
        <v>0</v>
      </c>
      <c r="AN90" s="10">
        <v>0</v>
      </c>
      <c r="AO90" s="10">
        <v>0</v>
      </c>
      <c r="AP90" s="78">
        <v>0</v>
      </c>
      <c r="AQ90" s="10">
        <v>0</v>
      </c>
      <c r="AR90" s="10">
        <v>0</v>
      </c>
      <c r="AS90" s="13">
        <v>0</v>
      </c>
      <c r="AT90" s="86">
        <v>14.496961956060428</v>
      </c>
      <c r="AU90" s="160">
        <v>-5.8218466783885432E-2</v>
      </c>
      <c r="AV90" s="84"/>
      <c r="AW90" s="25"/>
      <c r="AX90" s="24"/>
      <c r="AY90" s="60"/>
      <c r="AZ90" s="60"/>
      <c r="BA90" s="60"/>
      <c r="BB90" s="14"/>
    </row>
    <row r="91" spans="1:54" ht="12.75" customHeight="1" x14ac:dyDescent="0.2">
      <c r="A91" s="109" t="s">
        <v>1149</v>
      </c>
      <c r="B91" s="1" t="s">
        <v>1279</v>
      </c>
      <c r="C91" s="54" t="s">
        <v>1280</v>
      </c>
      <c r="D91" s="109">
        <v>129.31354999999999</v>
      </c>
      <c r="E91" s="10">
        <v>149.380878860564</v>
      </c>
      <c r="F91" s="10">
        <v>0.70004182204300169</v>
      </c>
      <c r="G91" s="10">
        <v>0</v>
      </c>
      <c r="H91" s="10">
        <v>0</v>
      </c>
      <c r="I91" s="10">
        <v>0</v>
      </c>
      <c r="J91" s="10">
        <v>0.111764</v>
      </c>
      <c r="K91" s="10">
        <v>8.5470000000000008E-3</v>
      </c>
      <c r="L91" s="10">
        <v>7.8549999999999991E-3</v>
      </c>
      <c r="M91" s="10">
        <v>0</v>
      </c>
      <c r="N91" s="10">
        <v>8.3122586888888872</v>
      </c>
      <c r="O91" s="10">
        <v>0.22019890497028674</v>
      </c>
      <c r="P91" s="10">
        <v>0.21205751255781424</v>
      </c>
      <c r="Q91" s="10">
        <v>2.930803</v>
      </c>
      <c r="R91" s="10">
        <v>0.1</v>
      </c>
      <c r="S91" s="10">
        <v>0</v>
      </c>
      <c r="T91" s="10">
        <v>0</v>
      </c>
      <c r="U91" s="10">
        <v>0.25309300000000001</v>
      </c>
      <c r="V91" s="10">
        <v>18.824999999999999</v>
      </c>
      <c r="W91" s="10">
        <v>1.591189</v>
      </c>
      <c r="X91" s="10">
        <v>10.032018000000001</v>
      </c>
      <c r="Y91" s="105">
        <v>321.99925478902401</v>
      </c>
      <c r="Z91" s="121">
        <v>130.70890951108447</v>
      </c>
      <c r="AA91" s="10">
        <v>128.11567497292199</v>
      </c>
      <c r="AB91" s="10">
        <v>0.98005855085898941</v>
      </c>
      <c r="AC91" s="10">
        <v>0</v>
      </c>
      <c r="AD91" s="10">
        <v>0</v>
      </c>
      <c r="AE91" s="10">
        <v>0</v>
      </c>
      <c r="AF91" s="10">
        <v>7.450933333333333E-2</v>
      </c>
      <c r="AG91" s="10">
        <v>0</v>
      </c>
      <c r="AH91" s="10">
        <v>1.5742240000000001</v>
      </c>
      <c r="AI91" s="10">
        <v>9.6499674755555542</v>
      </c>
      <c r="AJ91" s="10">
        <v>0.21797408846415506</v>
      </c>
      <c r="AK91" s="10">
        <v>9.7653653758368458E-2</v>
      </c>
      <c r="AL91" s="10">
        <v>2.6670410000000002</v>
      </c>
      <c r="AM91" s="10">
        <v>0</v>
      </c>
      <c r="AN91" s="10">
        <v>0</v>
      </c>
      <c r="AO91" s="10">
        <v>0.188778</v>
      </c>
      <c r="AP91" s="78">
        <v>18.824999999999999</v>
      </c>
      <c r="AQ91" s="10">
        <v>1.591189</v>
      </c>
      <c r="AR91" s="10">
        <v>21.498000000000001</v>
      </c>
      <c r="AS91" s="13">
        <v>0</v>
      </c>
      <c r="AT91" s="86">
        <v>316.18897958597677</v>
      </c>
      <c r="AU91" s="160">
        <v>-1.8044374689171781E-2</v>
      </c>
      <c r="AV91" s="84"/>
      <c r="AW91" s="25"/>
      <c r="AX91" s="24"/>
      <c r="AY91" s="60"/>
      <c r="AZ91" s="60"/>
      <c r="BA91" s="60"/>
      <c r="BB91" s="14"/>
    </row>
    <row r="92" spans="1:54" ht="12.75" customHeight="1" x14ac:dyDescent="0.2">
      <c r="A92" s="109" t="s">
        <v>1214</v>
      </c>
      <c r="B92" s="1" t="s">
        <v>1281</v>
      </c>
      <c r="C92" s="54" t="s">
        <v>1282</v>
      </c>
      <c r="D92" s="109">
        <v>185.77889400000001</v>
      </c>
      <c r="E92" s="10">
        <v>183.51746924738799</v>
      </c>
      <c r="F92" s="10">
        <v>0.84001315773800012</v>
      </c>
      <c r="G92" s="10">
        <v>0</v>
      </c>
      <c r="H92" s="10">
        <v>0</v>
      </c>
      <c r="I92" s="10">
        <v>0</v>
      </c>
      <c r="J92" s="10">
        <v>0.17809700000000001</v>
      </c>
      <c r="K92" s="10">
        <v>8.5470000000000008E-3</v>
      </c>
      <c r="L92" s="10">
        <v>0</v>
      </c>
      <c r="M92" s="10">
        <v>0.22677943552775473</v>
      </c>
      <c r="N92" s="10">
        <v>0.97530525977777782</v>
      </c>
      <c r="O92" s="10">
        <v>0.2678906698328733</v>
      </c>
      <c r="P92" s="10">
        <v>0</v>
      </c>
      <c r="Q92" s="10">
        <v>0</v>
      </c>
      <c r="R92" s="10">
        <v>0</v>
      </c>
      <c r="S92" s="10">
        <v>0</v>
      </c>
      <c r="T92" s="10">
        <v>0</v>
      </c>
      <c r="U92" s="10">
        <v>0.452824</v>
      </c>
      <c r="V92" s="10">
        <v>15.593999999999999</v>
      </c>
      <c r="W92" s="10">
        <v>3.3167870000000002</v>
      </c>
      <c r="X92" s="10">
        <v>17.362162999999999</v>
      </c>
      <c r="Y92" s="105">
        <v>408.51876977026438</v>
      </c>
      <c r="Z92" s="121">
        <v>186.78922033963551</v>
      </c>
      <c r="AA92" s="10">
        <v>158.57784614054401</v>
      </c>
      <c r="AB92" s="10">
        <v>1.1760184208330065</v>
      </c>
      <c r="AC92" s="10">
        <v>0</v>
      </c>
      <c r="AD92" s="10">
        <v>0</v>
      </c>
      <c r="AE92" s="10">
        <v>0</v>
      </c>
      <c r="AF92" s="10">
        <v>0.11873133333333333</v>
      </c>
      <c r="AG92" s="10">
        <v>0.24755118319720126</v>
      </c>
      <c r="AH92" s="10">
        <v>2.1149239999999998</v>
      </c>
      <c r="AI92" s="10">
        <v>1.324888094888889</v>
      </c>
      <c r="AJ92" s="10">
        <v>0.26518399159501704</v>
      </c>
      <c r="AK92" s="10">
        <v>0</v>
      </c>
      <c r="AL92" s="10">
        <v>0</v>
      </c>
      <c r="AM92" s="10">
        <v>0</v>
      </c>
      <c r="AN92" s="10">
        <v>0</v>
      </c>
      <c r="AO92" s="10">
        <v>0.381662</v>
      </c>
      <c r="AP92" s="78">
        <v>15.593999999999999</v>
      </c>
      <c r="AQ92" s="10">
        <v>3.3167870000000002</v>
      </c>
      <c r="AR92" s="10">
        <v>36.012999999999998</v>
      </c>
      <c r="AS92" s="13">
        <v>0</v>
      </c>
      <c r="AT92" s="86">
        <v>405.91981250402688</v>
      </c>
      <c r="AU92" s="160">
        <v>-6.361904173213538E-3</v>
      </c>
      <c r="AV92" s="84"/>
      <c r="AW92" s="25"/>
      <c r="AX92" s="24"/>
      <c r="AY92" s="60"/>
      <c r="AZ92" s="60"/>
      <c r="BA92" s="60"/>
      <c r="BB92" s="14"/>
    </row>
    <row r="93" spans="1:54" ht="12.75" customHeight="1" x14ac:dyDescent="0.2">
      <c r="A93" s="109" t="s">
        <v>1132</v>
      </c>
      <c r="B93" s="1" t="s">
        <v>1283</v>
      </c>
      <c r="C93" s="54" t="s">
        <v>1284</v>
      </c>
      <c r="D93" s="109">
        <v>9.5053951799999989</v>
      </c>
      <c r="E93" s="10">
        <v>5.7044335303330005</v>
      </c>
      <c r="F93" s="10">
        <v>2.8525123832999728E-2</v>
      </c>
      <c r="G93" s="10">
        <v>-6.0768999999999997E-2</v>
      </c>
      <c r="H93" s="10">
        <v>0</v>
      </c>
      <c r="I93" s="10">
        <v>0</v>
      </c>
      <c r="J93" s="10">
        <v>0</v>
      </c>
      <c r="K93" s="10">
        <v>8.5470000000000008E-3</v>
      </c>
      <c r="L93" s="10">
        <v>7.8549999999999991E-3</v>
      </c>
      <c r="M93" s="10">
        <v>0</v>
      </c>
      <c r="N93" s="10">
        <v>2.134464766222222</v>
      </c>
      <c r="O93" s="10">
        <v>8.972608256218071E-3</v>
      </c>
      <c r="P93" s="10">
        <v>8.6051039725390063E-2</v>
      </c>
      <c r="Q93" s="10">
        <v>0.78625599999999995</v>
      </c>
      <c r="R93" s="10">
        <v>7.4499999999999997E-2</v>
      </c>
      <c r="S93" s="10">
        <v>0</v>
      </c>
      <c r="T93" s="10">
        <v>0</v>
      </c>
      <c r="U93" s="10">
        <v>0</v>
      </c>
      <c r="V93" s="10">
        <v>0</v>
      </c>
      <c r="W93" s="10">
        <v>0</v>
      </c>
      <c r="X93" s="10">
        <v>0</v>
      </c>
      <c r="Y93" s="105">
        <v>18.284231248369831</v>
      </c>
      <c r="Z93" s="121">
        <v>9.5506032277243342</v>
      </c>
      <c r="AA93" s="10">
        <v>4.8079559923719994</v>
      </c>
      <c r="AB93" s="10">
        <v>3.9935173365999943E-2</v>
      </c>
      <c r="AC93" s="10">
        <v>-6.0768999999999997E-2</v>
      </c>
      <c r="AD93" s="10">
        <v>0</v>
      </c>
      <c r="AE93" s="10">
        <v>0</v>
      </c>
      <c r="AF93" s="10">
        <v>0</v>
      </c>
      <c r="AG93" s="10">
        <v>0</v>
      </c>
      <c r="AH93" s="10">
        <v>0.10435999999999999</v>
      </c>
      <c r="AI93" s="10">
        <v>2.6107834666666667</v>
      </c>
      <c r="AJ93" s="10">
        <v>8.8819520063417104E-3</v>
      </c>
      <c r="AK93" s="10">
        <v>2.7126207085349241E-2</v>
      </c>
      <c r="AL93" s="10">
        <v>0.738313</v>
      </c>
      <c r="AM93" s="10">
        <v>0</v>
      </c>
      <c r="AN93" s="10">
        <v>0</v>
      </c>
      <c r="AO93" s="10">
        <v>0</v>
      </c>
      <c r="AP93" s="78">
        <v>0</v>
      </c>
      <c r="AQ93" s="10">
        <v>0</v>
      </c>
      <c r="AR93" s="10">
        <v>0</v>
      </c>
      <c r="AS93" s="13">
        <v>0</v>
      </c>
      <c r="AT93" s="86">
        <v>17.827190019220691</v>
      </c>
      <c r="AU93" s="160">
        <v>-2.4996469522878588E-2</v>
      </c>
      <c r="AV93" s="84"/>
      <c r="AW93" s="25"/>
      <c r="AX93" s="24"/>
      <c r="AY93" s="60"/>
      <c r="AZ93" s="60"/>
      <c r="BA93" s="60"/>
      <c r="BB93" s="14"/>
    </row>
    <row r="94" spans="1:54" ht="12.75" customHeight="1" x14ac:dyDescent="0.2">
      <c r="A94" s="109" t="s">
        <v>1165</v>
      </c>
      <c r="B94" s="1" t="s">
        <v>1285</v>
      </c>
      <c r="C94" s="54" t="s">
        <v>1286</v>
      </c>
      <c r="D94" s="109">
        <v>37.541246999999998</v>
      </c>
      <c r="E94" s="10">
        <v>45.616797914617997</v>
      </c>
      <c r="F94" s="10">
        <v>0.21656982022699714</v>
      </c>
      <c r="G94" s="10">
        <v>-1.2435999999999999E-2</v>
      </c>
      <c r="H94" s="10">
        <v>0</v>
      </c>
      <c r="I94" s="10">
        <v>0</v>
      </c>
      <c r="J94" s="10">
        <v>1.3754000000000002E-2</v>
      </c>
      <c r="K94" s="10">
        <v>8.5470000000000008E-3</v>
      </c>
      <c r="L94" s="10">
        <v>7.8549999999999991E-3</v>
      </c>
      <c r="M94" s="10">
        <v>0</v>
      </c>
      <c r="N94" s="10">
        <v>1.2712535533333331</v>
      </c>
      <c r="O94" s="10">
        <v>6.8122268930195337E-2</v>
      </c>
      <c r="P94" s="10">
        <v>9.3147816377938578E-2</v>
      </c>
      <c r="Q94" s="10">
        <v>0.79909799999999997</v>
      </c>
      <c r="R94" s="10">
        <v>0</v>
      </c>
      <c r="S94" s="10">
        <v>0</v>
      </c>
      <c r="T94" s="10">
        <v>0</v>
      </c>
      <c r="U94" s="10">
        <v>9.0515999999999999E-2</v>
      </c>
      <c r="V94" s="10">
        <v>7.1840000000000002</v>
      </c>
      <c r="W94" s="10">
        <v>0.582453</v>
      </c>
      <c r="X94" s="10">
        <v>3.4647739999999998</v>
      </c>
      <c r="Y94" s="105">
        <v>96.945699373486462</v>
      </c>
      <c r="Z94" s="121">
        <v>37.739464343428502</v>
      </c>
      <c r="AA94" s="10">
        <v>38.565962599687005</v>
      </c>
      <c r="AB94" s="10">
        <v>0.30319774831800161</v>
      </c>
      <c r="AC94" s="10">
        <v>-1.2435999999999999E-2</v>
      </c>
      <c r="AD94" s="10">
        <v>0</v>
      </c>
      <c r="AE94" s="10">
        <v>0</v>
      </c>
      <c r="AF94" s="10">
        <v>9.1693333333333349E-3</v>
      </c>
      <c r="AG94" s="10">
        <v>0</v>
      </c>
      <c r="AH94" s="10">
        <v>0.44020100000000001</v>
      </c>
      <c r="AI94" s="10">
        <v>1.8129581577777776</v>
      </c>
      <c r="AJ94" s="10">
        <v>6.7433984179771672E-2</v>
      </c>
      <c r="AK94" s="10">
        <v>3.0859939660460661E-2</v>
      </c>
      <c r="AL94" s="10">
        <v>0.733294</v>
      </c>
      <c r="AM94" s="10">
        <v>0</v>
      </c>
      <c r="AN94" s="10">
        <v>0</v>
      </c>
      <c r="AO94" s="10">
        <v>6.7514000000000005E-2</v>
      </c>
      <c r="AP94" s="78">
        <v>7.1840000000000002</v>
      </c>
      <c r="AQ94" s="10">
        <v>0.582453</v>
      </c>
      <c r="AR94" s="10">
        <v>7.1749999999999998</v>
      </c>
      <c r="AS94" s="13">
        <v>0</v>
      </c>
      <c r="AT94" s="86">
        <v>94.699072106384847</v>
      </c>
      <c r="AU94" s="160">
        <v>-2.3174078702000084E-2</v>
      </c>
      <c r="AV94" s="84"/>
      <c r="AW94" s="25"/>
      <c r="AX94" s="24"/>
      <c r="AY94" s="60"/>
      <c r="AZ94" s="60"/>
      <c r="BA94" s="60"/>
      <c r="BB94" s="14"/>
    </row>
    <row r="95" spans="1:54" ht="12.75" customHeight="1" x14ac:dyDescent="0.2">
      <c r="A95" s="109" t="s">
        <v>1132</v>
      </c>
      <c r="B95" s="1" t="s">
        <v>1287</v>
      </c>
      <c r="C95" s="54" t="s">
        <v>1288</v>
      </c>
      <c r="D95" s="109">
        <v>5.2697690000000001</v>
      </c>
      <c r="E95" s="10">
        <v>5.2476137854589995</v>
      </c>
      <c r="F95" s="10">
        <v>2.5677202604000457E-2</v>
      </c>
      <c r="G95" s="10">
        <v>-0.10948099999999999</v>
      </c>
      <c r="H95" s="10">
        <v>0</v>
      </c>
      <c r="I95" s="10">
        <v>0</v>
      </c>
      <c r="J95" s="10">
        <v>0</v>
      </c>
      <c r="K95" s="10">
        <v>8.5470000000000008E-3</v>
      </c>
      <c r="L95" s="10">
        <v>7.8549999999999991E-3</v>
      </c>
      <c r="M95" s="10">
        <v>0</v>
      </c>
      <c r="N95" s="10">
        <v>1.9390209217777779</v>
      </c>
      <c r="O95" s="10">
        <v>8.1554448459568406E-3</v>
      </c>
      <c r="P95" s="10">
        <v>7.6345205298664079E-2</v>
      </c>
      <c r="Q95" s="10">
        <v>0.51261699999999999</v>
      </c>
      <c r="R95" s="10">
        <v>0</v>
      </c>
      <c r="S95" s="10">
        <v>0</v>
      </c>
      <c r="T95" s="10">
        <v>0</v>
      </c>
      <c r="U95" s="10">
        <v>0</v>
      </c>
      <c r="V95" s="10">
        <v>0</v>
      </c>
      <c r="W95" s="10">
        <v>0</v>
      </c>
      <c r="X95" s="10">
        <v>0</v>
      </c>
      <c r="Y95" s="105">
        <v>12.986119559985395</v>
      </c>
      <c r="Z95" s="121">
        <v>5.3272849596196981</v>
      </c>
      <c r="AA95" s="10">
        <v>4.4375323081400007</v>
      </c>
      <c r="AB95" s="10">
        <v>3.5948083646000363E-2</v>
      </c>
      <c r="AC95" s="10">
        <v>-0.10948099999999999</v>
      </c>
      <c r="AD95" s="10">
        <v>0</v>
      </c>
      <c r="AE95" s="10">
        <v>0</v>
      </c>
      <c r="AF95" s="10">
        <v>0</v>
      </c>
      <c r="AG95" s="10">
        <v>0</v>
      </c>
      <c r="AH95" s="10">
        <v>5.9284000000000003E-2</v>
      </c>
      <c r="AI95" s="10">
        <v>2.6563272524444446</v>
      </c>
      <c r="AJ95" s="10">
        <v>8.073044943420633E-3</v>
      </c>
      <c r="AK95" s="10">
        <v>2.2162696771409713E-2</v>
      </c>
      <c r="AL95" s="10">
        <v>0.47168199999999999</v>
      </c>
      <c r="AM95" s="10">
        <v>0</v>
      </c>
      <c r="AN95" s="10">
        <v>0</v>
      </c>
      <c r="AO95" s="10">
        <v>0</v>
      </c>
      <c r="AP95" s="78">
        <v>0</v>
      </c>
      <c r="AQ95" s="10">
        <v>0</v>
      </c>
      <c r="AR95" s="10">
        <v>0</v>
      </c>
      <c r="AS95" s="13">
        <v>0</v>
      </c>
      <c r="AT95" s="86">
        <v>12.908813345564974</v>
      </c>
      <c r="AU95" s="160">
        <v>-5.9529880395239494E-3</v>
      </c>
      <c r="AV95" s="84"/>
      <c r="AW95" s="25"/>
      <c r="AX95" s="24"/>
      <c r="AY95" s="60"/>
      <c r="AZ95" s="60"/>
      <c r="BA95" s="60"/>
      <c r="BB95" s="14"/>
    </row>
    <row r="96" spans="1:54" ht="12.75" customHeight="1" x14ac:dyDescent="0.2">
      <c r="A96" s="109" t="s">
        <v>1132</v>
      </c>
      <c r="B96" s="1" t="s">
        <v>1289</v>
      </c>
      <c r="C96" s="54" t="s">
        <v>1290</v>
      </c>
      <c r="D96" s="109">
        <v>3.8008692800000001</v>
      </c>
      <c r="E96" s="10">
        <v>4.0225728036620003</v>
      </c>
      <c r="F96" s="10">
        <v>2.0023047626000365E-2</v>
      </c>
      <c r="G96" s="10">
        <v>-0.122117</v>
      </c>
      <c r="H96" s="10">
        <v>0</v>
      </c>
      <c r="I96" s="10">
        <v>0</v>
      </c>
      <c r="J96" s="10">
        <v>0</v>
      </c>
      <c r="K96" s="10">
        <v>8.5470000000000008E-3</v>
      </c>
      <c r="L96" s="10">
        <v>7.8549999999999991E-3</v>
      </c>
      <c r="M96" s="10">
        <v>0</v>
      </c>
      <c r="N96" s="10">
        <v>0.73315916177777785</v>
      </c>
      <c r="O96" s="10">
        <v>6.3286667007963066E-3</v>
      </c>
      <c r="P96" s="10">
        <v>6.4296318171237168E-2</v>
      </c>
      <c r="Q96" s="10">
        <v>0.30968200000000001</v>
      </c>
      <c r="R96" s="10">
        <v>0</v>
      </c>
      <c r="S96" s="10">
        <v>0</v>
      </c>
      <c r="T96" s="10">
        <v>0</v>
      </c>
      <c r="U96" s="10">
        <v>0</v>
      </c>
      <c r="V96" s="10">
        <v>0</v>
      </c>
      <c r="W96" s="10">
        <v>0</v>
      </c>
      <c r="X96" s="10">
        <v>0</v>
      </c>
      <c r="Y96" s="105">
        <v>8.8512162779378123</v>
      </c>
      <c r="Z96" s="121">
        <v>3.82634886643417</v>
      </c>
      <c r="AA96" s="10">
        <v>3.3947504159690003</v>
      </c>
      <c r="AB96" s="10">
        <v>2.8032266676000086E-2</v>
      </c>
      <c r="AC96" s="10">
        <v>-0.122117</v>
      </c>
      <c r="AD96" s="10">
        <v>0</v>
      </c>
      <c r="AE96" s="10">
        <v>0</v>
      </c>
      <c r="AF96" s="10">
        <v>0</v>
      </c>
      <c r="AG96" s="10">
        <v>0</v>
      </c>
      <c r="AH96" s="10">
        <v>4.1539E-2</v>
      </c>
      <c r="AI96" s="10">
        <v>1.2250980915555556</v>
      </c>
      <c r="AJ96" s="10">
        <v>6.2647239571226379E-3</v>
      </c>
      <c r="AK96" s="10">
        <v>1.5438173854268626E-2</v>
      </c>
      <c r="AL96" s="10">
        <v>0.269814</v>
      </c>
      <c r="AM96" s="10">
        <v>0</v>
      </c>
      <c r="AN96" s="10">
        <v>0</v>
      </c>
      <c r="AO96" s="10">
        <v>0</v>
      </c>
      <c r="AP96" s="78">
        <v>0</v>
      </c>
      <c r="AQ96" s="10">
        <v>0</v>
      </c>
      <c r="AR96" s="10">
        <v>0</v>
      </c>
      <c r="AS96" s="13">
        <v>0</v>
      </c>
      <c r="AT96" s="86">
        <v>8.6851685384461188</v>
      </c>
      <c r="AU96" s="160">
        <v>-1.875987822211253E-2</v>
      </c>
      <c r="AV96" s="84"/>
      <c r="AW96" s="25"/>
      <c r="AX96" s="24"/>
      <c r="AY96" s="60"/>
      <c r="AZ96" s="60"/>
      <c r="BA96" s="60"/>
      <c r="BB96" s="14"/>
    </row>
    <row r="97" spans="1:54" ht="12.75" customHeight="1" x14ac:dyDescent="0.2">
      <c r="A97" s="109" t="s">
        <v>1165</v>
      </c>
      <c r="B97" s="1" t="s">
        <v>1291</v>
      </c>
      <c r="C97" s="54" t="s">
        <v>1292</v>
      </c>
      <c r="D97" s="109">
        <v>72.770013000000006</v>
      </c>
      <c r="E97" s="10">
        <v>114.678712011353</v>
      </c>
      <c r="F97" s="10">
        <v>0.54571092147499323</v>
      </c>
      <c r="G97" s="10">
        <v>0</v>
      </c>
      <c r="H97" s="10">
        <v>0</v>
      </c>
      <c r="I97" s="10">
        <v>0</v>
      </c>
      <c r="J97" s="10">
        <v>5.1240000000000008E-2</v>
      </c>
      <c r="K97" s="10">
        <v>8.5470000000000008E-3</v>
      </c>
      <c r="L97" s="10">
        <v>7.8549999999999991E-3</v>
      </c>
      <c r="M97" s="10">
        <v>0</v>
      </c>
      <c r="N97" s="10">
        <v>3.3101609666666669</v>
      </c>
      <c r="O97" s="10">
        <v>0.17165395488585708</v>
      </c>
      <c r="P97" s="10">
        <v>0.15129343738382914</v>
      </c>
      <c r="Q97" s="10">
        <v>1.711576</v>
      </c>
      <c r="R97" s="10">
        <v>0</v>
      </c>
      <c r="S97" s="10">
        <v>0</v>
      </c>
      <c r="T97" s="10">
        <v>0</v>
      </c>
      <c r="U97" s="10">
        <v>0.20744099999999999</v>
      </c>
      <c r="V97" s="10">
        <v>14.484</v>
      </c>
      <c r="W97" s="10">
        <v>1.284904</v>
      </c>
      <c r="X97" s="10">
        <v>7.8022970000000003</v>
      </c>
      <c r="Y97" s="105">
        <v>217.18540429176443</v>
      </c>
      <c r="Z97" s="121">
        <v>72.790607828558507</v>
      </c>
      <c r="AA97" s="10">
        <v>96.904156265091004</v>
      </c>
      <c r="AB97" s="10">
        <v>0.763995290064998</v>
      </c>
      <c r="AC97" s="10">
        <v>0</v>
      </c>
      <c r="AD97" s="10">
        <v>0</v>
      </c>
      <c r="AE97" s="10">
        <v>0</v>
      </c>
      <c r="AF97" s="10">
        <v>3.4160000000000003E-2</v>
      </c>
      <c r="AG97" s="10">
        <v>0</v>
      </c>
      <c r="AH97" s="10">
        <v>0.81965200000000005</v>
      </c>
      <c r="AI97" s="10">
        <v>3.7730803955555556</v>
      </c>
      <c r="AJ97" s="10">
        <v>0.16991962041119488</v>
      </c>
      <c r="AK97" s="10">
        <v>6.2334928860220983E-2</v>
      </c>
      <c r="AL97" s="10">
        <v>1.5700670000000001</v>
      </c>
      <c r="AM97" s="10">
        <v>0</v>
      </c>
      <c r="AN97" s="10">
        <v>0</v>
      </c>
      <c r="AO97" s="10">
        <v>0.154727</v>
      </c>
      <c r="AP97" s="78">
        <v>15.71</v>
      </c>
      <c r="AQ97" s="10">
        <v>1.284904</v>
      </c>
      <c r="AR97" s="10">
        <v>15.866</v>
      </c>
      <c r="AS97" s="13">
        <v>0</v>
      </c>
      <c r="AT97" s="86">
        <v>209.90360432854152</v>
      </c>
      <c r="AU97" s="160">
        <v>-3.3528035583093883E-2</v>
      </c>
      <c r="AV97" s="84"/>
      <c r="AW97" s="25"/>
      <c r="AX97" s="24"/>
      <c r="AY97" s="60"/>
      <c r="AZ97" s="60"/>
      <c r="BA97" s="60"/>
      <c r="BB97" s="14"/>
    </row>
    <row r="98" spans="1:54" ht="12.75" customHeight="1" x14ac:dyDescent="0.2">
      <c r="A98" s="109" t="s">
        <v>1214</v>
      </c>
      <c r="B98" s="1" t="s">
        <v>1293</v>
      </c>
      <c r="C98" s="54" t="s">
        <v>1294</v>
      </c>
      <c r="D98" s="109">
        <v>253.75282200000001</v>
      </c>
      <c r="E98" s="10">
        <v>228.57906342644398</v>
      </c>
      <c r="F98" s="10">
        <v>1.0671583030169904</v>
      </c>
      <c r="G98" s="10">
        <v>0</v>
      </c>
      <c r="H98" s="10">
        <v>0</v>
      </c>
      <c r="I98" s="10">
        <v>0</v>
      </c>
      <c r="J98" s="10">
        <v>0.207562</v>
      </c>
      <c r="K98" s="10">
        <v>8.5470000000000008E-3</v>
      </c>
      <c r="L98" s="10">
        <v>0</v>
      </c>
      <c r="M98" s="10">
        <v>0</v>
      </c>
      <c r="N98" s="10">
        <v>1.7156238962222221</v>
      </c>
      <c r="O98" s="10">
        <v>0.33950011282984222</v>
      </c>
      <c r="P98" s="10">
        <v>0</v>
      </c>
      <c r="Q98" s="10">
        <v>0</v>
      </c>
      <c r="R98" s="10">
        <v>0</v>
      </c>
      <c r="S98" s="10">
        <v>0</v>
      </c>
      <c r="T98" s="10">
        <v>0</v>
      </c>
      <c r="U98" s="10">
        <v>0.65512199999999998</v>
      </c>
      <c r="V98" s="10">
        <v>35.651000000000003</v>
      </c>
      <c r="W98" s="10">
        <v>4.446663</v>
      </c>
      <c r="X98" s="10">
        <v>25.128315000000001</v>
      </c>
      <c r="Y98" s="105">
        <v>551.551376738513</v>
      </c>
      <c r="Z98" s="121">
        <v>255.75145199359969</v>
      </c>
      <c r="AA98" s="10">
        <v>194.74064510415499</v>
      </c>
      <c r="AB98" s="10">
        <v>1.4940216242239923</v>
      </c>
      <c r="AC98" s="10">
        <v>0</v>
      </c>
      <c r="AD98" s="10">
        <v>0</v>
      </c>
      <c r="AE98" s="10">
        <v>0</v>
      </c>
      <c r="AF98" s="10">
        <v>0.13837466666666665</v>
      </c>
      <c r="AG98" s="10">
        <v>0</v>
      </c>
      <c r="AH98" s="10">
        <v>2.9396260000000001</v>
      </c>
      <c r="AI98" s="10">
        <v>2.2242881557777774</v>
      </c>
      <c r="AJ98" s="10">
        <v>0.33606991659449165</v>
      </c>
      <c r="AK98" s="10">
        <v>0</v>
      </c>
      <c r="AL98" s="10">
        <v>0</v>
      </c>
      <c r="AM98" s="10">
        <v>0</v>
      </c>
      <c r="AN98" s="10">
        <v>0</v>
      </c>
      <c r="AO98" s="10">
        <v>0.60878600000000005</v>
      </c>
      <c r="AP98" s="78">
        <v>35.561999999999998</v>
      </c>
      <c r="AQ98" s="10">
        <v>4.446663</v>
      </c>
      <c r="AR98" s="10">
        <v>52.143000000000001</v>
      </c>
      <c r="AS98" s="13">
        <v>0</v>
      </c>
      <c r="AT98" s="86">
        <v>550.3849264610177</v>
      </c>
      <c r="AU98" s="160">
        <v>-2.1148533512741234E-3</v>
      </c>
      <c r="AV98" s="84"/>
      <c r="AW98" s="25"/>
      <c r="AX98" s="24"/>
      <c r="AY98" s="60"/>
      <c r="AZ98" s="60"/>
      <c r="BA98" s="60"/>
      <c r="BB98" s="14"/>
    </row>
    <row r="99" spans="1:54" ht="12.75" customHeight="1" x14ac:dyDescent="0.2">
      <c r="A99" s="109" t="s">
        <v>1132</v>
      </c>
      <c r="B99" s="1" t="s">
        <v>1295</v>
      </c>
      <c r="C99" s="54" t="s">
        <v>1296</v>
      </c>
      <c r="D99" s="109">
        <v>5.284764</v>
      </c>
      <c r="E99" s="10">
        <v>3.352996648025</v>
      </c>
      <c r="F99" s="10">
        <v>1.5837062667999884E-2</v>
      </c>
      <c r="G99" s="10">
        <v>-9.5520999999999995E-2</v>
      </c>
      <c r="H99" s="10">
        <v>0</v>
      </c>
      <c r="I99" s="10">
        <v>0</v>
      </c>
      <c r="J99" s="10">
        <v>0</v>
      </c>
      <c r="K99" s="10">
        <v>8.5470000000000008E-3</v>
      </c>
      <c r="L99" s="10">
        <v>7.8549999999999991E-3</v>
      </c>
      <c r="M99" s="10">
        <v>0</v>
      </c>
      <c r="N99" s="10">
        <v>0.69577469599999997</v>
      </c>
      <c r="O99" s="10">
        <v>5.1109932581054392E-3</v>
      </c>
      <c r="P99" s="10">
        <v>6.2049002278520456E-2</v>
      </c>
      <c r="Q99" s="10">
        <v>0.27799000000000001</v>
      </c>
      <c r="R99" s="10">
        <v>0</v>
      </c>
      <c r="S99" s="10">
        <v>0</v>
      </c>
      <c r="T99" s="10">
        <v>0</v>
      </c>
      <c r="U99" s="10">
        <v>0</v>
      </c>
      <c r="V99" s="10">
        <v>0</v>
      </c>
      <c r="W99" s="10">
        <v>0</v>
      </c>
      <c r="X99" s="10">
        <v>0</v>
      </c>
      <c r="Y99" s="105">
        <v>9.615403402229628</v>
      </c>
      <c r="Z99" s="121">
        <v>5.3093504237169888</v>
      </c>
      <c r="AA99" s="10">
        <v>2.891007844767</v>
      </c>
      <c r="AB99" s="10">
        <v>2.2171887735000114E-2</v>
      </c>
      <c r="AC99" s="10">
        <v>-9.5520999999999995E-2</v>
      </c>
      <c r="AD99" s="10">
        <v>0</v>
      </c>
      <c r="AE99" s="10">
        <v>0</v>
      </c>
      <c r="AF99" s="10">
        <v>0</v>
      </c>
      <c r="AG99" s="10">
        <v>0</v>
      </c>
      <c r="AH99" s="10">
        <v>5.7620999999999999E-2</v>
      </c>
      <c r="AI99" s="10">
        <v>0.86612805422222217</v>
      </c>
      <c r="AJ99" s="10">
        <v>5.0593534819453577E-3</v>
      </c>
      <c r="AK99" s="10">
        <v>1.4039052008741976E-2</v>
      </c>
      <c r="AL99" s="10">
        <v>0.25223400000000001</v>
      </c>
      <c r="AM99" s="10">
        <v>0</v>
      </c>
      <c r="AN99" s="10">
        <v>0</v>
      </c>
      <c r="AO99" s="10">
        <v>0</v>
      </c>
      <c r="AP99" s="78">
        <v>0</v>
      </c>
      <c r="AQ99" s="10">
        <v>0</v>
      </c>
      <c r="AR99" s="10">
        <v>0</v>
      </c>
      <c r="AS99" s="13">
        <v>0</v>
      </c>
      <c r="AT99" s="86">
        <v>9.3220906159318986</v>
      </c>
      <c r="AU99" s="160">
        <v>-3.0504470174357506E-2</v>
      </c>
      <c r="AV99" s="84"/>
      <c r="AW99" s="25"/>
      <c r="AX99" s="24"/>
      <c r="AY99" s="60"/>
      <c r="AZ99" s="60"/>
      <c r="BA99" s="60"/>
      <c r="BB99" s="14"/>
    </row>
    <row r="100" spans="1:54" ht="12.75" customHeight="1" x14ac:dyDescent="0.2">
      <c r="A100" s="109" t="s">
        <v>1081</v>
      </c>
      <c r="B100" s="1" t="s">
        <v>1092</v>
      </c>
      <c r="C100" s="54" t="s">
        <v>1093</v>
      </c>
      <c r="D100" s="109">
        <v>20.080369999999998</v>
      </c>
      <c r="E100" s="10">
        <v>18.363726160091002</v>
      </c>
      <c r="F100" s="10">
        <v>8.4930205406002698E-2</v>
      </c>
      <c r="G100" s="10">
        <v>0</v>
      </c>
      <c r="H100" s="10">
        <v>0</v>
      </c>
      <c r="I100" s="10">
        <v>0</v>
      </c>
      <c r="J100" s="10">
        <v>0</v>
      </c>
      <c r="K100" s="10">
        <v>0</v>
      </c>
      <c r="L100" s="10">
        <v>0</v>
      </c>
      <c r="M100" s="10">
        <v>0.22329761820871785</v>
      </c>
      <c r="N100" s="10">
        <v>0</v>
      </c>
      <c r="O100" s="10">
        <v>0</v>
      </c>
      <c r="P100" s="10">
        <v>0</v>
      </c>
      <c r="Q100" s="10">
        <v>0</v>
      </c>
      <c r="R100" s="10">
        <v>0</v>
      </c>
      <c r="S100" s="10">
        <v>0</v>
      </c>
      <c r="T100" s="10">
        <v>0</v>
      </c>
      <c r="U100" s="10">
        <v>0</v>
      </c>
      <c r="V100" s="10">
        <v>0</v>
      </c>
      <c r="W100" s="10">
        <v>0</v>
      </c>
      <c r="X100" s="10">
        <v>0</v>
      </c>
      <c r="Y100" s="105">
        <v>38.752323983705722</v>
      </c>
      <c r="Z100" s="121">
        <v>20.206030479756638</v>
      </c>
      <c r="AA100" s="10">
        <v>16.763566498162</v>
      </c>
      <c r="AB100" s="10">
        <v>0.11890228756800014</v>
      </c>
      <c r="AC100" s="10">
        <v>0</v>
      </c>
      <c r="AD100" s="10">
        <v>0</v>
      </c>
      <c r="AE100" s="10">
        <v>0</v>
      </c>
      <c r="AF100" s="10">
        <v>0</v>
      </c>
      <c r="AG100" s="10">
        <v>0.2421723496733135</v>
      </c>
      <c r="AH100" s="10">
        <v>0.231264</v>
      </c>
      <c r="AI100" s="10">
        <v>0</v>
      </c>
      <c r="AJ100" s="10">
        <v>0</v>
      </c>
      <c r="AK100" s="10">
        <v>0</v>
      </c>
      <c r="AL100" s="10">
        <v>0</v>
      </c>
      <c r="AM100" s="10">
        <v>0</v>
      </c>
      <c r="AN100" s="10">
        <v>0</v>
      </c>
      <c r="AO100" s="10">
        <v>0</v>
      </c>
      <c r="AP100" s="78">
        <v>0</v>
      </c>
      <c r="AQ100" s="10">
        <v>0</v>
      </c>
      <c r="AR100" s="10">
        <v>0</v>
      </c>
      <c r="AS100" s="13">
        <v>0</v>
      </c>
      <c r="AT100" s="86">
        <v>37.561935615159953</v>
      </c>
      <c r="AU100" s="160">
        <v>-3.071785756762082E-2</v>
      </c>
      <c r="AV100" s="84"/>
      <c r="AW100" s="25"/>
      <c r="AX100" s="24"/>
      <c r="AY100" s="60"/>
      <c r="AZ100" s="60"/>
      <c r="BA100" s="60"/>
      <c r="BB100" s="14"/>
    </row>
    <row r="101" spans="1:54" ht="12.75" customHeight="1" x14ac:dyDescent="0.2">
      <c r="A101" s="109" t="s">
        <v>1214</v>
      </c>
      <c r="B101" s="1" t="s">
        <v>1297</v>
      </c>
      <c r="C101" s="54" t="s">
        <v>1298</v>
      </c>
      <c r="D101" s="109">
        <v>305.92986500000001</v>
      </c>
      <c r="E101" s="10">
        <v>209.155258730485</v>
      </c>
      <c r="F101" s="10">
        <v>0.97049878611400719</v>
      </c>
      <c r="G101" s="10">
        <v>0</v>
      </c>
      <c r="H101" s="10">
        <v>4.4949999999999999E-3</v>
      </c>
      <c r="I101" s="10">
        <v>2.1382000000000002E-2</v>
      </c>
      <c r="J101" s="10">
        <v>0.34100100000000005</v>
      </c>
      <c r="K101" s="10">
        <v>8.5470000000000008E-3</v>
      </c>
      <c r="L101" s="10">
        <v>0</v>
      </c>
      <c r="M101" s="10">
        <v>0</v>
      </c>
      <c r="N101" s="10">
        <v>3.1339450313333335</v>
      </c>
      <c r="O101" s="10">
        <v>0.31076958465908505</v>
      </c>
      <c r="P101" s="10">
        <v>0</v>
      </c>
      <c r="Q101" s="10">
        <v>0</v>
      </c>
      <c r="R101" s="10">
        <v>0</v>
      </c>
      <c r="S101" s="10">
        <v>0</v>
      </c>
      <c r="T101" s="10">
        <v>0</v>
      </c>
      <c r="U101" s="10">
        <v>0.64576900000000004</v>
      </c>
      <c r="V101" s="10">
        <v>22.06</v>
      </c>
      <c r="W101" s="10">
        <v>5.5068979999999996</v>
      </c>
      <c r="X101" s="10">
        <v>24.494146000000001</v>
      </c>
      <c r="Y101" s="105">
        <v>572.5825751325915</v>
      </c>
      <c r="Z101" s="121">
        <v>308.17832855374809</v>
      </c>
      <c r="AA101" s="10">
        <v>178.917810265762</v>
      </c>
      <c r="AB101" s="10">
        <v>1.3586983005599975</v>
      </c>
      <c r="AC101" s="10">
        <v>0</v>
      </c>
      <c r="AD101" s="10">
        <v>4.4949999999999999E-3</v>
      </c>
      <c r="AE101" s="10">
        <v>2.1382000000000002E-2</v>
      </c>
      <c r="AF101" s="10">
        <v>0.22733400000000004</v>
      </c>
      <c r="AG101" s="10">
        <v>0</v>
      </c>
      <c r="AH101" s="10">
        <v>3.4123600000000001</v>
      </c>
      <c r="AI101" s="10">
        <v>4.2637302019999996</v>
      </c>
      <c r="AJ101" s="10">
        <v>0.30762967212570297</v>
      </c>
      <c r="AK101" s="10">
        <v>0</v>
      </c>
      <c r="AL101" s="10">
        <v>0</v>
      </c>
      <c r="AM101" s="10">
        <v>0</v>
      </c>
      <c r="AN101" s="10">
        <v>0</v>
      </c>
      <c r="AO101" s="10">
        <v>0.81824600000000003</v>
      </c>
      <c r="AP101" s="78">
        <v>22.06</v>
      </c>
      <c r="AQ101" s="10">
        <v>5.5068979999999996</v>
      </c>
      <c r="AR101" s="10">
        <v>50.247999999999998</v>
      </c>
      <c r="AS101" s="13">
        <v>0</v>
      </c>
      <c r="AT101" s="86">
        <v>575.32491199419576</v>
      </c>
      <c r="AU101" s="160">
        <v>4.7894172486286747E-3</v>
      </c>
      <c r="AV101" s="84"/>
      <c r="AW101" s="25"/>
      <c r="AX101" s="24"/>
      <c r="AY101" s="60"/>
      <c r="AZ101" s="60"/>
      <c r="BA101" s="60"/>
      <c r="BB101" s="14"/>
    </row>
    <row r="102" spans="1:54" ht="12.75" customHeight="1" x14ac:dyDescent="0.2">
      <c r="A102" s="109" t="s">
        <v>1081</v>
      </c>
      <c r="B102" s="1" t="s">
        <v>1114</v>
      </c>
      <c r="C102" s="54" t="s">
        <v>1115</v>
      </c>
      <c r="D102" s="109">
        <v>42.962580000000003</v>
      </c>
      <c r="E102" s="10">
        <v>32.229914706339002</v>
      </c>
      <c r="F102" s="10">
        <v>0.15060747056699916</v>
      </c>
      <c r="G102" s="10">
        <v>0</v>
      </c>
      <c r="H102" s="10">
        <v>0</v>
      </c>
      <c r="I102" s="10">
        <v>0</v>
      </c>
      <c r="J102" s="10">
        <v>0</v>
      </c>
      <c r="K102" s="10">
        <v>0</v>
      </c>
      <c r="L102" s="10">
        <v>0</v>
      </c>
      <c r="M102" s="10">
        <v>1.8440626273355023</v>
      </c>
      <c r="N102" s="10">
        <v>0</v>
      </c>
      <c r="O102" s="10">
        <v>0</v>
      </c>
      <c r="P102" s="10">
        <v>0</v>
      </c>
      <c r="Q102" s="10">
        <v>0</v>
      </c>
      <c r="R102" s="10">
        <v>0</v>
      </c>
      <c r="S102" s="10">
        <v>0</v>
      </c>
      <c r="T102" s="10">
        <v>0</v>
      </c>
      <c r="U102" s="10">
        <v>0</v>
      </c>
      <c r="V102" s="10">
        <v>0</v>
      </c>
      <c r="W102" s="10">
        <v>0</v>
      </c>
      <c r="X102" s="10">
        <v>0</v>
      </c>
      <c r="Y102" s="105">
        <v>77.187164804241505</v>
      </c>
      <c r="Z102" s="121">
        <v>43.306839657466085</v>
      </c>
      <c r="AA102" s="10">
        <v>29.422202305252</v>
      </c>
      <c r="AB102" s="10">
        <v>0.21085045879399963</v>
      </c>
      <c r="AC102" s="10">
        <v>0</v>
      </c>
      <c r="AD102" s="10">
        <v>0</v>
      </c>
      <c r="AE102" s="10">
        <v>0</v>
      </c>
      <c r="AF102" s="10">
        <v>0</v>
      </c>
      <c r="AG102" s="10">
        <v>1.8214624284762897</v>
      </c>
      <c r="AH102" s="10">
        <v>0.48855700000000002</v>
      </c>
      <c r="AI102" s="10">
        <v>0</v>
      </c>
      <c r="AJ102" s="10">
        <v>0</v>
      </c>
      <c r="AK102" s="10">
        <v>0</v>
      </c>
      <c r="AL102" s="10">
        <v>0</v>
      </c>
      <c r="AM102" s="10">
        <v>0</v>
      </c>
      <c r="AN102" s="10">
        <v>0</v>
      </c>
      <c r="AO102" s="10">
        <v>0</v>
      </c>
      <c r="AP102" s="78">
        <v>0</v>
      </c>
      <c r="AQ102" s="10">
        <v>0</v>
      </c>
      <c r="AR102" s="10">
        <v>0</v>
      </c>
      <c r="AS102" s="13">
        <v>0</v>
      </c>
      <c r="AT102" s="86">
        <v>75.249911849988379</v>
      </c>
      <c r="AU102" s="160">
        <v>-2.5098122973765083E-2</v>
      </c>
      <c r="AV102" s="84"/>
      <c r="AW102" s="25"/>
      <c r="AX102" s="24"/>
      <c r="AY102" s="60"/>
      <c r="AZ102" s="60"/>
      <c r="BA102" s="60"/>
      <c r="BB102" s="14"/>
    </row>
    <row r="103" spans="1:54" ht="12.75" customHeight="1" x14ac:dyDescent="0.2">
      <c r="A103" s="109" t="s">
        <v>1154</v>
      </c>
      <c r="B103" s="1" t="s">
        <v>1299</v>
      </c>
      <c r="C103" s="54" t="s">
        <v>1300</v>
      </c>
      <c r="D103" s="109">
        <v>83.415952000000004</v>
      </c>
      <c r="E103" s="10">
        <v>152.55336511609701</v>
      </c>
      <c r="F103" s="10">
        <v>0.72199846953701974</v>
      </c>
      <c r="G103" s="10">
        <v>-0.34549800000000003</v>
      </c>
      <c r="H103" s="10">
        <v>0</v>
      </c>
      <c r="I103" s="10">
        <v>0</v>
      </c>
      <c r="J103" s="10">
        <v>0.10763800000000001</v>
      </c>
      <c r="K103" s="10">
        <v>8.5470000000000008E-3</v>
      </c>
      <c r="L103" s="10">
        <v>7.8549999999999991E-3</v>
      </c>
      <c r="M103" s="10">
        <v>0</v>
      </c>
      <c r="N103" s="10">
        <v>2.4301894766666665</v>
      </c>
      <c r="O103" s="10">
        <v>0.22842334886639723</v>
      </c>
      <c r="P103" s="10">
        <v>0.16848817082433404</v>
      </c>
      <c r="Q103" s="10">
        <v>2.3298610000000002</v>
      </c>
      <c r="R103" s="10">
        <v>0</v>
      </c>
      <c r="S103" s="10">
        <v>0</v>
      </c>
      <c r="T103" s="10">
        <v>0</v>
      </c>
      <c r="U103" s="10">
        <v>0.27269599999999999</v>
      </c>
      <c r="V103" s="10">
        <v>20.198</v>
      </c>
      <c r="W103" s="10">
        <v>1.5357099999999999</v>
      </c>
      <c r="X103" s="10">
        <v>10.549099999999999</v>
      </c>
      <c r="Y103" s="105">
        <v>274.18232558199145</v>
      </c>
      <c r="Z103" s="121">
        <v>84.307822576091709</v>
      </c>
      <c r="AA103" s="10">
        <v>129.696015206536</v>
      </c>
      <c r="AB103" s="10">
        <v>1.010797857351005</v>
      </c>
      <c r="AC103" s="10">
        <v>-0.34549800000000003</v>
      </c>
      <c r="AD103" s="10">
        <v>0</v>
      </c>
      <c r="AE103" s="10">
        <v>0</v>
      </c>
      <c r="AF103" s="10">
        <v>7.1758666666666679E-2</v>
      </c>
      <c r="AG103" s="10">
        <v>0</v>
      </c>
      <c r="AH103" s="10">
        <v>1.0120750000000001</v>
      </c>
      <c r="AI103" s="10">
        <v>3.4785645877777776</v>
      </c>
      <c r="AJ103" s="10">
        <v>0.22611543531427303</v>
      </c>
      <c r="AK103" s="10">
        <v>7.0513548613673857E-2</v>
      </c>
      <c r="AL103" s="10">
        <v>2.050278</v>
      </c>
      <c r="AM103" s="10">
        <v>0</v>
      </c>
      <c r="AN103" s="10">
        <v>0</v>
      </c>
      <c r="AO103" s="10">
        <v>0.57993700000000004</v>
      </c>
      <c r="AP103" s="78">
        <v>20.198</v>
      </c>
      <c r="AQ103" s="10">
        <v>1.5357099999999999</v>
      </c>
      <c r="AR103" s="10">
        <v>22.077999999999999</v>
      </c>
      <c r="AS103" s="13">
        <v>0</v>
      </c>
      <c r="AT103" s="86">
        <v>265.97008987835113</v>
      </c>
      <c r="AU103" s="160">
        <v>-2.9951732615181029E-2</v>
      </c>
      <c r="AV103" s="84"/>
      <c r="AW103" s="25"/>
      <c r="AX103" s="24"/>
      <c r="AY103" s="60"/>
      <c r="AZ103" s="60"/>
      <c r="BA103" s="60"/>
      <c r="BB103" s="14"/>
    </row>
    <row r="104" spans="1:54" ht="12.75" customHeight="1" x14ac:dyDescent="0.2">
      <c r="A104" s="109" t="s">
        <v>1214</v>
      </c>
      <c r="B104" s="1" t="s">
        <v>1301</v>
      </c>
      <c r="C104" s="54" t="s">
        <v>1007</v>
      </c>
      <c r="D104" s="109">
        <v>190.27999856</v>
      </c>
      <c r="E104" s="10">
        <v>82.327964227080997</v>
      </c>
      <c r="F104" s="10">
        <v>0.37910064184699954</v>
      </c>
      <c r="G104" s="10">
        <v>0</v>
      </c>
      <c r="H104" s="10">
        <v>0</v>
      </c>
      <c r="I104" s="10">
        <v>0.112118</v>
      </c>
      <c r="J104" s="10">
        <v>0.15299300000000002</v>
      </c>
      <c r="K104" s="10">
        <v>8.5470000000000008E-3</v>
      </c>
      <c r="L104" s="10">
        <v>0</v>
      </c>
      <c r="M104" s="10">
        <v>0</v>
      </c>
      <c r="N104" s="10">
        <v>1.2640047026666668</v>
      </c>
      <c r="O104" s="10">
        <v>0.12223517919947317</v>
      </c>
      <c r="P104" s="10">
        <v>0</v>
      </c>
      <c r="Q104" s="10">
        <v>0</v>
      </c>
      <c r="R104" s="10">
        <v>0</v>
      </c>
      <c r="S104" s="10">
        <v>0</v>
      </c>
      <c r="T104" s="10">
        <v>0</v>
      </c>
      <c r="U104" s="10">
        <v>0.34951100000000002</v>
      </c>
      <c r="V104" s="10">
        <v>12.888999999999999</v>
      </c>
      <c r="W104" s="10">
        <v>3.2806989999999998</v>
      </c>
      <c r="X104" s="10">
        <v>13.298341000000001</v>
      </c>
      <c r="Y104" s="105">
        <v>304.46451231079419</v>
      </c>
      <c r="Z104" s="121">
        <v>191.41353070643402</v>
      </c>
      <c r="AA104" s="10">
        <v>70.399512535515001</v>
      </c>
      <c r="AB104" s="10">
        <v>0.53074089858599749</v>
      </c>
      <c r="AC104" s="10">
        <v>0</v>
      </c>
      <c r="AD104" s="10">
        <v>0</v>
      </c>
      <c r="AE104" s="10">
        <v>0.112118</v>
      </c>
      <c r="AF104" s="10">
        <v>0.10199533333333335</v>
      </c>
      <c r="AG104" s="10">
        <v>0</v>
      </c>
      <c r="AH104" s="10">
        <v>2.1154959999999998</v>
      </c>
      <c r="AI104" s="10">
        <v>1.6457601466666669</v>
      </c>
      <c r="AJ104" s="10">
        <v>0.12100015559956179</v>
      </c>
      <c r="AK104" s="10">
        <v>0</v>
      </c>
      <c r="AL104" s="10">
        <v>0</v>
      </c>
      <c r="AM104" s="10">
        <v>0</v>
      </c>
      <c r="AN104" s="10">
        <v>0</v>
      </c>
      <c r="AO104" s="10">
        <v>0.34116800000000003</v>
      </c>
      <c r="AP104" s="78">
        <v>12.888999999999999</v>
      </c>
      <c r="AQ104" s="10">
        <v>3.2806989999999998</v>
      </c>
      <c r="AR104" s="10">
        <v>27.367999999999999</v>
      </c>
      <c r="AS104" s="13">
        <v>0</v>
      </c>
      <c r="AT104" s="86">
        <v>310.31902077613455</v>
      </c>
      <c r="AU104" s="160">
        <v>1.9228869798014876E-2</v>
      </c>
      <c r="AV104" s="84"/>
      <c r="AW104" s="25"/>
      <c r="AX104" s="24"/>
      <c r="AY104" s="60"/>
      <c r="AZ104" s="60"/>
      <c r="BA104" s="60"/>
      <c r="BB104" s="14"/>
    </row>
    <row r="105" spans="1:54" ht="12.75" customHeight="1" x14ac:dyDescent="0.2">
      <c r="A105" s="109" t="s">
        <v>1081</v>
      </c>
      <c r="B105" s="1" t="s">
        <v>1094</v>
      </c>
      <c r="C105" s="54" t="s">
        <v>1095</v>
      </c>
      <c r="D105" s="109">
        <v>18.082091780000003</v>
      </c>
      <c r="E105" s="10">
        <v>11.554535883779</v>
      </c>
      <c r="F105" s="10">
        <v>5.4096932279998435E-2</v>
      </c>
      <c r="G105" s="10">
        <v>0</v>
      </c>
      <c r="H105" s="10">
        <v>0</v>
      </c>
      <c r="I105" s="10">
        <v>0</v>
      </c>
      <c r="J105" s="10">
        <v>0</v>
      </c>
      <c r="K105" s="10">
        <v>0</v>
      </c>
      <c r="L105" s="10">
        <v>0</v>
      </c>
      <c r="M105" s="10">
        <v>0.24762890405119173</v>
      </c>
      <c r="N105" s="10">
        <v>0</v>
      </c>
      <c r="O105" s="10">
        <v>0</v>
      </c>
      <c r="P105" s="10">
        <v>0</v>
      </c>
      <c r="Q105" s="10">
        <v>0</v>
      </c>
      <c r="R105" s="10">
        <v>0</v>
      </c>
      <c r="S105" s="10">
        <v>0</v>
      </c>
      <c r="T105" s="10">
        <v>0</v>
      </c>
      <c r="U105" s="10">
        <v>0</v>
      </c>
      <c r="V105" s="10">
        <v>0</v>
      </c>
      <c r="W105" s="10">
        <v>0</v>
      </c>
      <c r="X105" s="10">
        <v>0</v>
      </c>
      <c r="Y105" s="105">
        <v>29.938353500110189</v>
      </c>
      <c r="Z105" s="121">
        <v>18.224850160976512</v>
      </c>
      <c r="AA105" s="10">
        <v>10.542589214229</v>
      </c>
      <c r="AB105" s="10">
        <v>7.5735705192999908E-2</v>
      </c>
      <c r="AC105" s="10">
        <v>0</v>
      </c>
      <c r="AD105" s="10">
        <v>0</v>
      </c>
      <c r="AE105" s="10">
        <v>0</v>
      </c>
      <c r="AF105" s="10">
        <v>0</v>
      </c>
      <c r="AG105" s="10">
        <v>0.27212497293258664</v>
      </c>
      <c r="AH105" s="10">
        <v>0.204374</v>
      </c>
      <c r="AI105" s="10">
        <v>0</v>
      </c>
      <c r="AJ105" s="10">
        <v>0</v>
      </c>
      <c r="AK105" s="10">
        <v>0</v>
      </c>
      <c r="AL105" s="10">
        <v>0</v>
      </c>
      <c r="AM105" s="10">
        <v>0</v>
      </c>
      <c r="AN105" s="10">
        <v>0</v>
      </c>
      <c r="AO105" s="10">
        <v>0</v>
      </c>
      <c r="AP105" s="78">
        <v>0</v>
      </c>
      <c r="AQ105" s="10">
        <v>0</v>
      </c>
      <c r="AR105" s="10">
        <v>0</v>
      </c>
      <c r="AS105" s="13">
        <v>0</v>
      </c>
      <c r="AT105" s="86">
        <v>29.319674053331102</v>
      </c>
      <c r="AU105" s="160">
        <v>-2.0665112621400829E-2</v>
      </c>
      <c r="AV105" s="84"/>
      <c r="AW105" s="25"/>
      <c r="AX105" s="24"/>
      <c r="AY105" s="60"/>
      <c r="AZ105" s="60"/>
      <c r="BA105" s="60"/>
      <c r="BB105" s="14"/>
    </row>
    <row r="106" spans="1:54" ht="12.75" customHeight="1" x14ac:dyDescent="0.2">
      <c r="A106" s="109" t="s">
        <v>1132</v>
      </c>
      <c r="B106" s="1" t="s">
        <v>1008</v>
      </c>
      <c r="C106" s="54" t="s">
        <v>1009</v>
      </c>
      <c r="D106" s="109">
        <v>5.8739499999999998</v>
      </c>
      <c r="E106" s="10">
        <v>7.0668471535130006</v>
      </c>
      <c r="F106" s="10">
        <v>3.5028602487999945E-2</v>
      </c>
      <c r="G106" s="10">
        <v>-0.28460999999999997</v>
      </c>
      <c r="H106" s="10">
        <v>0</v>
      </c>
      <c r="I106" s="10">
        <v>0</v>
      </c>
      <c r="J106" s="10">
        <v>0</v>
      </c>
      <c r="K106" s="10">
        <v>8.5470000000000008E-3</v>
      </c>
      <c r="L106" s="10">
        <v>7.8549999999999991E-3</v>
      </c>
      <c r="M106" s="10">
        <v>0</v>
      </c>
      <c r="N106" s="10">
        <v>1.2958969111111112</v>
      </c>
      <c r="O106" s="10">
        <v>1.1018284433441035E-2</v>
      </c>
      <c r="P106" s="10">
        <v>8.8543677286552019E-2</v>
      </c>
      <c r="Q106" s="10">
        <v>0.74265099999999995</v>
      </c>
      <c r="R106" s="10">
        <v>0</v>
      </c>
      <c r="S106" s="10">
        <v>0</v>
      </c>
      <c r="T106" s="10">
        <v>0</v>
      </c>
      <c r="U106" s="10">
        <v>0</v>
      </c>
      <c r="V106" s="10">
        <v>0</v>
      </c>
      <c r="W106" s="10">
        <v>0</v>
      </c>
      <c r="X106" s="10">
        <v>0</v>
      </c>
      <c r="Y106" s="105">
        <v>14.845727628832101</v>
      </c>
      <c r="Z106" s="121">
        <v>5.9102035393631995</v>
      </c>
      <c r="AA106" s="10">
        <v>5.9602162117640001</v>
      </c>
      <c r="AB106" s="10">
        <v>4.9040043482999784E-2</v>
      </c>
      <c r="AC106" s="10">
        <v>-0.28460999999999997</v>
      </c>
      <c r="AD106" s="10">
        <v>0</v>
      </c>
      <c r="AE106" s="10">
        <v>0</v>
      </c>
      <c r="AF106" s="10">
        <v>0</v>
      </c>
      <c r="AG106" s="10">
        <v>0</v>
      </c>
      <c r="AH106" s="10">
        <v>6.9185999999999998E-2</v>
      </c>
      <c r="AI106" s="10">
        <v>1.5705776666666664</v>
      </c>
      <c r="AJ106" s="10">
        <v>1.0906959351783244E-2</v>
      </c>
      <c r="AK106" s="10">
        <v>2.8256263533656668E-2</v>
      </c>
      <c r="AL106" s="10">
        <v>0.69726999999999995</v>
      </c>
      <c r="AM106" s="10">
        <v>0</v>
      </c>
      <c r="AN106" s="10">
        <v>0</v>
      </c>
      <c r="AO106" s="10">
        <v>0</v>
      </c>
      <c r="AP106" s="78">
        <v>0</v>
      </c>
      <c r="AQ106" s="10">
        <v>0</v>
      </c>
      <c r="AR106" s="10">
        <v>0</v>
      </c>
      <c r="AS106" s="13">
        <v>0</v>
      </c>
      <c r="AT106" s="86">
        <v>14.011046684162306</v>
      </c>
      <c r="AU106" s="160">
        <v>-5.6223646663754595E-2</v>
      </c>
      <c r="AV106" s="84"/>
      <c r="AW106" s="25"/>
      <c r="AX106" s="24"/>
      <c r="AY106" s="60"/>
      <c r="AZ106" s="60"/>
      <c r="BA106" s="60"/>
      <c r="BB106" s="14"/>
    </row>
    <row r="107" spans="1:54" ht="12.75" customHeight="1" x14ac:dyDescent="0.2">
      <c r="A107" s="109" t="s">
        <v>1154</v>
      </c>
      <c r="B107" s="1" t="s">
        <v>1010</v>
      </c>
      <c r="C107" s="54" t="s">
        <v>1011</v>
      </c>
      <c r="D107" s="109">
        <v>94.629000000000005</v>
      </c>
      <c r="E107" s="10">
        <v>138.88648347224901</v>
      </c>
      <c r="F107" s="10">
        <v>0.65118518873098497</v>
      </c>
      <c r="G107" s="10">
        <v>0</v>
      </c>
      <c r="H107" s="10">
        <v>0</v>
      </c>
      <c r="I107" s="10">
        <v>0</v>
      </c>
      <c r="J107" s="10">
        <v>4.5859000000000011E-2</v>
      </c>
      <c r="K107" s="10">
        <v>8.5470000000000008E-3</v>
      </c>
      <c r="L107" s="10">
        <v>7.8549999999999991E-3</v>
      </c>
      <c r="M107" s="10">
        <v>0</v>
      </c>
      <c r="N107" s="10">
        <v>3.4228296677777781</v>
      </c>
      <c r="O107" s="10">
        <v>0.20637604687679018</v>
      </c>
      <c r="P107" s="10">
        <v>0.16593167184707869</v>
      </c>
      <c r="Q107" s="10">
        <v>1.8532489999999999</v>
      </c>
      <c r="R107" s="10">
        <v>3.6999999999999998E-2</v>
      </c>
      <c r="S107" s="10">
        <v>0</v>
      </c>
      <c r="T107" s="10">
        <v>0</v>
      </c>
      <c r="U107" s="10">
        <v>0.28204200000000001</v>
      </c>
      <c r="V107" s="10">
        <v>18.974</v>
      </c>
      <c r="W107" s="10">
        <v>1.81342</v>
      </c>
      <c r="X107" s="10">
        <v>10.397188999999999</v>
      </c>
      <c r="Y107" s="105">
        <v>271.3809670474817</v>
      </c>
      <c r="Z107" s="121">
        <v>95.423680416083428</v>
      </c>
      <c r="AA107" s="10">
        <v>118.45541840538201</v>
      </c>
      <c r="AB107" s="10">
        <v>0.91165926422400023</v>
      </c>
      <c r="AC107" s="10">
        <v>0</v>
      </c>
      <c r="AD107" s="10">
        <v>0</v>
      </c>
      <c r="AE107" s="10">
        <v>0</v>
      </c>
      <c r="AF107" s="10">
        <v>3.0572666666666675E-2</v>
      </c>
      <c r="AG107" s="10">
        <v>0</v>
      </c>
      <c r="AH107" s="10">
        <v>1.1546320000000001</v>
      </c>
      <c r="AI107" s="10">
        <v>4.0984637188888895</v>
      </c>
      <c r="AJ107" s="10">
        <v>0.20429089193188413</v>
      </c>
      <c r="AK107" s="10">
        <v>6.8378874305940363E-2</v>
      </c>
      <c r="AL107" s="10">
        <v>1.7846880000000001</v>
      </c>
      <c r="AM107" s="10">
        <v>0</v>
      </c>
      <c r="AN107" s="10">
        <v>0</v>
      </c>
      <c r="AO107" s="10">
        <v>0.21037</v>
      </c>
      <c r="AP107" s="78">
        <v>18.974</v>
      </c>
      <c r="AQ107" s="10">
        <v>1.81342</v>
      </c>
      <c r="AR107" s="10">
        <v>20.69</v>
      </c>
      <c r="AS107" s="13">
        <v>0</v>
      </c>
      <c r="AT107" s="86">
        <v>263.81957423748287</v>
      </c>
      <c r="AU107" s="160">
        <v>-2.7862649662810986E-2</v>
      </c>
      <c r="AV107" s="84"/>
      <c r="AW107" s="25"/>
      <c r="AX107" s="24"/>
      <c r="AY107" s="60"/>
      <c r="AZ107" s="60"/>
      <c r="BA107" s="60"/>
      <c r="BB107" s="14"/>
    </row>
    <row r="108" spans="1:54" ht="12.75" customHeight="1" x14ac:dyDescent="0.2">
      <c r="A108" s="109" t="s">
        <v>1165</v>
      </c>
      <c r="B108" s="1" t="s">
        <v>1012</v>
      </c>
      <c r="C108" s="54" t="s">
        <v>1013</v>
      </c>
      <c r="D108" s="109">
        <v>168.84432799999999</v>
      </c>
      <c r="E108" s="10">
        <v>253.98503991700198</v>
      </c>
      <c r="F108" s="10">
        <v>1.2035522317900063</v>
      </c>
      <c r="G108" s="10">
        <v>-2.3323010000000002</v>
      </c>
      <c r="H108" s="10">
        <v>0</v>
      </c>
      <c r="I108" s="10">
        <v>1.3781E-2</v>
      </c>
      <c r="J108" s="10">
        <v>7.0475999999999983E-2</v>
      </c>
      <c r="K108" s="10">
        <v>8.5470000000000008E-3</v>
      </c>
      <c r="L108" s="10">
        <v>7.8549999999999991E-3</v>
      </c>
      <c r="M108" s="10">
        <v>0</v>
      </c>
      <c r="N108" s="10">
        <v>6.7829827911111105</v>
      </c>
      <c r="O108" s="10">
        <v>0.38133846692645673</v>
      </c>
      <c r="P108" s="10">
        <v>0.26741480683519386</v>
      </c>
      <c r="Q108" s="10">
        <v>4.0914270000000004</v>
      </c>
      <c r="R108" s="10">
        <v>0</v>
      </c>
      <c r="S108" s="10">
        <v>0</v>
      </c>
      <c r="T108" s="10">
        <v>0</v>
      </c>
      <c r="U108" s="10">
        <v>0.50974299999999995</v>
      </c>
      <c r="V108" s="10">
        <v>45.78</v>
      </c>
      <c r="W108" s="10">
        <v>2.7702849999999999</v>
      </c>
      <c r="X108" s="10">
        <v>19.221876999999999</v>
      </c>
      <c r="Y108" s="105">
        <v>501.60634621366478</v>
      </c>
      <c r="Z108" s="121">
        <v>170.57292143992453</v>
      </c>
      <c r="AA108" s="10">
        <v>214.815186309783</v>
      </c>
      <c r="AB108" s="10">
        <v>1.6849731245049984</v>
      </c>
      <c r="AC108" s="10">
        <v>-2.3323010000000002</v>
      </c>
      <c r="AD108" s="10">
        <v>0</v>
      </c>
      <c r="AE108" s="10">
        <v>1.3781E-2</v>
      </c>
      <c r="AF108" s="10">
        <v>4.6983999999999991E-2</v>
      </c>
      <c r="AG108" s="10">
        <v>0</v>
      </c>
      <c r="AH108" s="10">
        <v>2.1387679999999998</v>
      </c>
      <c r="AI108" s="10">
        <v>8.3227801244444439</v>
      </c>
      <c r="AJ108" s="10">
        <v>0.37748554987514166</v>
      </c>
      <c r="AK108" s="10">
        <v>0.12098139556836934</v>
      </c>
      <c r="AL108" s="10">
        <v>3.7749839999999999</v>
      </c>
      <c r="AM108" s="10">
        <v>0</v>
      </c>
      <c r="AN108" s="10">
        <v>0</v>
      </c>
      <c r="AO108" s="10">
        <v>0.744865</v>
      </c>
      <c r="AP108" s="78">
        <v>45.78</v>
      </c>
      <c r="AQ108" s="10">
        <v>2.7702849999999999</v>
      </c>
      <c r="AR108" s="10">
        <v>39.192999999999998</v>
      </c>
      <c r="AS108" s="13">
        <v>0</v>
      </c>
      <c r="AT108" s="86">
        <v>488.02469394410053</v>
      </c>
      <c r="AU108" s="160">
        <v>-2.7076316661629695E-2</v>
      </c>
      <c r="AV108" s="84"/>
      <c r="AW108" s="25"/>
      <c r="AX108" s="24"/>
      <c r="AY108" s="60"/>
      <c r="AZ108" s="60"/>
      <c r="BA108" s="60"/>
      <c r="BB108" s="14"/>
    </row>
    <row r="109" spans="1:54" ht="12.75" customHeight="1" x14ac:dyDescent="0.2">
      <c r="A109" s="109" t="s">
        <v>1081</v>
      </c>
      <c r="B109" s="1" t="s">
        <v>1096</v>
      </c>
      <c r="C109" s="54" t="s">
        <v>1097</v>
      </c>
      <c r="D109" s="109">
        <v>14.68623</v>
      </c>
      <c r="E109" s="10">
        <v>14.553472232528</v>
      </c>
      <c r="F109" s="10">
        <v>6.7343187677999961E-2</v>
      </c>
      <c r="G109" s="10">
        <v>0</v>
      </c>
      <c r="H109" s="10">
        <v>0</v>
      </c>
      <c r="I109" s="10">
        <v>0</v>
      </c>
      <c r="J109" s="10">
        <v>0</v>
      </c>
      <c r="K109" s="10">
        <v>0</v>
      </c>
      <c r="L109" s="10">
        <v>0</v>
      </c>
      <c r="M109" s="10">
        <v>0.27395291851030384</v>
      </c>
      <c r="N109" s="10">
        <v>0</v>
      </c>
      <c r="O109" s="10">
        <v>0</v>
      </c>
      <c r="P109" s="10">
        <v>0</v>
      </c>
      <c r="Q109" s="10">
        <v>0</v>
      </c>
      <c r="R109" s="10">
        <v>0</v>
      </c>
      <c r="S109" s="10">
        <v>0</v>
      </c>
      <c r="T109" s="10">
        <v>0</v>
      </c>
      <c r="U109" s="10">
        <v>0</v>
      </c>
      <c r="V109" s="10">
        <v>0</v>
      </c>
      <c r="W109" s="10">
        <v>0</v>
      </c>
      <c r="X109" s="10">
        <v>0</v>
      </c>
      <c r="Y109" s="105">
        <v>29.580998338716302</v>
      </c>
      <c r="Z109" s="121">
        <v>14.823369951308591</v>
      </c>
      <c r="AA109" s="10">
        <v>13.282810413776</v>
      </c>
      <c r="AB109" s="10">
        <v>9.4280462748999705E-2</v>
      </c>
      <c r="AC109" s="10">
        <v>0</v>
      </c>
      <c r="AD109" s="10">
        <v>0</v>
      </c>
      <c r="AE109" s="10">
        <v>0</v>
      </c>
      <c r="AF109" s="10">
        <v>0</v>
      </c>
      <c r="AG109" s="10">
        <v>0.29915552576493276</v>
      </c>
      <c r="AH109" s="10">
        <v>0.18340300000000001</v>
      </c>
      <c r="AI109" s="10">
        <v>0</v>
      </c>
      <c r="AJ109" s="10">
        <v>0</v>
      </c>
      <c r="AK109" s="10">
        <v>0</v>
      </c>
      <c r="AL109" s="10">
        <v>0</v>
      </c>
      <c r="AM109" s="10">
        <v>0</v>
      </c>
      <c r="AN109" s="10">
        <v>0</v>
      </c>
      <c r="AO109" s="10">
        <v>0</v>
      </c>
      <c r="AP109" s="78">
        <v>0</v>
      </c>
      <c r="AQ109" s="10">
        <v>0</v>
      </c>
      <c r="AR109" s="10">
        <v>0</v>
      </c>
      <c r="AS109" s="13">
        <v>0</v>
      </c>
      <c r="AT109" s="86">
        <v>28.683019353598525</v>
      </c>
      <c r="AU109" s="160">
        <v>-3.0356615244539663E-2</v>
      </c>
      <c r="AV109" s="84"/>
      <c r="AW109" s="25"/>
      <c r="AX109" s="24"/>
      <c r="AY109" s="60"/>
      <c r="AZ109" s="60"/>
      <c r="BA109" s="60"/>
      <c r="BB109" s="14"/>
    </row>
    <row r="110" spans="1:54" ht="12.75" customHeight="1" x14ac:dyDescent="0.2">
      <c r="A110" s="109" t="s">
        <v>1149</v>
      </c>
      <c r="B110" s="1" t="s">
        <v>1014</v>
      </c>
      <c r="C110" s="54" t="s">
        <v>1015</v>
      </c>
      <c r="D110" s="109">
        <v>106.53771500000001</v>
      </c>
      <c r="E110" s="10">
        <v>154.78040776187598</v>
      </c>
      <c r="F110" s="10">
        <v>0.72897927558001874</v>
      </c>
      <c r="G110" s="10">
        <v>0</v>
      </c>
      <c r="H110" s="10">
        <v>0</v>
      </c>
      <c r="I110" s="10">
        <v>0</v>
      </c>
      <c r="J110" s="10">
        <v>5.8183000000000012E-2</v>
      </c>
      <c r="K110" s="10">
        <v>8.5470000000000008E-3</v>
      </c>
      <c r="L110" s="10">
        <v>7.8549999999999991E-3</v>
      </c>
      <c r="M110" s="10">
        <v>0</v>
      </c>
      <c r="N110" s="10">
        <v>6.8392427966666656</v>
      </c>
      <c r="O110" s="10">
        <v>0.23102129004988456</v>
      </c>
      <c r="P110" s="10">
        <v>0.18330922571970301</v>
      </c>
      <c r="Q110" s="10">
        <v>2.7425269999999999</v>
      </c>
      <c r="R110" s="10">
        <v>0.1</v>
      </c>
      <c r="S110" s="10">
        <v>0</v>
      </c>
      <c r="T110" s="10">
        <v>0</v>
      </c>
      <c r="U110" s="10">
        <v>0.25602399999999997</v>
      </c>
      <c r="V110" s="10">
        <v>21.974</v>
      </c>
      <c r="W110" s="10">
        <v>1.3802030000000001</v>
      </c>
      <c r="X110" s="10">
        <v>10.276512</v>
      </c>
      <c r="Y110" s="105">
        <v>306.10452634989235</v>
      </c>
      <c r="Z110" s="121">
        <v>107.24682225929052</v>
      </c>
      <c r="AA110" s="10">
        <v>131.57796872077199</v>
      </c>
      <c r="AB110" s="10">
        <v>1.0205709858129919</v>
      </c>
      <c r="AC110" s="10">
        <v>0</v>
      </c>
      <c r="AD110" s="10">
        <v>0</v>
      </c>
      <c r="AE110" s="10">
        <v>0</v>
      </c>
      <c r="AF110" s="10">
        <v>3.8788666666666673E-2</v>
      </c>
      <c r="AG110" s="10">
        <v>0</v>
      </c>
      <c r="AH110" s="10">
        <v>1.28789</v>
      </c>
      <c r="AI110" s="10">
        <v>8.819318801111109</v>
      </c>
      <c r="AJ110" s="10">
        <v>0.22868712776401773</v>
      </c>
      <c r="AK110" s="10">
        <v>8.1126538345593219E-2</v>
      </c>
      <c r="AL110" s="10">
        <v>2.4548860000000001</v>
      </c>
      <c r="AM110" s="10">
        <v>0</v>
      </c>
      <c r="AN110" s="10">
        <v>0</v>
      </c>
      <c r="AO110" s="10">
        <v>0.19096399999999999</v>
      </c>
      <c r="AP110" s="78">
        <v>21.974</v>
      </c>
      <c r="AQ110" s="10">
        <v>1.3802030000000001</v>
      </c>
      <c r="AR110" s="10">
        <v>22.283000000000001</v>
      </c>
      <c r="AS110" s="13">
        <v>0</v>
      </c>
      <c r="AT110" s="86">
        <v>298.58422609976287</v>
      </c>
      <c r="AU110" s="160">
        <v>-2.4567752524944409E-2</v>
      </c>
      <c r="AV110" s="84"/>
      <c r="AW110" s="25"/>
      <c r="AX110" s="24"/>
      <c r="AY110" s="60"/>
      <c r="AZ110" s="60"/>
      <c r="BA110" s="60"/>
      <c r="BB110" s="14"/>
    </row>
    <row r="111" spans="1:54" ht="12.75" customHeight="1" x14ac:dyDescent="0.2">
      <c r="A111" s="109" t="s">
        <v>1132</v>
      </c>
      <c r="B111" s="1" t="s">
        <v>1016</v>
      </c>
      <c r="C111" s="54" t="s">
        <v>1017</v>
      </c>
      <c r="D111" s="109">
        <v>3.9624999999999999</v>
      </c>
      <c r="E111" s="10">
        <v>4.7174614801930002</v>
      </c>
      <c r="F111" s="10">
        <v>2.3315441176999359E-2</v>
      </c>
      <c r="G111" s="10">
        <v>-0.13894599999999999</v>
      </c>
      <c r="H111" s="10">
        <v>0</v>
      </c>
      <c r="I111" s="10">
        <v>0</v>
      </c>
      <c r="J111" s="10">
        <v>0</v>
      </c>
      <c r="K111" s="10">
        <v>8.5470000000000008E-3</v>
      </c>
      <c r="L111" s="10">
        <v>7.8549999999999991E-3</v>
      </c>
      <c r="M111" s="10">
        <v>0</v>
      </c>
      <c r="N111" s="10">
        <v>1.4298773724444449</v>
      </c>
      <c r="O111" s="10">
        <v>7.3601528301332616E-3</v>
      </c>
      <c r="P111" s="10">
        <v>6.5499514256911986E-2</v>
      </c>
      <c r="Q111" s="10">
        <v>0.39008300000000001</v>
      </c>
      <c r="R111" s="10">
        <v>0</v>
      </c>
      <c r="S111" s="10">
        <v>0</v>
      </c>
      <c r="T111" s="10">
        <v>0</v>
      </c>
      <c r="U111" s="10">
        <v>0</v>
      </c>
      <c r="V111" s="10">
        <v>0</v>
      </c>
      <c r="W111" s="10">
        <v>0</v>
      </c>
      <c r="X111" s="10">
        <v>0</v>
      </c>
      <c r="Y111" s="105">
        <v>10.473552960901488</v>
      </c>
      <c r="Z111" s="121">
        <v>4.0002753711958405</v>
      </c>
      <c r="AA111" s="10">
        <v>3.9820441512059999</v>
      </c>
      <c r="AB111" s="10">
        <v>3.2641617647000125E-2</v>
      </c>
      <c r="AC111" s="10">
        <v>-0.13894599999999999</v>
      </c>
      <c r="AD111" s="10">
        <v>0</v>
      </c>
      <c r="AE111" s="10">
        <v>0</v>
      </c>
      <c r="AF111" s="10">
        <v>0</v>
      </c>
      <c r="AG111" s="10">
        <v>0</v>
      </c>
      <c r="AH111" s="10">
        <v>4.3333999999999998E-2</v>
      </c>
      <c r="AI111" s="10">
        <v>1.7505520551111116</v>
      </c>
      <c r="AJ111" s="10">
        <v>7.2857882936413947E-3</v>
      </c>
      <c r="AK111" s="10">
        <v>1.5881450783306227E-2</v>
      </c>
      <c r="AL111" s="10">
        <v>0.34327299999999999</v>
      </c>
      <c r="AM111" s="10">
        <v>0</v>
      </c>
      <c r="AN111" s="10">
        <v>0</v>
      </c>
      <c r="AO111" s="10">
        <v>0</v>
      </c>
      <c r="AP111" s="78">
        <v>0</v>
      </c>
      <c r="AQ111" s="10">
        <v>0</v>
      </c>
      <c r="AR111" s="10">
        <v>0</v>
      </c>
      <c r="AS111" s="13">
        <v>0</v>
      </c>
      <c r="AT111" s="86">
        <v>10.036341434236899</v>
      </c>
      <c r="AU111" s="160">
        <v>-4.1744337217439996E-2</v>
      </c>
      <c r="AV111" s="84"/>
      <c r="AW111" s="25"/>
      <c r="AX111" s="24"/>
      <c r="AY111" s="60"/>
      <c r="AZ111" s="60"/>
      <c r="BA111" s="60"/>
      <c r="BB111" s="14"/>
    </row>
    <row r="112" spans="1:54" ht="12.75" customHeight="1" x14ac:dyDescent="0.2">
      <c r="A112" s="109" t="s">
        <v>1132</v>
      </c>
      <c r="B112" s="1" t="s">
        <v>1018</v>
      </c>
      <c r="C112" s="54" t="s">
        <v>1019</v>
      </c>
      <c r="D112" s="109">
        <v>6.5818399999999997</v>
      </c>
      <c r="E112" s="10">
        <v>5.2175785035499995</v>
      </c>
      <c r="F112" s="10">
        <v>2.5217802188999952E-2</v>
      </c>
      <c r="G112" s="10">
        <v>-0.18439900000000001</v>
      </c>
      <c r="H112" s="10">
        <v>0</v>
      </c>
      <c r="I112" s="10">
        <v>0</v>
      </c>
      <c r="J112" s="10">
        <v>0</v>
      </c>
      <c r="K112" s="10">
        <v>8.5470000000000008E-3</v>
      </c>
      <c r="L112" s="10">
        <v>7.8549999999999991E-3</v>
      </c>
      <c r="M112" s="10">
        <v>0</v>
      </c>
      <c r="N112" s="10">
        <v>1.8224950942222224</v>
      </c>
      <c r="O112" s="10">
        <v>8.0543329344944566E-3</v>
      </c>
      <c r="P112" s="10">
        <v>7.8668136247877218E-2</v>
      </c>
      <c r="Q112" s="10">
        <v>0.62416799999999995</v>
      </c>
      <c r="R112" s="10">
        <v>0</v>
      </c>
      <c r="S112" s="10">
        <v>0</v>
      </c>
      <c r="T112" s="10">
        <v>0</v>
      </c>
      <c r="U112" s="10">
        <v>0</v>
      </c>
      <c r="V112" s="10">
        <v>0</v>
      </c>
      <c r="W112" s="10">
        <v>0</v>
      </c>
      <c r="X112" s="10">
        <v>0</v>
      </c>
      <c r="Y112" s="105">
        <v>14.19002486914359</v>
      </c>
      <c r="Z112" s="121">
        <v>6.6190665895086305</v>
      </c>
      <c r="AA112" s="10">
        <v>4.4372785584810002</v>
      </c>
      <c r="AB112" s="10">
        <v>3.5304923065000215E-2</v>
      </c>
      <c r="AC112" s="10">
        <v>-0.18439900000000001</v>
      </c>
      <c r="AD112" s="10">
        <v>0</v>
      </c>
      <c r="AE112" s="10">
        <v>0</v>
      </c>
      <c r="AF112" s="10">
        <v>0</v>
      </c>
      <c r="AG112" s="10">
        <v>0</v>
      </c>
      <c r="AH112" s="10">
        <v>7.1514999999999995E-2</v>
      </c>
      <c r="AI112" s="10">
        <v>3.0152198373333339</v>
      </c>
      <c r="AJ112" s="10">
        <v>7.9729546330857323E-3</v>
      </c>
      <c r="AK112" s="10">
        <v>2.2424349622737406E-2</v>
      </c>
      <c r="AL112" s="10">
        <v>0.55303000000000002</v>
      </c>
      <c r="AM112" s="10">
        <v>0</v>
      </c>
      <c r="AN112" s="10">
        <v>0</v>
      </c>
      <c r="AO112" s="10">
        <v>0</v>
      </c>
      <c r="AP112" s="78">
        <v>0</v>
      </c>
      <c r="AQ112" s="10">
        <v>0</v>
      </c>
      <c r="AR112" s="10">
        <v>0</v>
      </c>
      <c r="AS112" s="13">
        <v>0</v>
      </c>
      <c r="AT112" s="86">
        <v>14.577413212643787</v>
      </c>
      <c r="AU112" s="160">
        <v>2.7300046833785205E-2</v>
      </c>
      <c r="AV112" s="84"/>
      <c r="AW112" s="25"/>
      <c r="AX112" s="24"/>
      <c r="AY112" s="60"/>
      <c r="AZ112" s="60"/>
      <c r="BA112" s="60"/>
      <c r="BB112" s="14"/>
    </row>
    <row r="113" spans="1:54" ht="12.75" customHeight="1" x14ac:dyDescent="0.2">
      <c r="A113" s="109" t="s">
        <v>1132</v>
      </c>
      <c r="B113" s="1" t="s">
        <v>1020</v>
      </c>
      <c r="C113" s="54" t="s">
        <v>891</v>
      </c>
      <c r="D113" s="109">
        <v>7.1825580000000002</v>
      </c>
      <c r="E113" s="10">
        <v>2.6273122500069999</v>
      </c>
      <c r="F113" s="10">
        <v>1.3058716878000181E-2</v>
      </c>
      <c r="G113" s="10">
        <v>-0.12083000000000001</v>
      </c>
      <c r="H113" s="10">
        <v>0</v>
      </c>
      <c r="I113" s="10">
        <v>0</v>
      </c>
      <c r="J113" s="10">
        <v>0</v>
      </c>
      <c r="K113" s="10">
        <v>8.5470000000000008E-3</v>
      </c>
      <c r="L113" s="10">
        <v>7.8549999999999991E-3</v>
      </c>
      <c r="M113" s="10">
        <v>0</v>
      </c>
      <c r="N113" s="10">
        <v>0.64765096444444448</v>
      </c>
      <c r="O113" s="10">
        <v>4.1076333817631882E-3</v>
      </c>
      <c r="P113" s="10">
        <v>6.3108181839086022E-2</v>
      </c>
      <c r="Q113" s="10">
        <v>0.35476799999999997</v>
      </c>
      <c r="R113" s="10">
        <v>0</v>
      </c>
      <c r="S113" s="10">
        <v>0</v>
      </c>
      <c r="T113" s="10">
        <v>0</v>
      </c>
      <c r="U113" s="10">
        <v>0</v>
      </c>
      <c r="V113" s="10">
        <v>0</v>
      </c>
      <c r="W113" s="10">
        <v>0</v>
      </c>
      <c r="X113" s="10">
        <v>0</v>
      </c>
      <c r="Y113" s="105">
        <v>10.788135746550292</v>
      </c>
      <c r="Z113" s="121">
        <v>7.2173983849645742</v>
      </c>
      <c r="AA113" s="10">
        <v>2.2331131657690002</v>
      </c>
      <c r="AB113" s="10">
        <v>1.8282203629000113E-2</v>
      </c>
      <c r="AC113" s="10">
        <v>-0.12083000000000001</v>
      </c>
      <c r="AD113" s="10">
        <v>0</v>
      </c>
      <c r="AE113" s="10">
        <v>0</v>
      </c>
      <c r="AF113" s="10">
        <v>0</v>
      </c>
      <c r="AG113" s="10">
        <v>0</v>
      </c>
      <c r="AH113" s="10">
        <v>7.8498999999999999E-2</v>
      </c>
      <c r="AI113" s="10">
        <v>0.80517062666666683</v>
      </c>
      <c r="AJ113" s="10">
        <v>4.0661312201147578E-3</v>
      </c>
      <c r="AK113" s="10">
        <v>1.4350488259643154E-2</v>
      </c>
      <c r="AL113" s="10">
        <v>0.31219599999999997</v>
      </c>
      <c r="AM113" s="10">
        <v>0</v>
      </c>
      <c r="AN113" s="10">
        <v>0</v>
      </c>
      <c r="AO113" s="10">
        <v>0</v>
      </c>
      <c r="AP113" s="78">
        <v>0</v>
      </c>
      <c r="AQ113" s="10">
        <v>0</v>
      </c>
      <c r="AR113" s="10">
        <v>0</v>
      </c>
      <c r="AS113" s="13">
        <v>0</v>
      </c>
      <c r="AT113" s="86">
        <v>10.562246000509003</v>
      </c>
      <c r="AU113" s="160">
        <v>-2.0938719288318381E-2</v>
      </c>
      <c r="AV113" s="84"/>
      <c r="AW113" s="25"/>
      <c r="AX113" s="24"/>
      <c r="AY113" s="60"/>
      <c r="AZ113" s="60"/>
      <c r="BA113" s="60"/>
      <c r="BB113" s="14"/>
    </row>
    <row r="114" spans="1:54" ht="12.75" customHeight="1" x14ac:dyDescent="0.2">
      <c r="A114" s="109" t="s">
        <v>1132</v>
      </c>
      <c r="B114" s="1" t="s">
        <v>892</v>
      </c>
      <c r="C114" s="54" t="s">
        <v>893</v>
      </c>
      <c r="D114" s="109">
        <v>6.4260001899999999</v>
      </c>
      <c r="E114" s="10">
        <v>3.663371531823</v>
      </c>
      <c r="F114" s="10">
        <v>1.7922849686000032E-2</v>
      </c>
      <c r="G114" s="10">
        <v>-0.18382899999999999</v>
      </c>
      <c r="H114" s="10">
        <v>0</v>
      </c>
      <c r="I114" s="10">
        <v>0</v>
      </c>
      <c r="J114" s="10">
        <v>0</v>
      </c>
      <c r="K114" s="10">
        <v>8.5470000000000008E-3</v>
      </c>
      <c r="L114" s="10">
        <v>7.8549999999999991E-3</v>
      </c>
      <c r="M114" s="10">
        <v>0</v>
      </c>
      <c r="N114" s="10">
        <v>1.9170047751111108</v>
      </c>
      <c r="O114" s="10">
        <v>5.6376515665669379E-3</v>
      </c>
      <c r="P114" s="10">
        <v>6.7452762134769612E-2</v>
      </c>
      <c r="Q114" s="10">
        <v>0.45139600000000002</v>
      </c>
      <c r="R114" s="10">
        <v>0</v>
      </c>
      <c r="S114" s="10">
        <v>0</v>
      </c>
      <c r="T114" s="10">
        <v>0</v>
      </c>
      <c r="U114" s="10">
        <v>0</v>
      </c>
      <c r="V114" s="10">
        <v>0</v>
      </c>
      <c r="W114" s="10">
        <v>0</v>
      </c>
      <c r="X114" s="10">
        <v>0</v>
      </c>
      <c r="Y114" s="105">
        <v>12.381358760321447</v>
      </c>
      <c r="Z114" s="121">
        <v>6.5023277266841735</v>
      </c>
      <c r="AA114" s="10">
        <v>3.110770515354</v>
      </c>
      <c r="AB114" s="10">
        <v>2.5091989559999899E-2</v>
      </c>
      <c r="AC114" s="10">
        <v>-0.18382899999999999</v>
      </c>
      <c r="AD114" s="10">
        <v>0</v>
      </c>
      <c r="AE114" s="10">
        <v>0</v>
      </c>
      <c r="AF114" s="10">
        <v>0</v>
      </c>
      <c r="AG114" s="10">
        <v>0</v>
      </c>
      <c r="AH114" s="10">
        <v>7.0027000000000006E-2</v>
      </c>
      <c r="AI114" s="10">
        <v>2.6450543146666665</v>
      </c>
      <c r="AJ114" s="10">
        <v>5.580690610004462E-3</v>
      </c>
      <c r="AK114" s="10">
        <v>1.7045647532502345E-2</v>
      </c>
      <c r="AL114" s="10">
        <v>0.39722800000000003</v>
      </c>
      <c r="AM114" s="10">
        <v>0</v>
      </c>
      <c r="AN114" s="10">
        <v>0</v>
      </c>
      <c r="AO114" s="10">
        <v>0</v>
      </c>
      <c r="AP114" s="78">
        <v>0</v>
      </c>
      <c r="AQ114" s="10">
        <v>0</v>
      </c>
      <c r="AR114" s="10">
        <v>0</v>
      </c>
      <c r="AS114" s="13">
        <v>0</v>
      </c>
      <c r="AT114" s="86">
        <v>12.589296884407347</v>
      </c>
      <c r="AU114" s="160">
        <v>1.6794451086602772E-2</v>
      </c>
      <c r="AV114" s="84"/>
      <c r="AW114" s="25"/>
      <c r="AX114" s="24"/>
      <c r="AY114" s="60"/>
      <c r="AZ114" s="60"/>
      <c r="BA114" s="60"/>
      <c r="BB114" s="14"/>
    </row>
    <row r="115" spans="1:54" ht="12.75" customHeight="1" x14ac:dyDescent="0.2">
      <c r="A115" s="109" t="s">
        <v>1132</v>
      </c>
      <c r="B115" s="1" t="s">
        <v>894</v>
      </c>
      <c r="C115" s="54" t="s">
        <v>895</v>
      </c>
      <c r="D115" s="109">
        <v>8.7382629999999999</v>
      </c>
      <c r="E115" s="10">
        <v>5.332717120341</v>
      </c>
      <c r="F115" s="10">
        <v>2.5720789503999985E-2</v>
      </c>
      <c r="G115" s="10">
        <v>-0.25464599999999998</v>
      </c>
      <c r="H115" s="10">
        <v>0</v>
      </c>
      <c r="I115" s="10">
        <v>0</v>
      </c>
      <c r="J115" s="10">
        <v>0</v>
      </c>
      <c r="K115" s="10">
        <v>8.5470000000000008E-3</v>
      </c>
      <c r="L115" s="10">
        <v>7.8549999999999991E-3</v>
      </c>
      <c r="M115" s="10">
        <v>0</v>
      </c>
      <c r="N115" s="10">
        <v>2.1904292133333332</v>
      </c>
      <c r="O115" s="10">
        <v>8.2173828728251113E-3</v>
      </c>
      <c r="P115" s="10">
        <v>7.3583050894338503E-2</v>
      </c>
      <c r="Q115" s="10">
        <v>0.60368699999999997</v>
      </c>
      <c r="R115" s="10">
        <v>0</v>
      </c>
      <c r="S115" s="10">
        <v>0</v>
      </c>
      <c r="T115" s="10">
        <v>0</v>
      </c>
      <c r="U115" s="10">
        <v>0</v>
      </c>
      <c r="V115" s="10">
        <v>0</v>
      </c>
      <c r="W115" s="10">
        <v>0</v>
      </c>
      <c r="X115" s="10">
        <v>0</v>
      </c>
      <c r="Y115" s="105">
        <v>16.734373556945499</v>
      </c>
      <c r="Z115" s="121">
        <v>8.8014233767117229</v>
      </c>
      <c r="AA115" s="10">
        <v>4.5259178356870002</v>
      </c>
      <c r="AB115" s="10">
        <v>3.6009105303999971E-2</v>
      </c>
      <c r="AC115" s="10">
        <v>-0.25464599999999998</v>
      </c>
      <c r="AD115" s="10">
        <v>0</v>
      </c>
      <c r="AE115" s="10">
        <v>0</v>
      </c>
      <c r="AF115" s="10">
        <v>0</v>
      </c>
      <c r="AG115" s="10">
        <v>0</v>
      </c>
      <c r="AH115" s="10">
        <v>9.4972000000000001E-2</v>
      </c>
      <c r="AI115" s="10">
        <v>2.7895686053333333</v>
      </c>
      <c r="AJ115" s="10">
        <v>8.1343571690636329E-3</v>
      </c>
      <c r="AK115" s="10">
        <v>2.0271694728626565E-2</v>
      </c>
      <c r="AL115" s="10">
        <v>0.53204799999999997</v>
      </c>
      <c r="AM115" s="10">
        <v>0</v>
      </c>
      <c r="AN115" s="10">
        <v>0</v>
      </c>
      <c r="AO115" s="10">
        <v>0</v>
      </c>
      <c r="AP115" s="78">
        <v>0</v>
      </c>
      <c r="AQ115" s="10">
        <v>0</v>
      </c>
      <c r="AR115" s="10">
        <v>0</v>
      </c>
      <c r="AS115" s="13">
        <v>0</v>
      </c>
      <c r="AT115" s="86">
        <v>16.553698974933749</v>
      </c>
      <c r="AU115" s="160">
        <v>-1.0796614608663537E-2</v>
      </c>
      <c r="AV115" s="84"/>
      <c r="AW115" s="25"/>
      <c r="AX115" s="24"/>
      <c r="AY115" s="60"/>
      <c r="AZ115" s="60"/>
      <c r="BA115" s="60"/>
      <c r="BB115" s="14"/>
    </row>
    <row r="116" spans="1:54" ht="12.75" customHeight="1" x14ac:dyDescent="0.2">
      <c r="A116" s="109" t="s">
        <v>1132</v>
      </c>
      <c r="B116" s="1" t="s">
        <v>896</v>
      </c>
      <c r="C116" s="54" t="s">
        <v>897</v>
      </c>
      <c r="D116" s="109">
        <v>4.876099</v>
      </c>
      <c r="E116" s="10">
        <v>11.784769773318001</v>
      </c>
      <c r="F116" s="10">
        <v>5.8154109991999346E-2</v>
      </c>
      <c r="G116" s="10">
        <v>-0.24370800000000001</v>
      </c>
      <c r="H116" s="10">
        <v>0</v>
      </c>
      <c r="I116" s="10">
        <v>0</v>
      </c>
      <c r="J116" s="10">
        <v>0</v>
      </c>
      <c r="K116" s="10">
        <v>8.5470000000000008E-3</v>
      </c>
      <c r="L116" s="10">
        <v>7.8549999999999991E-3</v>
      </c>
      <c r="M116" s="10">
        <v>0</v>
      </c>
      <c r="N116" s="10">
        <v>1.3211907351111114</v>
      </c>
      <c r="O116" s="10">
        <v>1.8396511656673928E-2</v>
      </c>
      <c r="P116" s="10">
        <v>9.7608089284626526E-2</v>
      </c>
      <c r="Q116" s="10">
        <v>0.93599399999999999</v>
      </c>
      <c r="R116" s="10">
        <v>0</v>
      </c>
      <c r="S116" s="10">
        <v>0</v>
      </c>
      <c r="T116" s="10">
        <v>0</v>
      </c>
      <c r="U116" s="10">
        <v>0</v>
      </c>
      <c r="V116" s="10">
        <v>0</v>
      </c>
      <c r="W116" s="10">
        <v>0</v>
      </c>
      <c r="X116" s="10">
        <v>0</v>
      </c>
      <c r="Y116" s="105">
        <v>18.864906219362414</v>
      </c>
      <c r="Z116" s="121">
        <v>4.9089493599743221</v>
      </c>
      <c r="AA116" s="10">
        <v>9.9382413026640002</v>
      </c>
      <c r="AB116" s="10">
        <v>8.1415753987999634E-2</v>
      </c>
      <c r="AC116" s="10">
        <v>-0.24370800000000001</v>
      </c>
      <c r="AD116" s="10">
        <v>0</v>
      </c>
      <c r="AE116" s="10">
        <v>0</v>
      </c>
      <c r="AF116" s="10">
        <v>0</v>
      </c>
      <c r="AG116" s="10">
        <v>0</v>
      </c>
      <c r="AH116" s="10">
        <v>5.8282E-2</v>
      </c>
      <c r="AI116" s="10">
        <v>1.9668077786666667</v>
      </c>
      <c r="AJ116" s="10">
        <v>1.8210639420867234E-2</v>
      </c>
      <c r="AK116" s="10">
        <v>3.1981241348476068E-2</v>
      </c>
      <c r="AL116" s="10">
        <v>0.83246100000000001</v>
      </c>
      <c r="AM116" s="10">
        <v>0</v>
      </c>
      <c r="AN116" s="10">
        <v>0</v>
      </c>
      <c r="AO116" s="10">
        <v>0</v>
      </c>
      <c r="AP116" s="78">
        <v>0</v>
      </c>
      <c r="AQ116" s="10">
        <v>0</v>
      </c>
      <c r="AR116" s="10">
        <v>0</v>
      </c>
      <c r="AS116" s="13">
        <v>6.4911145260886371E-2</v>
      </c>
      <c r="AT116" s="86">
        <v>17.657552221323218</v>
      </c>
      <c r="AU116" s="160">
        <v>-6.4000000000000057E-2</v>
      </c>
      <c r="AV116" s="84"/>
      <c r="AW116" s="25"/>
      <c r="AX116" s="24"/>
      <c r="AY116" s="60"/>
      <c r="AZ116" s="60"/>
      <c r="BA116" s="60"/>
      <c r="BB116" s="14"/>
    </row>
    <row r="117" spans="1:54" ht="12.75" customHeight="1" x14ac:dyDescent="0.2">
      <c r="A117" s="109" t="s">
        <v>1132</v>
      </c>
      <c r="B117" s="1" t="s">
        <v>898</v>
      </c>
      <c r="C117" s="54" t="s">
        <v>899</v>
      </c>
      <c r="D117" s="109">
        <v>3.5058950000000002</v>
      </c>
      <c r="E117" s="10">
        <v>4.6245898178519997</v>
      </c>
      <c r="F117" s="10">
        <v>2.2784279103999959E-2</v>
      </c>
      <c r="G117" s="10">
        <v>-0.20643700000000001</v>
      </c>
      <c r="H117" s="10">
        <v>0</v>
      </c>
      <c r="I117" s="10">
        <v>0</v>
      </c>
      <c r="J117" s="10">
        <v>0</v>
      </c>
      <c r="K117" s="10">
        <v>8.5470000000000008E-3</v>
      </c>
      <c r="L117" s="10">
        <v>7.8549999999999991E-3</v>
      </c>
      <c r="M117" s="10">
        <v>0</v>
      </c>
      <c r="N117" s="10">
        <v>1.5248168355555558</v>
      </c>
      <c r="O117" s="10">
        <v>7.2255448278811425E-3</v>
      </c>
      <c r="P117" s="10">
        <v>6.8473359052948435E-2</v>
      </c>
      <c r="Q117" s="10">
        <v>0.375857</v>
      </c>
      <c r="R117" s="10">
        <v>0</v>
      </c>
      <c r="S117" s="10">
        <v>0</v>
      </c>
      <c r="T117" s="10">
        <v>0</v>
      </c>
      <c r="U117" s="10">
        <v>0</v>
      </c>
      <c r="V117" s="10">
        <v>0</v>
      </c>
      <c r="W117" s="10">
        <v>0</v>
      </c>
      <c r="X117" s="10">
        <v>0</v>
      </c>
      <c r="Y117" s="105">
        <v>9.9396068363923842</v>
      </c>
      <c r="Z117" s="121">
        <v>3.5360789663699408</v>
      </c>
      <c r="AA117" s="10">
        <v>3.8967538390429999</v>
      </c>
      <c r="AB117" s="10">
        <v>3.1897990744999612E-2</v>
      </c>
      <c r="AC117" s="10">
        <v>-0.20643700000000001</v>
      </c>
      <c r="AD117" s="10">
        <v>0</v>
      </c>
      <c r="AE117" s="10">
        <v>0</v>
      </c>
      <c r="AF117" s="10">
        <v>0</v>
      </c>
      <c r="AG117" s="10">
        <v>0</v>
      </c>
      <c r="AH117" s="10">
        <v>3.9052999999999997E-2</v>
      </c>
      <c r="AI117" s="10">
        <v>2.017269288888889</v>
      </c>
      <c r="AJ117" s="10">
        <v>7.1525403258785852E-3</v>
      </c>
      <c r="AK117" s="10">
        <v>1.7500024301196727E-2</v>
      </c>
      <c r="AL117" s="10">
        <v>0.32809899999999997</v>
      </c>
      <c r="AM117" s="10">
        <v>0</v>
      </c>
      <c r="AN117" s="10">
        <v>0</v>
      </c>
      <c r="AO117" s="10">
        <v>0</v>
      </c>
      <c r="AP117" s="78">
        <v>0</v>
      </c>
      <c r="AQ117" s="10">
        <v>0</v>
      </c>
      <c r="AR117" s="10">
        <v>0</v>
      </c>
      <c r="AS117" s="13">
        <v>0</v>
      </c>
      <c r="AT117" s="86">
        <v>9.6673676496739045</v>
      </c>
      <c r="AU117" s="160">
        <v>-2.7389331509745096E-2</v>
      </c>
      <c r="AV117" s="84"/>
      <c r="AW117" s="25"/>
      <c r="AX117" s="24"/>
      <c r="AY117" s="60"/>
      <c r="AZ117" s="60"/>
      <c r="BA117" s="60"/>
      <c r="BB117" s="14"/>
    </row>
    <row r="118" spans="1:54" ht="12.75" customHeight="1" x14ac:dyDescent="0.2">
      <c r="A118" s="109" t="s">
        <v>1165</v>
      </c>
      <c r="B118" s="1" t="s">
        <v>900</v>
      </c>
      <c r="C118" s="54" t="s">
        <v>901</v>
      </c>
      <c r="D118" s="109">
        <v>130.73560318999998</v>
      </c>
      <c r="E118" s="10">
        <v>108.284757768684</v>
      </c>
      <c r="F118" s="10">
        <v>0.50324826098799702</v>
      </c>
      <c r="G118" s="10">
        <v>-0.55311399999999999</v>
      </c>
      <c r="H118" s="10">
        <v>0</v>
      </c>
      <c r="I118" s="10">
        <v>5.4898000000000002E-2</v>
      </c>
      <c r="J118" s="10">
        <v>0.18402399999999999</v>
      </c>
      <c r="K118" s="10">
        <v>8.5470000000000008E-3</v>
      </c>
      <c r="L118" s="10">
        <v>7.8549999999999991E-3</v>
      </c>
      <c r="M118" s="10">
        <v>0</v>
      </c>
      <c r="N118" s="10">
        <v>4.1832634922222214</v>
      </c>
      <c r="O118" s="10">
        <v>0.16058202124447812</v>
      </c>
      <c r="P118" s="10">
        <v>0.13246607650153011</v>
      </c>
      <c r="Q118" s="10">
        <v>1.788562</v>
      </c>
      <c r="R118" s="10">
        <v>0</v>
      </c>
      <c r="S118" s="10">
        <v>0</v>
      </c>
      <c r="T118" s="10">
        <v>0</v>
      </c>
      <c r="U118" s="10">
        <v>0.261154</v>
      </c>
      <c r="V118" s="10">
        <v>9.1750000000000007</v>
      </c>
      <c r="W118" s="10">
        <v>1.9988269999999999</v>
      </c>
      <c r="X118" s="10">
        <v>9.941338</v>
      </c>
      <c r="Y118" s="105">
        <v>266.86701180964019</v>
      </c>
      <c r="Z118" s="121">
        <v>130.66774030139658</v>
      </c>
      <c r="AA118" s="10">
        <v>92.332828446208993</v>
      </c>
      <c r="AB118" s="10">
        <v>0.70454756538199637</v>
      </c>
      <c r="AC118" s="10">
        <v>-0.55311399999999999</v>
      </c>
      <c r="AD118" s="10">
        <v>0</v>
      </c>
      <c r="AE118" s="10">
        <v>5.4898000000000002E-2</v>
      </c>
      <c r="AF118" s="10">
        <v>0.12268266666666666</v>
      </c>
      <c r="AG118" s="10">
        <v>0</v>
      </c>
      <c r="AH118" s="10">
        <v>1.4271659999999999</v>
      </c>
      <c r="AI118" s="10">
        <v>5.2072572988888881</v>
      </c>
      <c r="AJ118" s="10">
        <v>0.15895955390522906</v>
      </c>
      <c r="AK118" s="10">
        <v>4.9501003632413415E-2</v>
      </c>
      <c r="AL118" s="10">
        <v>1.5739350000000001</v>
      </c>
      <c r="AM118" s="10">
        <v>0</v>
      </c>
      <c r="AN118" s="10">
        <v>0</v>
      </c>
      <c r="AO118" s="10">
        <v>0.364954</v>
      </c>
      <c r="AP118" s="78">
        <v>9.1750000000000007</v>
      </c>
      <c r="AQ118" s="10">
        <v>1.9988269999999999</v>
      </c>
      <c r="AR118" s="10">
        <v>20.47</v>
      </c>
      <c r="AS118" s="13">
        <v>0</v>
      </c>
      <c r="AT118" s="86">
        <v>263.75518283608079</v>
      </c>
      <c r="AU118" s="160">
        <v>-1.1660598110114512E-2</v>
      </c>
      <c r="AV118" s="84"/>
      <c r="AW118" s="25"/>
      <c r="AX118" s="24"/>
      <c r="AY118" s="60"/>
      <c r="AZ118" s="60"/>
      <c r="BA118" s="60"/>
      <c r="BB118" s="14"/>
    </row>
    <row r="119" spans="1:54" ht="12.75" customHeight="1" x14ac:dyDescent="0.2">
      <c r="A119" s="109" t="s">
        <v>1132</v>
      </c>
      <c r="B119" s="1" t="s">
        <v>902</v>
      </c>
      <c r="C119" s="54" t="s">
        <v>903</v>
      </c>
      <c r="D119" s="109">
        <v>6.1232740000000003</v>
      </c>
      <c r="E119" s="10">
        <v>6.1734914302089994</v>
      </c>
      <c r="F119" s="10">
        <v>3.0247412127999588E-2</v>
      </c>
      <c r="G119" s="10">
        <v>-0.128887</v>
      </c>
      <c r="H119" s="10">
        <v>0</v>
      </c>
      <c r="I119" s="10">
        <v>0</v>
      </c>
      <c r="J119" s="10">
        <v>0</v>
      </c>
      <c r="K119" s="10">
        <v>8.5470000000000008E-3</v>
      </c>
      <c r="L119" s="10">
        <v>7.8549999999999991E-3</v>
      </c>
      <c r="M119" s="10">
        <v>0</v>
      </c>
      <c r="N119" s="10">
        <v>1.6082422257777778</v>
      </c>
      <c r="O119" s="10">
        <v>9.6079703213163229E-3</v>
      </c>
      <c r="P119" s="10">
        <v>8.241209927142841E-2</v>
      </c>
      <c r="Q119" s="10">
        <v>0.62703500000000001</v>
      </c>
      <c r="R119" s="10">
        <v>0</v>
      </c>
      <c r="S119" s="10">
        <v>0</v>
      </c>
      <c r="T119" s="10">
        <v>0</v>
      </c>
      <c r="U119" s="10">
        <v>0</v>
      </c>
      <c r="V119" s="10">
        <v>0</v>
      </c>
      <c r="W119" s="10">
        <v>0</v>
      </c>
      <c r="X119" s="10">
        <v>0</v>
      </c>
      <c r="Y119" s="105">
        <v>14.541825137707519</v>
      </c>
      <c r="Z119" s="121">
        <v>6.1619231555243958</v>
      </c>
      <c r="AA119" s="10">
        <v>5.2101312905229999</v>
      </c>
      <c r="AB119" s="10">
        <v>4.23463769790004E-2</v>
      </c>
      <c r="AC119" s="10">
        <v>-0.128887</v>
      </c>
      <c r="AD119" s="10">
        <v>0</v>
      </c>
      <c r="AE119" s="10">
        <v>0</v>
      </c>
      <c r="AF119" s="10">
        <v>0</v>
      </c>
      <c r="AG119" s="10">
        <v>0</v>
      </c>
      <c r="AH119" s="10">
        <v>6.9062999999999999E-2</v>
      </c>
      <c r="AI119" s="10">
        <v>1.9172895715555558</v>
      </c>
      <c r="AJ119" s="10">
        <v>9.5108945844312003E-3</v>
      </c>
      <c r="AK119" s="10">
        <v>2.5118166681196107E-2</v>
      </c>
      <c r="AL119" s="10">
        <v>0.55179100000000003</v>
      </c>
      <c r="AM119" s="10">
        <v>0</v>
      </c>
      <c r="AN119" s="10">
        <v>0</v>
      </c>
      <c r="AO119" s="10">
        <v>0</v>
      </c>
      <c r="AP119" s="78">
        <v>0</v>
      </c>
      <c r="AQ119" s="10">
        <v>0</v>
      </c>
      <c r="AR119" s="10">
        <v>0</v>
      </c>
      <c r="AS119" s="13">
        <v>0</v>
      </c>
      <c r="AT119" s="86">
        <v>13.85828645584758</v>
      </c>
      <c r="AU119" s="160">
        <v>-4.7005013152544184E-2</v>
      </c>
      <c r="AV119" s="84"/>
      <c r="AW119" s="25"/>
      <c r="AX119" s="24"/>
      <c r="AY119" s="60"/>
      <c r="AZ119" s="60"/>
      <c r="BA119" s="60"/>
      <c r="BB119" s="14"/>
    </row>
    <row r="120" spans="1:54" ht="12.75" customHeight="1" x14ac:dyDescent="0.2">
      <c r="A120" s="109" t="s">
        <v>1214</v>
      </c>
      <c r="B120" s="1" t="s">
        <v>904</v>
      </c>
      <c r="C120" s="54" t="s">
        <v>905</v>
      </c>
      <c r="D120" s="109">
        <v>219.57655299999999</v>
      </c>
      <c r="E120" s="10">
        <v>153.68207152523499</v>
      </c>
      <c r="F120" s="10">
        <v>0.70968691451001165</v>
      </c>
      <c r="G120" s="10">
        <v>0</v>
      </c>
      <c r="H120" s="10">
        <v>0</v>
      </c>
      <c r="I120" s="10">
        <v>5.7509999999999999E-2</v>
      </c>
      <c r="J120" s="10">
        <v>0.16830500000000001</v>
      </c>
      <c r="K120" s="10">
        <v>8.5470000000000008E-3</v>
      </c>
      <c r="L120" s="10">
        <v>0</v>
      </c>
      <c r="M120" s="10">
        <v>0</v>
      </c>
      <c r="N120" s="10">
        <v>1.8162877911111113</v>
      </c>
      <c r="O120" s="10">
        <v>0.22654443863957235</v>
      </c>
      <c r="P120" s="10">
        <v>0</v>
      </c>
      <c r="Q120" s="10">
        <v>0</v>
      </c>
      <c r="R120" s="10">
        <v>0</v>
      </c>
      <c r="S120" s="10">
        <v>0</v>
      </c>
      <c r="T120" s="10">
        <v>0</v>
      </c>
      <c r="U120" s="10">
        <v>0.46698800000000001</v>
      </c>
      <c r="V120" s="10">
        <v>24.507000000000001</v>
      </c>
      <c r="W120" s="10">
        <v>4.1381800000000002</v>
      </c>
      <c r="X120" s="10">
        <v>17.764125</v>
      </c>
      <c r="Y120" s="105">
        <v>423.1217986694956</v>
      </c>
      <c r="Z120" s="121">
        <v>221.11150718240117</v>
      </c>
      <c r="AA120" s="10">
        <v>132.638773368432</v>
      </c>
      <c r="AB120" s="10">
        <v>0.9935616803150028</v>
      </c>
      <c r="AC120" s="10">
        <v>0</v>
      </c>
      <c r="AD120" s="10">
        <v>0</v>
      </c>
      <c r="AE120" s="10">
        <v>5.7509999999999999E-2</v>
      </c>
      <c r="AF120" s="10">
        <v>0.11220333333333335</v>
      </c>
      <c r="AG120" s="10">
        <v>0</v>
      </c>
      <c r="AH120" s="10">
        <v>2.5238800000000001</v>
      </c>
      <c r="AI120" s="10">
        <v>2.2746994840000001</v>
      </c>
      <c r="AJ120" s="10">
        <v>0.22425550897152671</v>
      </c>
      <c r="AK120" s="10">
        <v>0</v>
      </c>
      <c r="AL120" s="10">
        <v>0</v>
      </c>
      <c r="AM120" s="10">
        <v>0</v>
      </c>
      <c r="AN120" s="10">
        <v>0</v>
      </c>
      <c r="AO120" s="10">
        <v>0.45996700000000001</v>
      </c>
      <c r="AP120" s="78">
        <v>24.067</v>
      </c>
      <c r="AQ120" s="10">
        <v>4.1381800000000002</v>
      </c>
      <c r="AR120" s="10">
        <v>36.551000000000002</v>
      </c>
      <c r="AS120" s="13">
        <v>0</v>
      </c>
      <c r="AT120" s="86">
        <v>425.152537557453</v>
      </c>
      <c r="AU120" s="160">
        <v>4.7994192082351844E-3</v>
      </c>
      <c r="AV120" s="84"/>
      <c r="AW120" s="25"/>
      <c r="AX120" s="24"/>
      <c r="AY120" s="60"/>
      <c r="AZ120" s="60"/>
      <c r="BA120" s="60"/>
      <c r="BB120" s="14"/>
    </row>
    <row r="121" spans="1:54" ht="12.75" customHeight="1" x14ac:dyDescent="0.2">
      <c r="A121" s="109" t="s">
        <v>1081</v>
      </c>
      <c r="B121" s="1" t="s">
        <v>1098</v>
      </c>
      <c r="C121" s="54" t="s">
        <v>1099</v>
      </c>
      <c r="D121" s="109">
        <v>22.306249000000001</v>
      </c>
      <c r="E121" s="10">
        <v>15.93291349287</v>
      </c>
      <c r="F121" s="10">
        <v>7.33998744680006E-2</v>
      </c>
      <c r="G121" s="10">
        <v>0</v>
      </c>
      <c r="H121" s="10">
        <v>0</v>
      </c>
      <c r="I121" s="10">
        <v>0</v>
      </c>
      <c r="J121" s="10">
        <v>0</v>
      </c>
      <c r="K121" s="10">
        <v>0</v>
      </c>
      <c r="L121" s="10">
        <v>0</v>
      </c>
      <c r="M121" s="10">
        <v>0.18863659011880518</v>
      </c>
      <c r="N121" s="10">
        <v>0</v>
      </c>
      <c r="O121" s="10">
        <v>0</v>
      </c>
      <c r="P121" s="10">
        <v>0</v>
      </c>
      <c r="Q121" s="10">
        <v>0</v>
      </c>
      <c r="R121" s="10">
        <v>0</v>
      </c>
      <c r="S121" s="10">
        <v>0</v>
      </c>
      <c r="T121" s="10">
        <v>0</v>
      </c>
      <c r="U121" s="10">
        <v>0</v>
      </c>
      <c r="V121" s="10">
        <v>0</v>
      </c>
      <c r="W121" s="10">
        <v>0</v>
      </c>
      <c r="X121" s="10">
        <v>0</v>
      </c>
      <c r="Y121" s="105">
        <v>38.501198957456808</v>
      </c>
      <c r="Z121" s="121">
        <v>22.45733533562867</v>
      </c>
      <c r="AA121" s="10">
        <v>14.560763017728</v>
      </c>
      <c r="AB121" s="10">
        <v>0.10275982425499987</v>
      </c>
      <c r="AC121" s="10">
        <v>0</v>
      </c>
      <c r="AD121" s="10">
        <v>0</v>
      </c>
      <c r="AE121" s="10">
        <v>0</v>
      </c>
      <c r="AF121" s="10">
        <v>0</v>
      </c>
      <c r="AG121" s="10">
        <v>0.21107077914910169</v>
      </c>
      <c r="AH121" s="10">
        <v>0.25851600000000002</v>
      </c>
      <c r="AI121" s="10">
        <v>0</v>
      </c>
      <c r="AJ121" s="10">
        <v>0</v>
      </c>
      <c r="AK121" s="10">
        <v>0</v>
      </c>
      <c r="AL121" s="10">
        <v>0</v>
      </c>
      <c r="AM121" s="10">
        <v>0</v>
      </c>
      <c r="AN121" s="10">
        <v>0</v>
      </c>
      <c r="AO121" s="10">
        <v>0</v>
      </c>
      <c r="AP121" s="78">
        <v>0</v>
      </c>
      <c r="AQ121" s="10">
        <v>0</v>
      </c>
      <c r="AR121" s="10">
        <v>0</v>
      </c>
      <c r="AS121" s="13">
        <v>0</v>
      </c>
      <c r="AT121" s="86">
        <v>37.590444956760777</v>
      </c>
      <c r="AU121" s="160">
        <v>-2.3655211405296726E-2</v>
      </c>
      <c r="AV121" s="84"/>
      <c r="AW121" s="25"/>
      <c r="AX121" s="24"/>
      <c r="AY121" s="60"/>
      <c r="AZ121" s="60"/>
      <c r="BA121" s="60"/>
      <c r="BB121" s="14"/>
    </row>
    <row r="122" spans="1:54" ht="12.75" customHeight="1" x14ac:dyDescent="0.2">
      <c r="A122" s="109" t="s">
        <v>1132</v>
      </c>
      <c r="B122" s="1" t="s">
        <v>906</v>
      </c>
      <c r="C122" s="54" t="s">
        <v>907</v>
      </c>
      <c r="D122" s="109">
        <v>7.2024499999999998</v>
      </c>
      <c r="E122" s="10">
        <v>7.0736541917810003</v>
      </c>
      <c r="F122" s="10">
        <v>3.4529128548000006E-2</v>
      </c>
      <c r="G122" s="10">
        <v>0</v>
      </c>
      <c r="H122" s="10">
        <v>0</v>
      </c>
      <c r="I122" s="10">
        <v>0</v>
      </c>
      <c r="J122" s="10">
        <v>0</v>
      </c>
      <c r="K122" s="10">
        <v>8.5470000000000008E-3</v>
      </c>
      <c r="L122" s="10">
        <v>7.8549999999999991E-3</v>
      </c>
      <c r="M122" s="10">
        <v>0</v>
      </c>
      <c r="N122" s="10">
        <v>0.89671128088888896</v>
      </c>
      <c r="O122" s="10">
        <v>1.0971610438623894E-2</v>
      </c>
      <c r="P122" s="10">
        <v>8.8794416949938462E-2</v>
      </c>
      <c r="Q122" s="10">
        <v>0.75200100000000003</v>
      </c>
      <c r="R122" s="10">
        <v>0</v>
      </c>
      <c r="S122" s="10">
        <v>0</v>
      </c>
      <c r="T122" s="10">
        <v>0</v>
      </c>
      <c r="U122" s="10">
        <v>0</v>
      </c>
      <c r="V122" s="10">
        <v>0</v>
      </c>
      <c r="W122" s="10">
        <v>0</v>
      </c>
      <c r="X122" s="10">
        <v>0</v>
      </c>
      <c r="Y122" s="105">
        <v>16.075513628606451</v>
      </c>
      <c r="Z122" s="121">
        <v>7.2376341789758341</v>
      </c>
      <c r="AA122" s="10">
        <v>5.9920552246909997</v>
      </c>
      <c r="AB122" s="10">
        <v>4.8340779968000014E-2</v>
      </c>
      <c r="AC122" s="10">
        <v>0</v>
      </c>
      <c r="AD122" s="10">
        <v>0</v>
      </c>
      <c r="AE122" s="10">
        <v>0</v>
      </c>
      <c r="AF122" s="10">
        <v>0</v>
      </c>
      <c r="AG122" s="10">
        <v>0</v>
      </c>
      <c r="AH122" s="10">
        <v>8.5432999999999995E-2</v>
      </c>
      <c r="AI122" s="10">
        <v>1.0641614302222224</v>
      </c>
      <c r="AJ122" s="10">
        <v>1.0860756935487759E-2</v>
      </c>
      <c r="AK122" s="10">
        <v>2.8574935064059056E-2</v>
      </c>
      <c r="AL122" s="10">
        <v>0.66881500000000005</v>
      </c>
      <c r="AM122" s="10">
        <v>0</v>
      </c>
      <c r="AN122" s="10">
        <v>0</v>
      </c>
      <c r="AO122" s="10">
        <v>0</v>
      </c>
      <c r="AP122" s="78">
        <v>0</v>
      </c>
      <c r="AQ122" s="10">
        <v>0</v>
      </c>
      <c r="AR122" s="10">
        <v>0</v>
      </c>
      <c r="AS122" s="13">
        <v>0</v>
      </c>
      <c r="AT122" s="86">
        <v>15.135875305856603</v>
      </c>
      <c r="AU122" s="160">
        <v>-5.8451527239400787E-2</v>
      </c>
      <c r="AV122" s="84"/>
      <c r="AW122" s="25"/>
      <c r="AX122" s="24"/>
      <c r="AY122" s="60"/>
      <c r="AZ122" s="60"/>
      <c r="BA122" s="60"/>
      <c r="BB122" s="14"/>
    </row>
    <row r="123" spans="1:54" ht="12.75" customHeight="1" x14ac:dyDescent="0.2">
      <c r="A123" s="109" t="s">
        <v>1132</v>
      </c>
      <c r="B123" s="1" t="s">
        <v>908</v>
      </c>
      <c r="C123" s="54" t="s">
        <v>909</v>
      </c>
      <c r="D123" s="109">
        <v>5.4544100000000002</v>
      </c>
      <c r="E123" s="10">
        <v>4.9980103484020004</v>
      </c>
      <c r="F123" s="10">
        <v>2.4426431091000327E-2</v>
      </c>
      <c r="G123" s="10">
        <v>-0.19597500000000001</v>
      </c>
      <c r="H123" s="10">
        <v>0</v>
      </c>
      <c r="I123" s="10">
        <v>0</v>
      </c>
      <c r="J123" s="10">
        <v>0</v>
      </c>
      <c r="K123" s="10">
        <v>8.5470000000000008E-3</v>
      </c>
      <c r="L123" s="10">
        <v>7.8549999999999991E-3</v>
      </c>
      <c r="M123" s="10">
        <v>0</v>
      </c>
      <c r="N123" s="10">
        <v>1.8075976728888887</v>
      </c>
      <c r="O123" s="10">
        <v>7.7650773689480462E-3</v>
      </c>
      <c r="P123" s="10">
        <v>7.2707759756823628E-2</v>
      </c>
      <c r="Q123" s="10">
        <v>0.49694500000000003</v>
      </c>
      <c r="R123" s="10">
        <v>0</v>
      </c>
      <c r="S123" s="10">
        <v>0</v>
      </c>
      <c r="T123" s="10">
        <v>0</v>
      </c>
      <c r="U123" s="10">
        <v>0</v>
      </c>
      <c r="V123" s="10">
        <v>0</v>
      </c>
      <c r="W123" s="10">
        <v>0</v>
      </c>
      <c r="X123" s="10">
        <v>0</v>
      </c>
      <c r="Y123" s="105">
        <v>12.682289289507661</v>
      </c>
      <c r="Z123" s="121">
        <v>5.5066856616613524</v>
      </c>
      <c r="AA123" s="10">
        <v>4.222539922607</v>
      </c>
      <c r="AB123" s="10">
        <v>3.4197003527999856E-2</v>
      </c>
      <c r="AC123" s="10">
        <v>-0.19597500000000001</v>
      </c>
      <c r="AD123" s="10">
        <v>0</v>
      </c>
      <c r="AE123" s="10">
        <v>0</v>
      </c>
      <c r="AF123" s="10">
        <v>0</v>
      </c>
      <c r="AG123" s="10">
        <v>0</v>
      </c>
      <c r="AH123" s="10">
        <v>6.0142000000000001E-2</v>
      </c>
      <c r="AI123" s="10">
        <v>2.2515008408888884</v>
      </c>
      <c r="AJ123" s="10">
        <v>7.6866216095783247E-3</v>
      </c>
      <c r="AK123" s="10">
        <v>1.9861208294404954E-2</v>
      </c>
      <c r="AL123" s="10">
        <v>0.43540699999999999</v>
      </c>
      <c r="AM123" s="10">
        <v>0</v>
      </c>
      <c r="AN123" s="10">
        <v>0</v>
      </c>
      <c r="AO123" s="10">
        <v>0</v>
      </c>
      <c r="AP123" s="78">
        <v>0</v>
      </c>
      <c r="AQ123" s="10">
        <v>0</v>
      </c>
      <c r="AR123" s="10">
        <v>0</v>
      </c>
      <c r="AS123" s="13">
        <v>0</v>
      </c>
      <c r="AT123" s="86">
        <v>12.342045258589224</v>
      </c>
      <c r="AU123" s="160">
        <v>-2.6828281799243393E-2</v>
      </c>
      <c r="AV123" s="84"/>
      <c r="AW123" s="25"/>
      <c r="AX123" s="24"/>
      <c r="AY123" s="60"/>
      <c r="AZ123" s="60"/>
      <c r="BA123" s="60"/>
      <c r="BB123" s="14"/>
    </row>
    <row r="124" spans="1:54" ht="12.75" customHeight="1" x14ac:dyDescent="0.2">
      <c r="A124" s="109" t="s">
        <v>1132</v>
      </c>
      <c r="B124" s="1" t="s">
        <v>910</v>
      </c>
      <c r="C124" s="54" t="s">
        <v>911</v>
      </c>
      <c r="D124" s="109">
        <v>3.4984069999999998</v>
      </c>
      <c r="E124" s="10">
        <v>3.3453091747619998</v>
      </c>
      <c r="F124" s="10">
        <v>1.6220298165000042E-2</v>
      </c>
      <c r="G124" s="10">
        <v>-3.3443000000000001E-2</v>
      </c>
      <c r="H124" s="10">
        <v>0</v>
      </c>
      <c r="I124" s="10">
        <v>0</v>
      </c>
      <c r="J124" s="10">
        <v>0</v>
      </c>
      <c r="K124" s="10">
        <v>8.5470000000000008E-3</v>
      </c>
      <c r="L124" s="10">
        <v>7.8549999999999991E-3</v>
      </c>
      <c r="M124" s="10">
        <v>0</v>
      </c>
      <c r="N124" s="10">
        <v>0.59728759377777785</v>
      </c>
      <c r="O124" s="10">
        <v>5.1938035829318533E-3</v>
      </c>
      <c r="P124" s="10">
        <v>5.7950004624004438E-2</v>
      </c>
      <c r="Q124" s="10">
        <v>0.20997099999999999</v>
      </c>
      <c r="R124" s="10">
        <v>0</v>
      </c>
      <c r="S124" s="10">
        <v>0</v>
      </c>
      <c r="T124" s="10">
        <v>0</v>
      </c>
      <c r="U124" s="10">
        <v>0</v>
      </c>
      <c r="V124" s="10">
        <v>0</v>
      </c>
      <c r="W124" s="10">
        <v>0</v>
      </c>
      <c r="X124" s="10">
        <v>0</v>
      </c>
      <c r="Y124" s="105">
        <v>7.7132978749117136</v>
      </c>
      <c r="Z124" s="121">
        <v>3.5116874295799505</v>
      </c>
      <c r="AA124" s="10">
        <v>2.8753617354459999</v>
      </c>
      <c r="AB124" s="10">
        <v>2.2708417429999916E-2</v>
      </c>
      <c r="AC124" s="10">
        <v>-3.3443000000000001E-2</v>
      </c>
      <c r="AD124" s="10">
        <v>0</v>
      </c>
      <c r="AE124" s="10">
        <v>0</v>
      </c>
      <c r="AF124" s="10">
        <v>0</v>
      </c>
      <c r="AG124" s="10">
        <v>0</v>
      </c>
      <c r="AH124" s="10">
        <v>3.8032000000000003E-2</v>
      </c>
      <c r="AI124" s="10">
        <v>0.71675115111111132</v>
      </c>
      <c r="AJ124" s="10">
        <v>5.1413271187892547E-3</v>
      </c>
      <c r="AK124" s="10">
        <v>1.2014365640939781E-2</v>
      </c>
      <c r="AL124" s="10">
        <v>0.18477399999999999</v>
      </c>
      <c r="AM124" s="10">
        <v>0</v>
      </c>
      <c r="AN124" s="10">
        <v>0</v>
      </c>
      <c r="AO124" s="10">
        <v>0</v>
      </c>
      <c r="AP124" s="78">
        <v>0</v>
      </c>
      <c r="AQ124" s="10">
        <v>0</v>
      </c>
      <c r="AR124" s="10">
        <v>0</v>
      </c>
      <c r="AS124" s="13">
        <v>0</v>
      </c>
      <c r="AT124" s="86">
        <v>7.3330274263267903</v>
      </c>
      <c r="AU124" s="160">
        <v>-4.9300630515228983E-2</v>
      </c>
      <c r="AV124" s="84"/>
      <c r="AW124" s="25"/>
      <c r="AX124" s="24"/>
      <c r="AY124" s="60"/>
      <c r="AZ124" s="60"/>
      <c r="BA124" s="60"/>
      <c r="BB124" s="14"/>
    </row>
    <row r="125" spans="1:54" ht="12.75" customHeight="1" x14ac:dyDescent="0.2">
      <c r="A125" s="109" t="s">
        <v>1132</v>
      </c>
      <c r="B125" s="1" t="s">
        <v>912</v>
      </c>
      <c r="C125" s="54" t="s">
        <v>913</v>
      </c>
      <c r="D125" s="109">
        <v>12.380772</v>
      </c>
      <c r="E125" s="10">
        <v>4.5577310515529996</v>
      </c>
      <c r="F125" s="10">
        <v>2.2012955951999872E-2</v>
      </c>
      <c r="G125" s="10">
        <v>-2.931E-3</v>
      </c>
      <c r="H125" s="10">
        <v>0</v>
      </c>
      <c r="I125" s="10">
        <v>0</v>
      </c>
      <c r="J125" s="10">
        <v>0</v>
      </c>
      <c r="K125" s="10">
        <v>8.5470000000000008E-3</v>
      </c>
      <c r="L125" s="10">
        <v>7.8549999999999991E-3</v>
      </c>
      <c r="M125" s="10">
        <v>0</v>
      </c>
      <c r="N125" s="10">
        <v>2.066638367111111</v>
      </c>
      <c r="O125" s="10">
        <v>6.9241988737702475E-3</v>
      </c>
      <c r="P125" s="10">
        <v>7.1442252483332497E-2</v>
      </c>
      <c r="Q125" s="10">
        <v>0.53442900000000004</v>
      </c>
      <c r="R125" s="10">
        <v>0</v>
      </c>
      <c r="S125" s="10">
        <v>0</v>
      </c>
      <c r="T125" s="10">
        <v>0</v>
      </c>
      <c r="U125" s="10">
        <v>0</v>
      </c>
      <c r="V125" s="10">
        <v>0</v>
      </c>
      <c r="W125" s="10">
        <v>0</v>
      </c>
      <c r="X125" s="10">
        <v>0</v>
      </c>
      <c r="Y125" s="105">
        <v>19.65342082597321</v>
      </c>
      <c r="Z125" s="121">
        <v>12.496846812562399</v>
      </c>
      <c r="AA125" s="10">
        <v>3.8897348557580003</v>
      </c>
      <c r="AB125" s="10">
        <v>3.0818138332000002E-2</v>
      </c>
      <c r="AC125" s="10">
        <v>-2.931E-3</v>
      </c>
      <c r="AD125" s="10">
        <v>0</v>
      </c>
      <c r="AE125" s="10">
        <v>0</v>
      </c>
      <c r="AF125" s="10">
        <v>0</v>
      </c>
      <c r="AG125" s="10">
        <v>0</v>
      </c>
      <c r="AH125" s="10">
        <v>0.13336999999999999</v>
      </c>
      <c r="AI125" s="10">
        <v>2.4491255439999997</v>
      </c>
      <c r="AJ125" s="10">
        <v>6.8542390710719511E-3</v>
      </c>
      <c r="AK125" s="10">
        <v>1.9264901464553848E-2</v>
      </c>
      <c r="AL125" s="10">
        <v>0.47785</v>
      </c>
      <c r="AM125" s="10">
        <v>0</v>
      </c>
      <c r="AN125" s="10">
        <v>0</v>
      </c>
      <c r="AO125" s="10">
        <v>0</v>
      </c>
      <c r="AP125" s="78">
        <v>0</v>
      </c>
      <c r="AQ125" s="10">
        <v>0</v>
      </c>
      <c r="AR125" s="10">
        <v>0</v>
      </c>
      <c r="AS125" s="13">
        <v>0</v>
      </c>
      <c r="AT125" s="86">
        <v>19.500933491188022</v>
      </c>
      <c r="AU125" s="160">
        <v>-7.7588189931631279E-3</v>
      </c>
      <c r="AV125" s="84"/>
      <c r="AW125" s="25"/>
      <c r="AX125" s="24"/>
      <c r="AY125" s="60"/>
      <c r="AZ125" s="60"/>
      <c r="BA125" s="60"/>
      <c r="BB125" s="14"/>
    </row>
    <row r="126" spans="1:54" ht="12.75" customHeight="1" x14ac:dyDescent="0.2">
      <c r="A126" s="109" t="s">
        <v>1149</v>
      </c>
      <c r="B126" s="1" t="s">
        <v>914</v>
      </c>
      <c r="C126" s="54" t="s">
        <v>915</v>
      </c>
      <c r="D126" s="109">
        <v>97.597999999999999</v>
      </c>
      <c r="E126" s="10">
        <v>148.83553138347401</v>
      </c>
      <c r="F126" s="10">
        <v>0.70117523798799519</v>
      </c>
      <c r="G126" s="10">
        <v>0</v>
      </c>
      <c r="H126" s="10">
        <v>0</v>
      </c>
      <c r="I126" s="10">
        <v>0</v>
      </c>
      <c r="J126" s="10">
        <v>8.5893999999999998E-2</v>
      </c>
      <c r="K126" s="10">
        <v>8.5470000000000008E-3</v>
      </c>
      <c r="L126" s="10">
        <v>7.8549999999999991E-3</v>
      </c>
      <c r="M126" s="10">
        <v>0</v>
      </c>
      <c r="N126" s="10">
        <v>3.3611229144444446</v>
      </c>
      <c r="O126" s="10">
        <v>0.22219230191643491</v>
      </c>
      <c r="P126" s="10">
        <v>0.21813348663561744</v>
      </c>
      <c r="Q126" s="10">
        <v>2.8714940000000002</v>
      </c>
      <c r="R126" s="10">
        <v>0.1</v>
      </c>
      <c r="S126" s="10">
        <v>0</v>
      </c>
      <c r="T126" s="10">
        <v>0</v>
      </c>
      <c r="U126" s="10">
        <v>0.234544</v>
      </c>
      <c r="V126" s="10">
        <v>14.257</v>
      </c>
      <c r="W126" s="10">
        <v>1.4222600000000001</v>
      </c>
      <c r="X126" s="10">
        <v>8.9605340000000009</v>
      </c>
      <c r="Y126" s="105">
        <v>278.88428332445852</v>
      </c>
      <c r="Z126" s="121">
        <v>97.757022840393674</v>
      </c>
      <c r="AA126" s="10">
        <v>126.123651975849</v>
      </c>
      <c r="AB126" s="10">
        <v>0.98164533318299052</v>
      </c>
      <c r="AC126" s="10">
        <v>0</v>
      </c>
      <c r="AD126" s="10">
        <v>0</v>
      </c>
      <c r="AE126" s="10">
        <v>0</v>
      </c>
      <c r="AF126" s="10">
        <v>5.726266666666667E-2</v>
      </c>
      <c r="AG126" s="10">
        <v>0</v>
      </c>
      <c r="AH126" s="10">
        <v>1.2138070000000001</v>
      </c>
      <c r="AI126" s="10">
        <v>3.830587114444445</v>
      </c>
      <c r="AJ126" s="10">
        <v>0.2199473447904865</v>
      </c>
      <c r="AK126" s="10">
        <v>0.10113850729397347</v>
      </c>
      <c r="AL126" s="10">
        <v>2.5727180000000001</v>
      </c>
      <c r="AM126" s="10">
        <v>0</v>
      </c>
      <c r="AN126" s="10">
        <v>0</v>
      </c>
      <c r="AO126" s="10">
        <v>0.17494199999999999</v>
      </c>
      <c r="AP126" s="78">
        <v>14.257</v>
      </c>
      <c r="AQ126" s="10">
        <v>1.4222600000000001</v>
      </c>
      <c r="AR126" s="10">
        <v>18.518000000000001</v>
      </c>
      <c r="AS126" s="13">
        <v>0</v>
      </c>
      <c r="AT126" s="86">
        <v>267.22998278262128</v>
      </c>
      <c r="AU126" s="160">
        <v>-4.1789018738924204E-2</v>
      </c>
      <c r="AV126" s="84"/>
      <c r="AW126" s="25"/>
      <c r="AX126" s="24"/>
      <c r="AY126" s="60"/>
      <c r="AZ126" s="60"/>
      <c r="BA126" s="60"/>
      <c r="BB126" s="14"/>
    </row>
    <row r="127" spans="1:54" ht="12.75" customHeight="1" x14ac:dyDescent="0.2">
      <c r="A127" s="109" t="s">
        <v>1132</v>
      </c>
      <c r="B127" s="1" t="s">
        <v>916</v>
      </c>
      <c r="C127" s="54" t="s">
        <v>917</v>
      </c>
      <c r="D127" s="109">
        <v>7.539574</v>
      </c>
      <c r="E127" s="10">
        <v>6.4586712393100001</v>
      </c>
      <c r="F127" s="10">
        <v>3.1485628099000081E-2</v>
      </c>
      <c r="G127" s="10">
        <v>-0.31278499999999998</v>
      </c>
      <c r="H127" s="10">
        <v>0</v>
      </c>
      <c r="I127" s="10">
        <v>0</v>
      </c>
      <c r="J127" s="10">
        <v>0</v>
      </c>
      <c r="K127" s="10">
        <v>8.5470000000000008E-3</v>
      </c>
      <c r="L127" s="10">
        <v>7.8549999999999991E-3</v>
      </c>
      <c r="M127" s="10">
        <v>0</v>
      </c>
      <c r="N127" s="10">
        <v>1.8436642323984676</v>
      </c>
      <c r="O127" s="10">
        <v>1.0015469537471377E-2</v>
      </c>
      <c r="P127" s="10">
        <v>7.9632923572169181E-2</v>
      </c>
      <c r="Q127" s="10">
        <v>0.588028</v>
      </c>
      <c r="R127" s="10">
        <v>0</v>
      </c>
      <c r="S127" s="10">
        <v>0</v>
      </c>
      <c r="T127" s="10">
        <v>0</v>
      </c>
      <c r="U127" s="10">
        <v>0</v>
      </c>
      <c r="V127" s="10">
        <v>0</v>
      </c>
      <c r="W127" s="10">
        <v>0</v>
      </c>
      <c r="X127" s="10">
        <v>0</v>
      </c>
      <c r="Y127" s="105">
        <v>16.254688492917108</v>
      </c>
      <c r="Z127" s="121">
        <v>7.5789657749451402</v>
      </c>
      <c r="AA127" s="10">
        <v>5.467159002761</v>
      </c>
      <c r="AB127" s="10">
        <v>4.4079879338999747E-2</v>
      </c>
      <c r="AC127" s="10">
        <v>-0.31278499999999998</v>
      </c>
      <c r="AD127" s="10">
        <v>0</v>
      </c>
      <c r="AE127" s="10">
        <v>0</v>
      </c>
      <c r="AF127" s="10">
        <v>0</v>
      </c>
      <c r="AG127" s="10">
        <v>0</v>
      </c>
      <c r="AH127" s="10">
        <v>8.3162E-2</v>
      </c>
      <c r="AI127" s="10">
        <v>2.0957136403984675</v>
      </c>
      <c r="AJ127" s="10">
        <v>9.9142765640247918E-3</v>
      </c>
      <c r="AK127" s="10">
        <v>2.3430980803764209E-2</v>
      </c>
      <c r="AL127" s="10">
        <v>0.56499200000000005</v>
      </c>
      <c r="AM127" s="10">
        <v>0</v>
      </c>
      <c r="AN127" s="10">
        <v>0</v>
      </c>
      <c r="AO127" s="10">
        <v>0</v>
      </c>
      <c r="AP127" s="78">
        <v>0</v>
      </c>
      <c r="AQ127" s="10">
        <v>0</v>
      </c>
      <c r="AR127" s="10">
        <v>0</v>
      </c>
      <c r="AS127" s="13">
        <v>0</v>
      </c>
      <c r="AT127" s="86">
        <v>15.554632554811397</v>
      </c>
      <c r="AU127" s="160">
        <v>-4.3067939346285028E-2</v>
      </c>
      <c r="AV127" s="84"/>
      <c r="AW127" s="25"/>
      <c r="AX127" s="24"/>
      <c r="AY127" s="60"/>
      <c r="AZ127" s="60"/>
      <c r="BA127" s="60"/>
      <c r="BB127" s="14"/>
    </row>
    <row r="128" spans="1:54" ht="12.75" customHeight="1" x14ac:dyDescent="0.2">
      <c r="A128" s="109" t="s">
        <v>1132</v>
      </c>
      <c r="B128" s="1" t="s">
        <v>918</v>
      </c>
      <c r="C128" s="54" t="s">
        <v>919</v>
      </c>
      <c r="D128" s="109">
        <v>5.4034370000000003</v>
      </c>
      <c r="E128" s="10">
        <v>2.700031710078</v>
      </c>
      <c r="F128" s="10">
        <v>1.3422564986999612E-2</v>
      </c>
      <c r="G128" s="10">
        <v>0</v>
      </c>
      <c r="H128" s="10">
        <v>0</v>
      </c>
      <c r="I128" s="10">
        <v>0</v>
      </c>
      <c r="J128" s="10">
        <v>0</v>
      </c>
      <c r="K128" s="10">
        <v>8.5470000000000008E-3</v>
      </c>
      <c r="L128" s="10">
        <v>7.8549999999999991E-3</v>
      </c>
      <c r="M128" s="10">
        <v>0</v>
      </c>
      <c r="N128" s="10">
        <v>1.5473516977777779</v>
      </c>
      <c r="O128" s="10">
        <v>4.2220821944187721E-3</v>
      </c>
      <c r="P128" s="10">
        <v>6.1814461283801768E-2</v>
      </c>
      <c r="Q128" s="10">
        <v>0.29874000000000001</v>
      </c>
      <c r="R128" s="10">
        <v>0</v>
      </c>
      <c r="S128" s="10">
        <v>0</v>
      </c>
      <c r="T128" s="10">
        <v>0</v>
      </c>
      <c r="U128" s="10">
        <v>0</v>
      </c>
      <c r="V128" s="10">
        <v>0</v>
      </c>
      <c r="W128" s="10">
        <v>0</v>
      </c>
      <c r="X128" s="10">
        <v>0</v>
      </c>
      <c r="Y128" s="105">
        <v>10.045421516320999</v>
      </c>
      <c r="Z128" s="121">
        <v>5.4592485676094711</v>
      </c>
      <c r="AA128" s="10">
        <v>2.295000374422</v>
      </c>
      <c r="AB128" s="10">
        <v>1.8791590982999887E-2</v>
      </c>
      <c r="AC128" s="10">
        <v>0</v>
      </c>
      <c r="AD128" s="10">
        <v>0</v>
      </c>
      <c r="AE128" s="10">
        <v>0</v>
      </c>
      <c r="AF128" s="10">
        <v>0</v>
      </c>
      <c r="AG128" s="10">
        <v>0</v>
      </c>
      <c r="AH128" s="10">
        <v>5.8570999999999998E-2</v>
      </c>
      <c r="AI128" s="10">
        <v>1.9581299928888891</v>
      </c>
      <c r="AJ128" s="10">
        <v>4.1794236800285437E-3</v>
      </c>
      <c r="AK128" s="10">
        <v>1.4338555229740228E-2</v>
      </c>
      <c r="AL128" s="10">
        <v>0.26289099999999999</v>
      </c>
      <c r="AM128" s="10">
        <v>0</v>
      </c>
      <c r="AN128" s="10">
        <v>0</v>
      </c>
      <c r="AO128" s="10">
        <v>0</v>
      </c>
      <c r="AP128" s="78">
        <v>0</v>
      </c>
      <c r="AQ128" s="10">
        <v>0</v>
      </c>
      <c r="AR128" s="10">
        <v>0</v>
      </c>
      <c r="AS128" s="13">
        <v>0</v>
      </c>
      <c r="AT128" s="86">
        <v>10.071150504813128</v>
      </c>
      <c r="AU128" s="160">
        <v>2.5612651943301449E-3</v>
      </c>
      <c r="AV128" s="84"/>
      <c r="AW128" s="25"/>
      <c r="AX128" s="24"/>
      <c r="AY128" s="60"/>
      <c r="AZ128" s="60"/>
      <c r="BA128" s="60"/>
      <c r="BB128" s="14"/>
    </row>
    <row r="129" spans="1:54" ht="12.75" customHeight="1" x14ac:dyDescent="0.2">
      <c r="A129" s="109" t="s">
        <v>1132</v>
      </c>
      <c r="B129" s="1" t="s">
        <v>920</v>
      </c>
      <c r="C129" s="54" t="s">
        <v>921</v>
      </c>
      <c r="D129" s="109">
        <v>5.2043100000000004</v>
      </c>
      <c r="E129" s="10">
        <v>6.3936575155729996</v>
      </c>
      <c r="F129" s="10">
        <v>3.1427469351999464E-2</v>
      </c>
      <c r="G129" s="10">
        <v>-3.1425000000000002E-2</v>
      </c>
      <c r="H129" s="10">
        <v>0</v>
      </c>
      <c r="I129" s="10">
        <v>0</v>
      </c>
      <c r="J129" s="10">
        <v>0</v>
      </c>
      <c r="K129" s="10">
        <v>8.5470000000000008E-3</v>
      </c>
      <c r="L129" s="10">
        <v>7.8549999999999991E-3</v>
      </c>
      <c r="M129" s="10">
        <v>0</v>
      </c>
      <c r="N129" s="10">
        <v>0.99989224444444458</v>
      </c>
      <c r="O129" s="10">
        <v>9.9676925674011159E-3</v>
      </c>
      <c r="P129" s="10">
        <v>8.6742853752987195E-2</v>
      </c>
      <c r="Q129" s="10">
        <v>0.61546000000000001</v>
      </c>
      <c r="R129" s="10">
        <v>0</v>
      </c>
      <c r="S129" s="10">
        <v>0</v>
      </c>
      <c r="T129" s="10">
        <v>0</v>
      </c>
      <c r="U129" s="10">
        <v>0</v>
      </c>
      <c r="V129" s="10">
        <v>0</v>
      </c>
      <c r="W129" s="10">
        <v>0</v>
      </c>
      <c r="X129" s="10">
        <v>0</v>
      </c>
      <c r="Y129" s="105">
        <v>13.326434775689831</v>
      </c>
      <c r="Z129" s="121">
        <v>5.2475687968987978</v>
      </c>
      <c r="AA129" s="10">
        <v>5.3944348876560007</v>
      </c>
      <c r="AB129" s="10">
        <v>4.3998457090999935E-2</v>
      </c>
      <c r="AC129" s="10">
        <v>-3.1425000000000002E-2</v>
      </c>
      <c r="AD129" s="10">
        <v>0</v>
      </c>
      <c r="AE129" s="10">
        <v>0</v>
      </c>
      <c r="AF129" s="10">
        <v>0</v>
      </c>
      <c r="AG129" s="10">
        <v>0</v>
      </c>
      <c r="AH129" s="10">
        <v>6.1004000000000003E-2</v>
      </c>
      <c r="AI129" s="10">
        <v>1.3211185022222223</v>
      </c>
      <c r="AJ129" s="10">
        <v>9.8669823165713384E-3</v>
      </c>
      <c r="AK129" s="10">
        <v>2.7224748244515328E-2</v>
      </c>
      <c r="AL129" s="10">
        <v>0.554315</v>
      </c>
      <c r="AM129" s="10">
        <v>0</v>
      </c>
      <c r="AN129" s="10">
        <v>0</v>
      </c>
      <c r="AO129" s="10">
        <v>0</v>
      </c>
      <c r="AP129" s="78">
        <v>0</v>
      </c>
      <c r="AQ129" s="10">
        <v>0</v>
      </c>
      <c r="AR129" s="10">
        <v>0</v>
      </c>
      <c r="AS129" s="13">
        <v>0</v>
      </c>
      <c r="AT129" s="86">
        <v>12.628106374429107</v>
      </c>
      <c r="AU129" s="160">
        <v>-5.2401742327559314E-2</v>
      </c>
      <c r="AV129" s="84"/>
      <c r="AW129" s="25"/>
      <c r="AX129" s="24"/>
      <c r="AY129" s="60"/>
      <c r="AZ129" s="60"/>
      <c r="BA129" s="60"/>
      <c r="BB129" s="14"/>
    </row>
    <row r="130" spans="1:54" ht="12.75" customHeight="1" x14ac:dyDescent="0.2">
      <c r="A130" s="109" t="s">
        <v>1081</v>
      </c>
      <c r="B130" s="1" t="s">
        <v>1116</v>
      </c>
      <c r="C130" s="54" t="s">
        <v>1117</v>
      </c>
      <c r="D130" s="109">
        <v>38.954037</v>
      </c>
      <c r="E130" s="10">
        <v>34.234672374479004</v>
      </c>
      <c r="F130" s="10">
        <v>0.15617871466500313</v>
      </c>
      <c r="G130" s="10">
        <v>0</v>
      </c>
      <c r="H130" s="10">
        <v>0</v>
      </c>
      <c r="I130" s="10">
        <v>0</v>
      </c>
      <c r="J130" s="10">
        <v>0</v>
      </c>
      <c r="K130" s="10">
        <v>0</v>
      </c>
      <c r="L130" s="10">
        <v>0</v>
      </c>
      <c r="M130" s="10">
        <v>1.4929259990956123</v>
      </c>
      <c r="N130" s="10">
        <v>0</v>
      </c>
      <c r="O130" s="10">
        <v>0</v>
      </c>
      <c r="P130" s="10">
        <v>0</v>
      </c>
      <c r="Q130" s="10">
        <v>0</v>
      </c>
      <c r="R130" s="10">
        <v>0</v>
      </c>
      <c r="S130" s="10">
        <v>0</v>
      </c>
      <c r="T130" s="10">
        <v>0</v>
      </c>
      <c r="U130" s="10">
        <v>0</v>
      </c>
      <c r="V130" s="10">
        <v>0</v>
      </c>
      <c r="W130" s="10">
        <v>0</v>
      </c>
      <c r="X130" s="10">
        <v>0</v>
      </c>
      <c r="Y130" s="105">
        <v>74.837814088239625</v>
      </c>
      <c r="Z130" s="121">
        <v>39.210903622792422</v>
      </c>
      <c r="AA130" s="10">
        <v>31.296133089733001</v>
      </c>
      <c r="AB130" s="10">
        <v>0.2186502005309984</v>
      </c>
      <c r="AC130" s="10">
        <v>0</v>
      </c>
      <c r="AD130" s="10">
        <v>0</v>
      </c>
      <c r="AE130" s="10">
        <v>0</v>
      </c>
      <c r="AF130" s="10">
        <v>0</v>
      </c>
      <c r="AG130" s="10">
        <v>1.4454861745387575</v>
      </c>
      <c r="AH130" s="10">
        <v>0.44144</v>
      </c>
      <c r="AI130" s="10">
        <v>0</v>
      </c>
      <c r="AJ130" s="10">
        <v>0</v>
      </c>
      <c r="AK130" s="10">
        <v>0</v>
      </c>
      <c r="AL130" s="10">
        <v>0</v>
      </c>
      <c r="AM130" s="10">
        <v>0</v>
      </c>
      <c r="AN130" s="10">
        <v>0</v>
      </c>
      <c r="AO130" s="10">
        <v>0</v>
      </c>
      <c r="AP130" s="78">
        <v>0</v>
      </c>
      <c r="AQ130" s="10">
        <v>0</v>
      </c>
      <c r="AR130" s="10">
        <v>0</v>
      </c>
      <c r="AS130" s="13">
        <v>0</v>
      </c>
      <c r="AT130" s="86">
        <v>72.612613087595179</v>
      </c>
      <c r="AU130" s="160">
        <v>-2.9733645053031089E-2</v>
      </c>
      <c r="AV130" s="84"/>
      <c r="AW130" s="25"/>
      <c r="AX130" s="24"/>
      <c r="AY130" s="60"/>
      <c r="AZ130" s="60"/>
      <c r="BA130" s="60"/>
      <c r="BB130" s="14"/>
    </row>
    <row r="131" spans="1:54" ht="12.75" customHeight="1" x14ac:dyDescent="0.2">
      <c r="A131" s="109" t="s">
        <v>1214</v>
      </c>
      <c r="B131" s="1" t="s">
        <v>922</v>
      </c>
      <c r="C131" s="150" t="s">
        <v>923</v>
      </c>
      <c r="D131" s="109">
        <v>528.46551799999997</v>
      </c>
      <c r="E131" s="10">
        <v>368.31705598079196</v>
      </c>
      <c r="F131" s="10">
        <v>1.6699850610319973</v>
      </c>
      <c r="G131" s="10">
        <v>0</v>
      </c>
      <c r="H131" s="10">
        <v>0</v>
      </c>
      <c r="I131" s="10">
        <v>0.178395</v>
      </c>
      <c r="J131" s="10">
        <v>0.38029999999999997</v>
      </c>
      <c r="K131" s="10">
        <v>8.5470000000000008E-3</v>
      </c>
      <c r="L131" s="10">
        <v>0</v>
      </c>
      <c r="M131" s="10">
        <v>0</v>
      </c>
      <c r="N131" s="10">
        <v>4.7381812954329501</v>
      </c>
      <c r="O131" s="10">
        <v>0.53321443545586678</v>
      </c>
      <c r="P131" s="10">
        <v>0</v>
      </c>
      <c r="Q131" s="10">
        <v>0</v>
      </c>
      <c r="R131" s="10">
        <v>0</v>
      </c>
      <c r="S131" s="10">
        <v>0</v>
      </c>
      <c r="T131" s="10">
        <v>0</v>
      </c>
      <c r="U131" s="10">
        <v>1.0691079999999999</v>
      </c>
      <c r="V131" s="10">
        <v>49.234999999999999</v>
      </c>
      <c r="W131" s="10">
        <v>8.2505790000000001</v>
      </c>
      <c r="X131" s="10">
        <v>41.451642999999997</v>
      </c>
      <c r="Y131" s="105">
        <v>1004.2975267727129</v>
      </c>
      <c r="Z131" s="121">
        <v>531.9357567465189</v>
      </c>
      <c r="AA131" s="10">
        <v>319.75098919941502</v>
      </c>
      <c r="AB131" s="10">
        <v>2.33797908544302</v>
      </c>
      <c r="AC131" s="10">
        <v>0</v>
      </c>
      <c r="AD131" s="10">
        <v>0</v>
      </c>
      <c r="AE131" s="10">
        <v>0.178395</v>
      </c>
      <c r="AF131" s="10">
        <v>0.25353333333333333</v>
      </c>
      <c r="AG131" s="10">
        <v>0</v>
      </c>
      <c r="AH131" s="10">
        <v>5.9502969999999999</v>
      </c>
      <c r="AI131" s="10">
        <v>5.8985592620996172</v>
      </c>
      <c r="AJ131" s="10">
        <v>0.52782701412663735</v>
      </c>
      <c r="AK131" s="10">
        <v>0</v>
      </c>
      <c r="AL131" s="10">
        <v>0</v>
      </c>
      <c r="AM131" s="10">
        <v>0</v>
      </c>
      <c r="AN131" s="10">
        <v>0</v>
      </c>
      <c r="AO131" s="10">
        <v>0.90873400000000004</v>
      </c>
      <c r="AP131" s="78">
        <v>48.192</v>
      </c>
      <c r="AQ131" s="10">
        <v>8.2505790000000001</v>
      </c>
      <c r="AR131" s="10">
        <v>86.947000000000003</v>
      </c>
      <c r="AS131" s="13">
        <v>0</v>
      </c>
      <c r="AT131" s="86">
        <v>1011.1316496409365</v>
      </c>
      <c r="AU131" s="160">
        <v>6.8048787197404819E-3</v>
      </c>
      <c r="AV131" s="84"/>
      <c r="AW131" s="25"/>
      <c r="AX131" s="24"/>
      <c r="AY131" s="60"/>
      <c r="AZ131" s="60"/>
      <c r="BA131" s="60"/>
      <c r="BB131" s="14"/>
    </row>
    <row r="132" spans="1:54" ht="12.75" customHeight="1" x14ac:dyDescent="0.2">
      <c r="A132" s="109" t="s">
        <v>1132</v>
      </c>
      <c r="B132" s="1" t="s">
        <v>924</v>
      </c>
      <c r="C132" s="54" t="s">
        <v>925</v>
      </c>
      <c r="D132" s="109">
        <v>4.5478319999999997</v>
      </c>
      <c r="E132" s="10">
        <v>7.8332182920040001</v>
      </c>
      <c r="F132" s="10">
        <v>3.9046866991999558E-2</v>
      </c>
      <c r="G132" s="10">
        <v>0</v>
      </c>
      <c r="H132" s="10">
        <v>0</v>
      </c>
      <c r="I132" s="10">
        <v>0</v>
      </c>
      <c r="J132" s="10">
        <v>0</v>
      </c>
      <c r="K132" s="10">
        <v>8.5470000000000008E-3</v>
      </c>
      <c r="L132" s="10">
        <v>7.8549999999999991E-3</v>
      </c>
      <c r="M132" s="10">
        <v>0</v>
      </c>
      <c r="N132" s="10">
        <v>2.7779943946666665</v>
      </c>
      <c r="O132" s="10">
        <v>1.2282233837324985E-2</v>
      </c>
      <c r="P132" s="10">
        <v>8.6311476463514808E-2</v>
      </c>
      <c r="Q132" s="10">
        <v>0.75877499999999998</v>
      </c>
      <c r="R132" s="10">
        <v>0</v>
      </c>
      <c r="S132" s="10">
        <v>0</v>
      </c>
      <c r="T132" s="10">
        <v>0</v>
      </c>
      <c r="U132" s="10">
        <v>0</v>
      </c>
      <c r="V132" s="10">
        <v>0</v>
      </c>
      <c r="W132" s="10">
        <v>0</v>
      </c>
      <c r="X132" s="10">
        <v>0</v>
      </c>
      <c r="Y132" s="105">
        <v>16.071862263963503</v>
      </c>
      <c r="Z132" s="121">
        <v>4.5729729221344018</v>
      </c>
      <c r="AA132" s="10">
        <v>6.6350269366539996</v>
      </c>
      <c r="AB132" s="10">
        <v>5.4665613789000082E-2</v>
      </c>
      <c r="AC132" s="10">
        <v>0</v>
      </c>
      <c r="AD132" s="10">
        <v>0</v>
      </c>
      <c r="AE132" s="10">
        <v>0</v>
      </c>
      <c r="AF132" s="10">
        <v>0</v>
      </c>
      <c r="AG132" s="10">
        <v>0</v>
      </c>
      <c r="AH132" s="10">
        <v>5.1601000000000001E-2</v>
      </c>
      <c r="AI132" s="10">
        <v>3.5289827324444447</v>
      </c>
      <c r="AJ132" s="10">
        <v>1.2158138231231318E-2</v>
      </c>
      <c r="AK132" s="10">
        <v>2.7357769054006335E-2</v>
      </c>
      <c r="AL132" s="10">
        <v>0.68318400000000001</v>
      </c>
      <c r="AM132" s="10">
        <v>0</v>
      </c>
      <c r="AN132" s="10">
        <v>0</v>
      </c>
      <c r="AO132" s="10">
        <v>0</v>
      </c>
      <c r="AP132" s="78">
        <v>0</v>
      </c>
      <c r="AQ132" s="10">
        <v>0</v>
      </c>
      <c r="AR132" s="10">
        <v>0</v>
      </c>
      <c r="AS132" s="13">
        <v>0</v>
      </c>
      <c r="AT132" s="86">
        <v>15.565949112307084</v>
      </c>
      <c r="AU132" s="160">
        <v>-3.147819109866206E-2</v>
      </c>
      <c r="AV132" s="84"/>
      <c r="AW132" s="25"/>
      <c r="AX132" s="24"/>
      <c r="AY132" s="60"/>
      <c r="AZ132" s="60"/>
      <c r="BA132" s="60"/>
      <c r="BB132" s="14"/>
    </row>
    <row r="133" spans="1:54" ht="12.75" customHeight="1" x14ac:dyDescent="0.2">
      <c r="A133" s="109" t="s">
        <v>1132</v>
      </c>
      <c r="B133" s="1" t="s">
        <v>926</v>
      </c>
      <c r="C133" s="54" t="s">
        <v>927</v>
      </c>
      <c r="D133" s="109">
        <v>5.745374</v>
      </c>
      <c r="E133" s="10">
        <v>3.7706133608369998</v>
      </c>
      <c r="F133" s="10">
        <v>1.8233815682000016E-2</v>
      </c>
      <c r="G133" s="10">
        <v>0</v>
      </c>
      <c r="H133" s="10">
        <v>0</v>
      </c>
      <c r="I133" s="10">
        <v>0</v>
      </c>
      <c r="J133" s="10">
        <v>0</v>
      </c>
      <c r="K133" s="10">
        <v>8.5470000000000008E-3</v>
      </c>
      <c r="L133" s="10">
        <v>7.8549999999999991E-3</v>
      </c>
      <c r="M133" s="10">
        <v>0</v>
      </c>
      <c r="N133" s="10">
        <v>1.4159363688888886</v>
      </c>
      <c r="O133" s="10">
        <v>5.8184211432828212E-3</v>
      </c>
      <c r="P133" s="10">
        <v>6.5452729451908123E-2</v>
      </c>
      <c r="Q133" s="10">
        <v>0.37000300000000003</v>
      </c>
      <c r="R133" s="10">
        <v>0</v>
      </c>
      <c r="S133" s="10">
        <v>0</v>
      </c>
      <c r="T133" s="10">
        <v>0</v>
      </c>
      <c r="U133" s="10">
        <v>0</v>
      </c>
      <c r="V133" s="10">
        <v>0</v>
      </c>
      <c r="W133" s="10">
        <v>0</v>
      </c>
      <c r="X133" s="10">
        <v>0</v>
      </c>
      <c r="Y133" s="105">
        <v>11.407833696003081</v>
      </c>
      <c r="Z133" s="121">
        <v>5.7812957109534571</v>
      </c>
      <c r="AA133" s="10">
        <v>3.1997321697749999</v>
      </c>
      <c r="AB133" s="10">
        <v>2.5527341954999835E-2</v>
      </c>
      <c r="AC133" s="10">
        <v>0</v>
      </c>
      <c r="AD133" s="10">
        <v>0</v>
      </c>
      <c r="AE133" s="10">
        <v>0</v>
      </c>
      <c r="AF133" s="10">
        <v>0</v>
      </c>
      <c r="AG133" s="10">
        <v>0</v>
      </c>
      <c r="AH133" s="10">
        <v>6.1695E-2</v>
      </c>
      <c r="AI133" s="10">
        <v>1.6480020506666666</v>
      </c>
      <c r="AJ133" s="10">
        <v>5.7596337510342193E-3</v>
      </c>
      <c r="AK133" s="10">
        <v>1.5818052789993094E-2</v>
      </c>
      <c r="AL133" s="10">
        <v>0.32277</v>
      </c>
      <c r="AM133" s="10">
        <v>0</v>
      </c>
      <c r="AN133" s="10">
        <v>0</v>
      </c>
      <c r="AO133" s="10">
        <v>0</v>
      </c>
      <c r="AP133" s="78">
        <v>0</v>
      </c>
      <c r="AQ133" s="10">
        <v>0</v>
      </c>
      <c r="AR133" s="10">
        <v>0</v>
      </c>
      <c r="AS133" s="13">
        <v>0</v>
      </c>
      <c r="AT133" s="86">
        <v>11.060599959891151</v>
      </c>
      <c r="AU133" s="160">
        <v>-3.0438183564473656E-2</v>
      </c>
      <c r="AV133" s="84"/>
      <c r="AW133" s="25"/>
      <c r="AX133" s="24"/>
      <c r="AY133" s="60"/>
      <c r="AZ133" s="60"/>
      <c r="BA133" s="60"/>
      <c r="BB133" s="14"/>
    </row>
    <row r="134" spans="1:54" ht="12.75" customHeight="1" x14ac:dyDescent="0.2">
      <c r="A134" s="109" t="s">
        <v>1132</v>
      </c>
      <c r="B134" s="1" t="s">
        <v>928</v>
      </c>
      <c r="C134" s="54" t="s">
        <v>929</v>
      </c>
      <c r="D134" s="109">
        <v>6.6341739999999998</v>
      </c>
      <c r="E134" s="10">
        <v>7.0604336086680002</v>
      </c>
      <c r="F134" s="10">
        <v>3.4998935790999795E-2</v>
      </c>
      <c r="G134" s="10">
        <v>-0.117261</v>
      </c>
      <c r="H134" s="10">
        <v>0</v>
      </c>
      <c r="I134" s="10">
        <v>0</v>
      </c>
      <c r="J134" s="10">
        <v>0</v>
      </c>
      <c r="K134" s="10">
        <v>8.5470000000000008E-3</v>
      </c>
      <c r="L134" s="10">
        <v>7.8549999999999991E-3</v>
      </c>
      <c r="M134" s="10">
        <v>0</v>
      </c>
      <c r="N134" s="10">
        <v>1.2164843111111112</v>
      </c>
      <c r="O134" s="10">
        <v>1.1011912065432181E-2</v>
      </c>
      <c r="P134" s="10">
        <v>8.0532354568246589E-2</v>
      </c>
      <c r="Q134" s="10">
        <v>0.669539</v>
      </c>
      <c r="R134" s="10">
        <v>0</v>
      </c>
      <c r="S134" s="10">
        <v>0</v>
      </c>
      <c r="T134" s="10">
        <v>0</v>
      </c>
      <c r="U134" s="10">
        <v>0</v>
      </c>
      <c r="V134" s="10">
        <v>0</v>
      </c>
      <c r="W134" s="10">
        <v>0</v>
      </c>
      <c r="X134" s="10">
        <v>0</v>
      </c>
      <c r="Y134" s="105">
        <v>15.606315122203792</v>
      </c>
      <c r="Z134" s="121">
        <v>6.6668822147758613</v>
      </c>
      <c r="AA134" s="10">
        <v>5.9453553378889996</v>
      </c>
      <c r="AB134" s="10">
        <v>4.8998510108000132E-2</v>
      </c>
      <c r="AC134" s="10">
        <v>-0.117261</v>
      </c>
      <c r="AD134" s="10">
        <v>0</v>
      </c>
      <c r="AE134" s="10">
        <v>0</v>
      </c>
      <c r="AF134" s="10">
        <v>0</v>
      </c>
      <c r="AG134" s="10">
        <v>0</v>
      </c>
      <c r="AH134" s="10">
        <v>7.7127000000000001E-2</v>
      </c>
      <c r="AI134" s="10">
        <v>1.563057905777778</v>
      </c>
      <c r="AJ134" s="10">
        <v>1.0900651368061547E-2</v>
      </c>
      <c r="AK134" s="10">
        <v>2.3726442198216569E-2</v>
      </c>
      <c r="AL134" s="10">
        <v>0.589194</v>
      </c>
      <c r="AM134" s="10">
        <v>0</v>
      </c>
      <c r="AN134" s="10">
        <v>0</v>
      </c>
      <c r="AO134" s="10">
        <v>0</v>
      </c>
      <c r="AP134" s="78">
        <v>0</v>
      </c>
      <c r="AQ134" s="10">
        <v>0</v>
      </c>
      <c r="AR134" s="10">
        <v>0</v>
      </c>
      <c r="AS134" s="13">
        <v>0</v>
      </c>
      <c r="AT134" s="86">
        <v>14.807981062116919</v>
      </c>
      <c r="AU134" s="160">
        <v>-5.1154552105067252E-2</v>
      </c>
      <c r="AV134" s="84"/>
      <c r="AW134" s="25"/>
      <c r="AX134" s="24"/>
      <c r="AY134" s="60"/>
      <c r="AZ134" s="60"/>
      <c r="BA134" s="60"/>
      <c r="BB134" s="14"/>
    </row>
    <row r="135" spans="1:54" ht="12.75" customHeight="1" x14ac:dyDescent="0.2">
      <c r="A135" s="109" t="s">
        <v>1132</v>
      </c>
      <c r="B135" s="1" t="s">
        <v>930</v>
      </c>
      <c r="C135" s="54" t="s">
        <v>931</v>
      </c>
      <c r="D135" s="109">
        <v>2.2527525600000002</v>
      </c>
      <c r="E135" s="10">
        <v>3.8296340424830002</v>
      </c>
      <c r="F135" s="10">
        <v>1.8947517567000353E-2</v>
      </c>
      <c r="G135" s="10">
        <v>-0.17572399999999999</v>
      </c>
      <c r="H135" s="10">
        <v>0</v>
      </c>
      <c r="I135" s="10">
        <v>0</v>
      </c>
      <c r="J135" s="10">
        <v>0</v>
      </c>
      <c r="K135" s="10">
        <v>8.5470000000000008E-3</v>
      </c>
      <c r="L135" s="10">
        <v>7.8549999999999991E-3</v>
      </c>
      <c r="M135" s="10">
        <v>0</v>
      </c>
      <c r="N135" s="10">
        <v>2.1551364266666662</v>
      </c>
      <c r="O135" s="10">
        <v>5.997969394031355E-3</v>
      </c>
      <c r="P135" s="10">
        <v>6.4091074057299871E-2</v>
      </c>
      <c r="Q135" s="10">
        <v>0.33955999999999997</v>
      </c>
      <c r="R135" s="10">
        <v>0</v>
      </c>
      <c r="S135" s="10">
        <v>0</v>
      </c>
      <c r="T135" s="10">
        <v>0</v>
      </c>
      <c r="U135" s="10">
        <v>0</v>
      </c>
      <c r="V135" s="10">
        <v>0</v>
      </c>
      <c r="W135" s="10">
        <v>0</v>
      </c>
      <c r="X135" s="10">
        <v>0</v>
      </c>
      <c r="Y135" s="105">
        <v>8.5067975901679986</v>
      </c>
      <c r="Z135" s="121">
        <v>2.2877520096497816</v>
      </c>
      <c r="AA135" s="10">
        <v>3.2232184075509998</v>
      </c>
      <c r="AB135" s="10">
        <v>2.6526524593999842E-2</v>
      </c>
      <c r="AC135" s="10">
        <v>-0.17572399999999999</v>
      </c>
      <c r="AD135" s="10">
        <v>0</v>
      </c>
      <c r="AE135" s="10">
        <v>0</v>
      </c>
      <c r="AF135" s="10">
        <v>0</v>
      </c>
      <c r="AG135" s="10">
        <v>0</v>
      </c>
      <c r="AH135" s="10">
        <v>2.5224E-2</v>
      </c>
      <c r="AI135" s="10">
        <v>2.4371623395555551</v>
      </c>
      <c r="AJ135" s="10">
        <v>5.9373679059680322E-3</v>
      </c>
      <c r="AK135" s="10">
        <v>1.5270850660843025E-2</v>
      </c>
      <c r="AL135" s="10">
        <v>0.298813</v>
      </c>
      <c r="AM135" s="10">
        <v>0</v>
      </c>
      <c r="AN135" s="10">
        <v>0</v>
      </c>
      <c r="AO135" s="10">
        <v>0</v>
      </c>
      <c r="AP135" s="78">
        <v>0</v>
      </c>
      <c r="AQ135" s="10">
        <v>0</v>
      </c>
      <c r="AR135" s="10">
        <v>0</v>
      </c>
      <c r="AS135" s="13">
        <v>0</v>
      </c>
      <c r="AT135" s="86">
        <v>8.1441804999171481</v>
      </c>
      <c r="AU135" s="160">
        <v>-4.2626744836383172E-2</v>
      </c>
      <c r="AV135" s="84"/>
      <c r="AW135" s="25"/>
      <c r="AX135" s="24"/>
      <c r="AY135" s="60"/>
      <c r="AZ135" s="60"/>
      <c r="BA135" s="60"/>
      <c r="BB135" s="14"/>
    </row>
    <row r="136" spans="1:54" ht="12.75" customHeight="1" x14ac:dyDescent="0.2">
      <c r="A136" s="109" t="s">
        <v>1132</v>
      </c>
      <c r="B136" s="1" t="s">
        <v>932</v>
      </c>
      <c r="C136" s="54" t="s">
        <v>933</v>
      </c>
      <c r="D136" s="109">
        <v>4.3006700000000002</v>
      </c>
      <c r="E136" s="10">
        <v>5.0042817444079999</v>
      </c>
      <c r="F136" s="10">
        <v>2.4507369358999654E-2</v>
      </c>
      <c r="G136" s="10">
        <v>-0.19970299999999999</v>
      </c>
      <c r="H136" s="10">
        <v>0</v>
      </c>
      <c r="I136" s="10">
        <v>0</v>
      </c>
      <c r="J136" s="10">
        <v>0</v>
      </c>
      <c r="K136" s="10">
        <v>8.5470000000000008E-3</v>
      </c>
      <c r="L136" s="10">
        <v>7.8549999999999991E-3</v>
      </c>
      <c r="M136" s="10">
        <v>0</v>
      </c>
      <c r="N136" s="10">
        <v>1.1307721706666667</v>
      </c>
      <c r="O136" s="10">
        <v>7.7859248850981923E-3</v>
      </c>
      <c r="P136" s="10">
        <v>7.1186767110860152E-2</v>
      </c>
      <c r="Q136" s="10">
        <v>0.47011900000000001</v>
      </c>
      <c r="R136" s="10">
        <v>0</v>
      </c>
      <c r="S136" s="10">
        <v>0</v>
      </c>
      <c r="T136" s="10">
        <v>0</v>
      </c>
      <c r="U136" s="10">
        <v>0</v>
      </c>
      <c r="V136" s="10">
        <v>0</v>
      </c>
      <c r="W136" s="10">
        <v>0</v>
      </c>
      <c r="X136" s="10">
        <v>0</v>
      </c>
      <c r="Y136" s="105">
        <v>10.826021976429628</v>
      </c>
      <c r="Z136" s="121">
        <v>4.3417499352006175</v>
      </c>
      <c r="AA136" s="10">
        <v>4.2281347648579999</v>
      </c>
      <c r="AB136" s="10">
        <v>3.4310317103000358E-2</v>
      </c>
      <c r="AC136" s="10">
        <v>-0.19970299999999999</v>
      </c>
      <c r="AD136" s="10">
        <v>0</v>
      </c>
      <c r="AE136" s="10">
        <v>0</v>
      </c>
      <c r="AF136" s="10">
        <v>0</v>
      </c>
      <c r="AG136" s="10">
        <v>0</v>
      </c>
      <c r="AH136" s="10">
        <v>4.9918999999999998E-2</v>
      </c>
      <c r="AI136" s="10">
        <v>1.523573216</v>
      </c>
      <c r="AJ136" s="10">
        <v>7.7072584893583705E-3</v>
      </c>
      <c r="AK136" s="10">
        <v>1.8887035850430126E-2</v>
      </c>
      <c r="AL136" s="10">
        <v>0.41370499999999999</v>
      </c>
      <c r="AM136" s="10">
        <v>0</v>
      </c>
      <c r="AN136" s="10">
        <v>0</v>
      </c>
      <c r="AO136" s="10">
        <v>0</v>
      </c>
      <c r="AP136" s="78">
        <v>0</v>
      </c>
      <c r="AQ136" s="10">
        <v>0</v>
      </c>
      <c r="AR136" s="10">
        <v>0</v>
      </c>
      <c r="AS136" s="13">
        <v>0</v>
      </c>
      <c r="AT136" s="86">
        <v>10.418283527501405</v>
      </c>
      <c r="AU136" s="160">
        <v>-3.7662813710885611E-2</v>
      </c>
      <c r="AV136" s="84"/>
      <c r="AW136" s="25"/>
      <c r="AX136" s="24"/>
      <c r="AY136" s="60"/>
      <c r="AZ136" s="60"/>
      <c r="BA136" s="60"/>
      <c r="BB136" s="14"/>
    </row>
    <row r="137" spans="1:54" ht="12.75" customHeight="1" x14ac:dyDescent="0.2">
      <c r="A137" s="109" t="s">
        <v>1132</v>
      </c>
      <c r="B137" s="1" t="s">
        <v>934</v>
      </c>
      <c r="C137" s="54" t="s">
        <v>935</v>
      </c>
      <c r="D137" s="109">
        <v>5.2308539999999999</v>
      </c>
      <c r="E137" s="10">
        <v>3.7743174134530002</v>
      </c>
      <c r="F137" s="10">
        <v>1.8297296227999964E-2</v>
      </c>
      <c r="G137" s="10">
        <v>-7.3784000000000002E-2</v>
      </c>
      <c r="H137" s="10">
        <v>0</v>
      </c>
      <c r="I137" s="10">
        <v>0</v>
      </c>
      <c r="J137" s="10">
        <v>0</v>
      </c>
      <c r="K137" s="10">
        <v>8.5470000000000008E-3</v>
      </c>
      <c r="L137" s="10">
        <v>7.8549999999999991E-3</v>
      </c>
      <c r="M137" s="10">
        <v>0</v>
      </c>
      <c r="N137" s="10">
        <v>1.268972503111111</v>
      </c>
      <c r="O137" s="10">
        <v>5.8324458908264017E-3</v>
      </c>
      <c r="P137" s="10">
        <v>6.7522603199347733E-2</v>
      </c>
      <c r="Q137" s="10">
        <v>0.39285900000000001</v>
      </c>
      <c r="R137" s="10">
        <v>0</v>
      </c>
      <c r="S137" s="10">
        <v>0</v>
      </c>
      <c r="T137" s="10">
        <v>0</v>
      </c>
      <c r="U137" s="10">
        <v>0</v>
      </c>
      <c r="V137" s="10">
        <v>0</v>
      </c>
      <c r="W137" s="10">
        <v>0</v>
      </c>
      <c r="X137" s="10">
        <v>0</v>
      </c>
      <c r="Y137" s="105">
        <v>10.701273261882287</v>
      </c>
      <c r="Z137" s="121">
        <v>5.2884506862079768</v>
      </c>
      <c r="AA137" s="10">
        <v>3.1990617544640001</v>
      </c>
      <c r="AB137" s="10">
        <v>2.5616214718000033E-2</v>
      </c>
      <c r="AC137" s="10">
        <v>-7.3784000000000002E-2</v>
      </c>
      <c r="AD137" s="10">
        <v>0</v>
      </c>
      <c r="AE137" s="10">
        <v>0</v>
      </c>
      <c r="AF137" s="10">
        <v>0</v>
      </c>
      <c r="AG137" s="10">
        <v>0</v>
      </c>
      <c r="AH137" s="10">
        <v>5.9658999999999997E-2</v>
      </c>
      <c r="AI137" s="10">
        <v>1.6539120017777778</v>
      </c>
      <c r="AJ137" s="10">
        <v>5.7735167971927105E-3</v>
      </c>
      <c r="AK137" s="10">
        <v>1.6876473100521913E-2</v>
      </c>
      <c r="AL137" s="10">
        <v>0.36175099999999999</v>
      </c>
      <c r="AM137" s="10">
        <v>0</v>
      </c>
      <c r="AN137" s="10">
        <v>0</v>
      </c>
      <c r="AO137" s="10">
        <v>0</v>
      </c>
      <c r="AP137" s="78">
        <v>0</v>
      </c>
      <c r="AQ137" s="10">
        <v>0</v>
      </c>
      <c r="AR137" s="10">
        <v>0</v>
      </c>
      <c r="AS137" s="13">
        <v>0</v>
      </c>
      <c r="AT137" s="86">
        <v>10.53731664706547</v>
      </c>
      <c r="AU137" s="160">
        <v>-1.5321224942533412E-2</v>
      </c>
      <c r="AV137" s="84"/>
      <c r="AW137" s="25"/>
      <c r="AX137" s="24"/>
      <c r="AY137" s="60"/>
      <c r="AZ137" s="60"/>
      <c r="BA137" s="60"/>
      <c r="BB137" s="14"/>
    </row>
    <row r="138" spans="1:54" ht="12.75" customHeight="1" x14ac:dyDescent="0.2">
      <c r="A138" s="109" t="s">
        <v>1154</v>
      </c>
      <c r="B138" s="1" t="s">
        <v>938</v>
      </c>
      <c r="C138" s="54" t="s">
        <v>939</v>
      </c>
      <c r="D138" s="109">
        <v>71.252926000000002</v>
      </c>
      <c r="E138" s="10">
        <v>118.01834555637801</v>
      </c>
      <c r="F138" s="10">
        <v>0.5527907817959935</v>
      </c>
      <c r="G138" s="10">
        <v>-1.495E-3</v>
      </c>
      <c r="H138" s="10">
        <v>0</v>
      </c>
      <c r="I138" s="10">
        <v>0</v>
      </c>
      <c r="J138" s="10">
        <v>2.1415000000000003E-2</v>
      </c>
      <c r="K138" s="10">
        <v>8.5470000000000008E-3</v>
      </c>
      <c r="L138" s="10">
        <v>7.8549999999999991E-3</v>
      </c>
      <c r="M138" s="10">
        <v>0</v>
      </c>
      <c r="N138" s="10">
        <v>1.39255109</v>
      </c>
      <c r="O138" s="10">
        <v>0.17504655773413119</v>
      </c>
      <c r="P138" s="10">
        <v>0.14365179773687922</v>
      </c>
      <c r="Q138" s="10">
        <v>1.5213890000000001</v>
      </c>
      <c r="R138" s="10">
        <v>0</v>
      </c>
      <c r="S138" s="10">
        <v>0</v>
      </c>
      <c r="T138" s="10">
        <v>0</v>
      </c>
      <c r="U138" s="10">
        <v>0.204681</v>
      </c>
      <c r="V138" s="10">
        <v>15.832000000000001</v>
      </c>
      <c r="W138" s="10">
        <v>1.064846</v>
      </c>
      <c r="X138" s="10">
        <v>7.7040860000000002</v>
      </c>
      <c r="Y138" s="105">
        <v>217.89863578364498</v>
      </c>
      <c r="Z138" s="121">
        <v>71.796936244626224</v>
      </c>
      <c r="AA138" s="10">
        <v>100.40727601137499</v>
      </c>
      <c r="AB138" s="10">
        <v>0.77390709451500328</v>
      </c>
      <c r="AC138" s="10">
        <v>-1.495E-3</v>
      </c>
      <c r="AD138" s="10">
        <v>0</v>
      </c>
      <c r="AE138" s="10">
        <v>0</v>
      </c>
      <c r="AF138" s="10">
        <v>1.4276666666666668E-2</v>
      </c>
      <c r="AG138" s="10">
        <v>0</v>
      </c>
      <c r="AH138" s="10">
        <v>0.89200500000000005</v>
      </c>
      <c r="AI138" s="10">
        <v>2.330022041111111</v>
      </c>
      <c r="AJ138" s="10">
        <v>0.17327794552853928</v>
      </c>
      <c r="AK138" s="10">
        <v>5.6902563626912463E-2</v>
      </c>
      <c r="AL138" s="10">
        <v>1.5213890000000001</v>
      </c>
      <c r="AM138" s="10">
        <v>0</v>
      </c>
      <c r="AN138" s="10">
        <v>0</v>
      </c>
      <c r="AO138" s="10">
        <v>0.152668</v>
      </c>
      <c r="AP138" s="78">
        <v>14.85</v>
      </c>
      <c r="AQ138" s="10">
        <v>1.064846</v>
      </c>
      <c r="AR138" s="10">
        <v>15.678000000000001</v>
      </c>
      <c r="AS138" s="13">
        <v>0</v>
      </c>
      <c r="AT138" s="86">
        <v>209.71001156744941</v>
      </c>
      <c r="AU138" s="160">
        <v>-3.7579970093645651E-2</v>
      </c>
      <c r="AV138" s="84"/>
      <c r="AW138" s="25"/>
      <c r="AX138" s="24"/>
      <c r="AY138" s="60"/>
      <c r="AZ138" s="60"/>
      <c r="BA138" s="60"/>
      <c r="BB138" s="14"/>
    </row>
    <row r="139" spans="1:54" ht="12.75" customHeight="1" x14ac:dyDescent="0.2">
      <c r="A139" s="109" t="s">
        <v>1132</v>
      </c>
      <c r="B139" s="1" t="s">
        <v>940</v>
      </c>
      <c r="C139" s="54" t="s">
        <v>941</v>
      </c>
      <c r="D139" s="109">
        <v>5.3440380000000003</v>
      </c>
      <c r="E139" s="10">
        <v>5.8646858311569998</v>
      </c>
      <c r="F139" s="10">
        <v>2.9085851616000757E-2</v>
      </c>
      <c r="G139" s="10">
        <v>-4.7534E-2</v>
      </c>
      <c r="H139" s="10">
        <v>0</v>
      </c>
      <c r="I139" s="10">
        <v>0</v>
      </c>
      <c r="J139" s="10">
        <v>0</v>
      </c>
      <c r="K139" s="10">
        <v>8.5470000000000008E-3</v>
      </c>
      <c r="L139" s="10">
        <v>7.8549999999999991E-3</v>
      </c>
      <c r="M139" s="10">
        <v>0</v>
      </c>
      <c r="N139" s="10">
        <v>1.5637835404444445</v>
      </c>
      <c r="O139" s="10">
        <v>9.1489857809605966E-3</v>
      </c>
      <c r="P139" s="10">
        <v>8.1503382513745656E-2</v>
      </c>
      <c r="Q139" s="10">
        <v>0.63488699999999998</v>
      </c>
      <c r="R139" s="10">
        <v>0</v>
      </c>
      <c r="S139" s="10">
        <v>0</v>
      </c>
      <c r="T139" s="10">
        <v>0</v>
      </c>
      <c r="U139" s="10">
        <v>0</v>
      </c>
      <c r="V139" s="10">
        <v>0</v>
      </c>
      <c r="W139" s="10">
        <v>0</v>
      </c>
      <c r="X139" s="10">
        <v>0</v>
      </c>
      <c r="Y139" s="105">
        <v>13.49600059151215</v>
      </c>
      <c r="Z139" s="121">
        <v>5.3959904270468328</v>
      </c>
      <c r="AA139" s="10">
        <v>4.9384710893900001</v>
      </c>
      <c r="AB139" s="10">
        <v>4.0720192261999938E-2</v>
      </c>
      <c r="AC139" s="10">
        <v>-4.7534E-2</v>
      </c>
      <c r="AD139" s="10">
        <v>0</v>
      </c>
      <c r="AE139" s="10">
        <v>0</v>
      </c>
      <c r="AF139" s="10">
        <v>0</v>
      </c>
      <c r="AG139" s="10">
        <v>0</v>
      </c>
      <c r="AH139" s="10">
        <v>6.1211000000000002E-2</v>
      </c>
      <c r="AI139" s="10">
        <v>2.0315279706666667</v>
      </c>
      <c r="AJ139" s="10">
        <v>9.0565474712306204E-3</v>
      </c>
      <c r="AK139" s="10">
        <v>2.4498819390113086E-2</v>
      </c>
      <c r="AL139" s="10">
        <v>0.558701</v>
      </c>
      <c r="AM139" s="10">
        <v>0</v>
      </c>
      <c r="AN139" s="10">
        <v>0</v>
      </c>
      <c r="AO139" s="10">
        <v>0</v>
      </c>
      <c r="AP139" s="78">
        <v>0</v>
      </c>
      <c r="AQ139" s="10">
        <v>0</v>
      </c>
      <c r="AR139" s="10">
        <v>0</v>
      </c>
      <c r="AS139" s="13">
        <v>0</v>
      </c>
      <c r="AT139" s="86">
        <v>13.012643046226842</v>
      </c>
      <c r="AU139" s="160">
        <v>-3.5814872858652626E-2</v>
      </c>
      <c r="AV139" s="84"/>
      <c r="AW139" s="25"/>
      <c r="AX139" s="24"/>
      <c r="AY139" s="60"/>
      <c r="AZ139" s="60"/>
      <c r="BA139" s="60"/>
      <c r="BB139" s="14"/>
    </row>
    <row r="140" spans="1:54" ht="12.75" customHeight="1" x14ac:dyDescent="0.2">
      <c r="A140" s="109" t="s">
        <v>1132</v>
      </c>
      <c r="B140" s="1" t="s">
        <v>942</v>
      </c>
      <c r="C140" s="54" t="s">
        <v>943</v>
      </c>
      <c r="D140" s="109">
        <v>6.2557029999999996</v>
      </c>
      <c r="E140" s="10">
        <v>7.1719603390459996</v>
      </c>
      <c r="F140" s="10">
        <v>3.5023941949999894E-2</v>
      </c>
      <c r="G140" s="10">
        <v>-2.7427E-2</v>
      </c>
      <c r="H140" s="10">
        <v>0</v>
      </c>
      <c r="I140" s="10">
        <v>0</v>
      </c>
      <c r="J140" s="10">
        <v>0</v>
      </c>
      <c r="K140" s="10">
        <v>8.5470000000000008E-3</v>
      </c>
      <c r="L140" s="10">
        <v>7.8549999999999991E-3</v>
      </c>
      <c r="M140" s="10">
        <v>0</v>
      </c>
      <c r="N140" s="10">
        <v>2.5322774880000005</v>
      </c>
      <c r="O140" s="10">
        <v>1.1115451231127739E-2</v>
      </c>
      <c r="P140" s="10">
        <v>9.1312950254506475E-2</v>
      </c>
      <c r="Q140" s="10">
        <v>0.87272300000000003</v>
      </c>
      <c r="R140" s="10">
        <v>0</v>
      </c>
      <c r="S140" s="10">
        <v>0</v>
      </c>
      <c r="T140" s="10">
        <v>0</v>
      </c>
      <c r="U140" s="10">
        <v>0</v>
      </c>
      <c r="V140" s="10">
        <v>0</v>
      </c>
      <c r="W140" s="10">
        <v>0</v>
      </c>
      <c r="X140" s="10">
        <v>0</v>
      </c>
      <c r="Y140" s="105">
        <v>16.959091170481635</v>
      </c>
      <c r="Z140" s="121">
        <v>6.3395023272281792</v>
      </c>
      <c r="AA140" s="10">
        <v>6.0967808107599994</v>
      </c>
      <c r="AB140" s="10">
        <v>4.9033518730999905E-2</v>
      </c>
      <c r="AC140" s="10">
        <v>-2.7427E-2</v>
      </c>
      <c r="AD140" s="10">
        <v>0</v>
      </c>
      <c r="AE140" s="10">
        <v>0</v>
      </c>
      <c r="AF140" s="10">
        <v>0</v>
      </c>
      <c r="AG140" s="10">
        <v>0</v>
      </c>
      <c r="AH140" s="10">
        <v>7.3903999999999997E-2</v>
      </c>
      <c r="AI140" s="10">
        <v>3.0848710328888895</v>
      </c>
      <c r="AJ140" s="10">
        <v>1.1003144408460064E-2</v>
      </c>
      <c r="AK140" s="10">
        <v>3.0236056702021834E-2</v>
      </c>
      <c r="AL140" s="10">
        <v>0.76799600000000001</v>
      </c>
      <c r="AM140" s="10">
        <v>0</v>
      </c>
      <c r="AN140" s="10">
        <v>0</v>
      </c>
      <c r="AO140" s="10">
        <v>0</v>
      </c>
      <c r="AP140" s="78">
        <v>0</v>
      </c>
      <c r="AQ140" s="10">
        <v>0</v>
      </c>
      <c r="AR140" s="10">
        <v>0</v>
      </c>
      <c r="AS140" s="13">
        <v>0</v>
      </c>
      <c r="AT140" s="86">
        <v>16.425899890718551</v>
      </c>
      <c r="AU140" s="160">
        <v>-3.1439849836478101E-2</v>
      </c>
      <c r="AV140" s="84"/>
      <c r="AW140" s="25"/>
      <c r="AX140" s="24"/>
      <c r="AY140" s="60"/>
      <c r="AZ140" s="60"/>
      <c r="BA140" s="60"/>
      <c r="BB140" s="14"/>
    </row>
    <row r="141" spans="1:54" ht="12.75" customHeight="1" x14ac:dyDescent="0.2">
      <c r="A141" s="119" t="s">
        <v>1214</v>
      </c>
      <c r="B141" s="1" t="s">
        <v>944</v>
      </c>
      <c r="C141" s="54" t="s">
        <v>945</v>
      </c>
      <c r="D141" s="109">
        <v>227.13430199999999</v>
      </c>
      <c r="E141" s="10">
        <v>157.05237213377799</v>
      </c>
      <c r="F141" s="10">
        <v>0.71634994982600209</v>
      </c>
      <c r="G141" s="10">
        <v>0</v>
      </c>
      <c r="H141" s="10">
        <v>0</v>
      </c>
      <c r="I141" s="10">
        <v>0.122428</v>
      </c>
      <c r="J141" s="10">
        <v>0.18367</v>
      </c>
      <c r="K141" s="10">
        <v>8.5470000000000008E-3</v>
      </c>
      <c r="L141" s="10">
        <v>0</v>
      </c>
      <c r="M141" s="10">
        <v>0.34272111117714082</v>
      </c>
      <c r="N141" s="10">
        <v>2.5456497597241383</v>
      </c>
      <c r="O141" s="10">
        <v>0.22867668308319503</v>
      </c>
      <c r="P141" s="10">
        <v>0</v>
      </c>
      <c r="Q141" s="10">
        <v>0</v>
      </c>
      <c r="R141" s="10">
        <v>0</v>
      </c>
      <c r="S141" s="10">
        <v>0</v>
      </c>
      <c r="T141" s="10">
        <v>0</v>
      </c>
      <c r="U141" s="10">
        <v>0.45693499999999998</v>
      </c>
      <c r="V141" s="10">
        <v>21.792999999999999</v>
      </c>
      <c r="W141" s="10">
        <v>3.6961819999999999</v>
      </c>
      <c r="X141" s="10">
        <v>17.435618000000002</v>
      </c>
      <c r="Y141" s="105">
        <v>431.71645163758848</v>
      </c>
      <c r="Z141" s="121">
        <v>229.10827124030598</v>
      </c>
      <c r="AA141" s="10">
        <v>135.652292785849</v>
      </c>
      <c r="AB141" s="10">
        <v>1.0028899297569991</v>
      </c>
      <c r="AC141" s="10">
        <v>0</v>
      </c>
      <c r="AD141" s="10">
        <v>0</v>
      </c>
      <c r="AE141" s="10">
        <v>0.122428</v>
      </c>
      <c r="AF141" s="10">
        <v>0.12244666666666666</v>
      </c>
      <c r="AG141" s="10">
        <v>0.36615447153338998</v>
      </c>
      <c r="AH141" s="10">
        <v>2.526805</v>
      </c>
      <c r="AI141" s="10">
        <v>3.4494076010574717</v>
      </c>
      <c r="AJ141" s="10">
        <v>0.22636620992639353</v>
      </c>
      <c r="AK141" s="10">
        <v>0</v>
      </c>
      <c r="AL141" s="10">
        <v>0</v>
      </c>
      <c r="AM141" s="10">
        <v>0</v>
      </c>
      <c r="AN141" s="10">
        <v>0</v>
      </c>
      <c r="AO141" s="10">
        <v>0.34082000000000001</v>
      </c>
      <c r="AP141" s="78">
        <v>21.792999999999999</v>
      </c>
      <c r="AQ141" s="10">
        <v>3.6961819999999999</v>
      </c>
      <c r="AR141" s="10">
        <v>35.988999999999997</v>
      </c>
      <c r="AS141" s="13">
        <v>0</v>
      </c>
      <c r="AT141" s="86">
        <v>434.3960639050959</v>
      </c>
      <c r="AU141" s="160">
        <v>6.2068801347345175E-3</v>
      </c>
      <c r="AV141" s="84"/>
      <c r="AW141" s="25"/>
      <c r="AX141" s="24"/>
      <c r="AY141" s="60"/>
      <c r="AZ141" s="60"/>
      <c r="BA141" s="60"/>
      <c r="BB141" s="14"/>
    </row>
    <row r="142" spans="1:54" ht="12.75" customHeight="1" x14ac:dyDescent="0.2">
      <c r="A142" s="109" t="s">
        <v>1132</v>
      </c>
      <c r="B142" s="1" t="s">
        <v>946</v>
      </c>
      <c r="C142" s="54" t="s">
        <v>947</v>
      </c>
      <c r="D142" s="109">
        <v>5.0284909999999998</v>
      </c>
      <c r="E142" s="10">
        <v>4.8454777726779996</v>
      </c>
      <c r="F142" s="10">
        <v>2.3682549633000045E-2</v>
      </c>
      <c r="G142" s="10">
        <v>0</v>
      </c>
      <c r="H142" s="10">
        <v>0</v>
      </c>
      <c r="I142" s="10">
        <v>0</v>
      </c>
      <c r="J142" s="10">
        <v>0</v>
      </c>
      <c r="K142" s="10">
        <v>8.5470000000000008E-3</v>
      </c>
      <c r="L142" s="10">
        <v>7.8549999999999991E-3</v>
      </c>
      <c r="M142" s="10">
        <v>0</v>
      </c>
      <c r="N142" s="10">
        <v>0.66411892000000006</v>
      </c>
      <c r="O142" s="10">
        <v>7.5258581645020464E-3</v>
      </c>
      <c r="P142" s="10">
        <v>7.5791784144668486E-2</v>
      </c>
      <c r="Q142" s="10">
        <v>0.60386200000000001</v>
      </c>
      <c r="R142" s="10">
        <v>0</v>
      </c>
      <c r="S142" s="10">
        <v>0</v>
      </c>
      <c r="T142" s="10">
        <v>0</v>
      </c>
      <c r="U142" s="10">
        <v>0</v>
      </c>
      <c r="V142" s="10">
        <v>0</v>
      </c>
      <c r="W142" s="10">
        <v>0</v>
      </c>
      <c r="X142" s="10">
        <v>0</v>
      </c>
      <c r="Y142" s="105">
        <v>11.265351884620168</v>
      </c>
      <c r="Z142" s="121">
        <v>5.0400901143462296</v>
      </c>
      <c r="AA142" s="10">
        <v>4.0981365674359997</v>
      </c>
      <c r="AB142" s="10">
        <v>3.3155569487000353E-2</v>
      </c>
      <c r="AC142" s="10">
        <v>0</v>
      </c>
      <c r="AD142" s="10">
        <v>0</v>
      </c>
      <c r="AE142" s="10">
        <v>0</v>
      </c>
      <c r="AF142" s="10">
        <v>0</v>
      </c>
      <c r="AG142" s="10">
        <v>0</v>
      </c>
      <c r="AH142" s="10">
        <v>5.6899999999999999E-2</v>
      </c>
      <c r="AI142" s="10">
        <v>0.7960385235555556</v>
      </c>
      <c r="AJ142" s="10">
        <v>7.4498193964189384E-3</v>
      </c>
      <c r="AK142" s="10">
        <v>2.1813757091946412E-2</v>
      </c>
      <c r="AL142" s="10">
        <v>0.53139899999999995</v>
      </c>
      <c r="AM142" s="10">
        <v>0</v>
      </c>
      <c r="AN142" s="10">
        <v>0</v>
      </c>
      <c r="AO142" s="10">
        <v>0</v>
      </c>
      <c r="AP142" s="78">
        <v>0</v>
      </c>
      <c r="AQ142" s="10">
        <v>0</v>
      </c>
      <c r="AR142" s="10">
        <v>0</v>
      </c>
      <c r="AS142" s="13">
        <v>0</v>
      </c>
      <c r="AT142" s="86">
        <v>10.58498335131315</v>
      </c>
      <c r="AU142" s="160">
        <v>-6.0394787510888087E-2</v>
      </c>
      <c r="AV142" s="84"/>
      <c r="AW142" s="25"/>
      <c r="AX142" s="24"/>
      <c r="AY142" s="60"/>
      <c r="AZ142" s="60"/>
      <c r="BA142" s="60"/>
      <c r="BB142" s="14"/>
    </row>
    <row r="143" spans="1:54" ht="12.75" customHeight="1" x14ac:dyDescent="0.2">
      <c r="A143" s="109" t="s">
        <v>1132</v>
      </c>
      <c r="B143" s="1" t="s">
        <v>948</v>
      </c>
      <c r="C143" s="54" t="s">
        <v>949</v>
      </c>
      <c r="D143" s="109">
        <v>5.7388000000000003</v>
      </c>
      <c r="E143" s="10">
        <v>5.5982249874620003</v>
      </c>
      <c r="F143" s="10">
        <v>2.8030442498000338E-2</v>
      </c>
      <c r="G143" s="10">
        <v>-3.2534E-2</v>
      </c>
      <c r="H143" s="10">
        <v>0</v>
      </c>
      <c r="I143" s="10">
        <v>0</v>
      </c>
      <c r="J143" s="10">
        <v>0</v>
      </c>
      <c r="K143" s="10">
        <v>8.5470000000000008E-3</v>
      </c>
      <c r="L143" s="10">
        <v>7.8549999999999991E-3</v>
      </c>
      <c r="M143" s="10">
        <v>0</v>
      </c>
      <c r="N143" s="10">
        <v>1.3657916915555557</v>
      </c>
      <c r="O143" s="10">
        <v>8.8170057121868955E-3</v>
      </c>
      <c r="P143" s="10">
        <v>8.502549144155884E-2</v>
      </c>
      <c r="Q143" s="10">
        <v>0.63228200000000001</v>
      </c>
      <c r="R143" s="10">
        <v>0</v>
      </c>
      <c r="S143" s="10">
        <v>0</v>
      </c>
      <c r="T143" s="10">
        <v>0</v>
      </c>
      <c r="U143" s="10">
        <v>0</v>
      </c>
      <c r="V143" s="10">
        <v>0</v>
      </c>
      <c r="W143" s="10">
        <v>0</v>
      </c>
      <c r="X143" s="10">
        <v>0</v>
      </c>
      <c r="Y143" s="105">
        <v>13.440839618669303</v>
      </c>
      <c r="Z143" s="121">
        <v>5.77889863842588</v>
      </c>
      <c r="AA143" s="10">
        <v>4.7105913290330008</v>
      </c>
      <c r="AB143" s="10">
        <v>3.9242619495999997E-2</v>
      </c>
      <c r="AC143" s="10">
        <v>-3.2534E-2</v>
      </c>
      <c r="AD143" s="10">
        <v>0</v>
      </c>
      <c r="AE143" s="10">
        <v>0</v>
      </c>
      <c r="AF143" s="10">
        <v>0</v>
      </c>
      <c r="AG143" s="10">
        <v>0</v>
      </c>
      <c r="AH143" s="10">
        <v>6.5938999999999998E-2</v>
      </c>
      <c r="AI143" s="10">
        <v>1.6280869448888891</v>
      </c>
      <c r="AJ143" s="10">
        <v>8.7279216186680036E-3</v>
      </c>
      <c r="AK143" s="10">
        <v>2.6818133962121498E-2</v>
      </c>
      <c r="AL143" s="10">
        <v>0.58632300000000004</v>
      </c>
      <c r="AM143" s="10">
        <v>0</v>
      </c>
      <c r="AN143" s="10">
        <v>0</v>
      </c>
      <c r="AO143" s="10">
        <v>0</v>
      </c>
      <c r="AP143" s="78">
        <v>0</v>
      </c>
      <c r="AQ143" s="10">
        <v>0</v>
      </c>
      <c r="AR143" s="10">
        <v>0</v>
      </c>
      <c r="AS143" s="13">
        <v>0</v>
      </c>
      <c r="AT143" s="86">
        <v>12.812093587424558</v>
      </c>
      <c r="AU143" s="160">
        <v>-4.6778776407049596E-2</v>
      </c>
      <c r="AV143" s="84"/>
      <c r="AW143" s="25"/>
      <c r="AX143" s="24"/>
      <c r="AY143" s="60"/>
      <c r="AZ143" s="60"/>
      <c r="BA143" s="60"/>
      <c r="BB143" s="14"/>
    </row>
    <row r="144" spans="1:54" ht="12.75" customHeight="1" x14ac:dyDescent="0.2">
      <c r="A144" s="109" t="s">
        <v>1132</v>
      </c>
      <c r="B144" s="1" t="s">
        <v>950</v>
      </c>
      <c r="C144" s="54" t="s">
        <v>951</v>
      </c>
      <c r="D144" s="109">
        <v>3.7720060000000002</v>
      </c>
      <c r="E144" s="10">
        <v>9.1924009220959988</v>
      </c>
      <c r="F144" s="10">
        <v>3.6311231912000107E-2</v>
      </c>
      <c r="G144" s="10">
        <v>-5.9485000000000003E-2</v>
      </c>
      <c r="H144" s="10">
        <v>0</v>
      </c>
      <c r="I144" s="10">
        <v>0</v>
      </c>
      <c r="J144" s="10">
        <v>0</v>
      </c>
      <c r="K144" s="10">
        <v>8.5470000000000008E-3</v>
      </c>
      <c r="L144" s="10">
        <v>7.8549999999999991E-3</v>
      </c>
      <c r="M144" s="10">
        <v>0</v>
      </c>
      <c r="N144" s="10">
        <v>0.94858793155555565</v>
      </c>
      <c r="O144" s="10">
        <v>1.1484872748435584E-2</v>
      </c>
      <c r="P144" s="10">
        <v>9.6077454880080626E-2</v>
      </c>
      <c r="Q144" s="10">
        <v>0.86327200000000004</v>
      </c>
      <c r="R144" s="10">
        <v>0</v>
      </c>
      <c r="S144" s="10">
        <v>0</v>
      </c>
      <c r="T144" s="10">
        <v>0</v>
      </c>
      <c r="U144" s="10">
        <v>0</v>
      </c>
      <c r="V144" s="10">
        <v>0</v>
      </c>
      <c r="W144" s="10">
        <v>0</v>
      </c>
      <c r="X144" s="10">
        <v>0</v>
      </c>
      <c r="Y144" s="105">
        <v>14.877057413192073</v>
      </c>
      <c r="Z144" s="121">
        <v>3.7939696349408654</v>
      </c>
      <c r="AA144" s="10">
        <v>8.0245187720079993</v>
      </c>
      <c r="AB144" s="10">
        <v>5.0835724677999967E-2</v>
      </c>
      <c r="AC144" s="10">
        <v>-5.9485000000000003E-2</v>
      </c>
      <c r="AD144" s="10">
        <v>0</v>
      </c>
      <c r="AE144" s="10">
        <v>0</v>
      </c>
      <c r="AF144" s="10">
        <v>0</v>
      </c>
      <c r="AG144" s="10">
        <v>0</v>
      </c>
      <c r="AH144" s="10">
        <v>4.7452000000000001E-2</v>
      </c>
      <c r="AI144" s="10">
        <v>1.1566468506666669</v>
      </c>
      <c r="AJ144" s="10">
        <v>1.1368833413612419E-2</v>
      </c>
      <c r="AK144" s="10">
        <v>3.2239214497710715E-2</v>
      </c>
      <c r="AL144" s="10">
        <v>0.80537499999999995</v>
      </c>
      <c r="AM144" s="10">
        <v>0</v>
      </c>
      <c r="AN144" s="10">
        <v>0</v>
      </c>
      <c r="AO144" s="10">
        <v>0</v>
      </c>
      <c r="AP144" s="78">
        <v>0</v>
      </c>
      <c r="AQ144" s="10">
        <v>0</v>
      </c>
      <c r="AR144" s="10">
        <v>0</v>
      </c>
      <c r="AS144" s="13">
        <v>6.2004708542925613E-2</v>
      </c>
      <c r="AT144" s="86">
        <v>13.924925738747779</v>
      </c>
      <c r="AU144" s="160">
        <v>-6.4000000000000071E-2</v>
      </c>
      <c r="AV144" s="84"/>
      <c r="AW144" s="25"/>
      <c r="AX144" s="24"/>
      <c r="AY144" s="60"/>
      <c r="AZ144" s="60"/>
      <c r="BA144" s="60"/>
      <c r="BB144" s="14"/>
    </row>
    <row r="145" spans="1:54" ht="12.75" customHeight="1" x14ac:dyDescent="0.2">
      <c r="A145" s="109" t="s">
        <v>954</v>
      </c>
      <c r="B145" s="1" t="s">
        <v>952</v>
      </c>
      <c r="C145" s="54" t="s">
        <v>953</v>
      </c>
      <c r="D145" s="109">
        <v>39.042338999999998</v>
      </c>
      <c r="E145" s="10">
        <v>65.105027048500006</v>
      </c>
      <c r="F145" s="10">
        <v>0.30288569717300684</v>
      </c>
      <c r="G145" s="10">
        <v>0</v>
      </c>
      <c r="H145" s="10">
        <v>0</v>
      </c>
      <c r="I145" s="10">
        <v>0</v>
      </c>
      <c r="J145" s="10">
        <v>0</v>
      </c>
      <c r="K145" s="10">
        <v>0</v>
      </c>
      <c r="L145" s="10">
        <v>0</v>
      </c>
      <c r="M145" s="10">
        <v>0.30214275176111899</v>
      </c>
      <c r="N145" s="10">
        <v>0</v>
      </c>
      <c r="O145" s="10">
        <v>0</v>
      </c>
      <c r="P145" s="10">
        <v>0</v>
      </c>
      <c r="Q145" s="10">
        <v>0</v>
      </c>
      <c r="R145" s="10">
        <v>0</v>
      </c>
      <c r="S145" s="10">
        <v>0</v>
      </c>
      <c r="T145" s="10">
        <v>0</v>
      </c>
      <c r="U145" s="10">
        <v>0</v>
      </c>
      <c r="V145" s="10">
        <v>0</v>
      </c>
      <c r="W145" s="10">
        <v>0</v>
      </c>
      <c r="X145" s="10">
        <v>0</v>
      </c>
      <c r="Y145" s="105">
        <v>104.75239449743414</v>
      </c>
      <c r="Z145" s="121">
        <v>39.234908175738092</v>
      </c>
      <c r="AA145" s="10">
        <v>59.325753663202001</v>
      </c>
      <c r="AB145" s="10">
        <v>0.42403997604199872</v>
      </c>
      <c r="AC145" s="10">
        <v>0</v>
      </c>
      <c r="AD145" s="10">
        <v>0</v>
      </c>
      <c r="AE145" s="10">
        <v>0</v>
      </c>
      <c r="AF145" s="10">
        <v>0</v>
      </c>
      <c r="AG145" s="10">
        <v>0.33998262420335773</v>
      </c>
      <c r="AH145" s="10">
        <v>0.47239999999999999</v>
      </c>
      <c r="AI145" s="10">
        <v>0</v>
      </c>
      <c r="AJ145" s="10">
        <v>0</v>
      </c>
      <c r="AK145" s="10">
        <v>0</v>
      </c>
      <c r="AL145" s="10">
        <v>0</v>
      </c>
      <c r="AM145" s="10">
        <v>0</v>
      </c>
      <c r="AN145" s="10">
        <v>0</v>
      </c>
      <c r="AO145" s="10">
        <v>0</v>
      </c>
      <c r="AP145" s="78">
        <v>0</v>
      </c>
      <c r="AQ145" s="10">
        <v>0</v>
      </c>
      <c r="AR145" s="10">
        <v>0</v>
      </c>
      <c r="AS145" s="13">
        <v>0</v>
      </c>
      <c r="AT145" s="86">
        <v>99.79708443918544</v>
      </c>
      <c r="AU145" s="160">
        <v>-4.7304981256252591E-2</v>
      </c>
      <c r="AV145" s="84"/>
      <c r="AW145" s="25"/>
      <c r="AX145" s="24"/>
      <c r="AY145" s="60"/>
      <c r="AZ145" s="60"/>
      <c r="BA145" s="60"/>
      <c r="BB145" s="14"/>
    </row>
    <row r="146" spans="1:54" ht="12.75" customHeight="1" x14ac:dyDescent="0.2">
      <c r="A146" s="109" t="s">
        <v>1227</v>
      </c>
      <c r="B146" s="1" t="s">
        <v>955</v>
      </c>
      <c r="C146" s="54" t="s">
        <v>956</v>
      </c>
      <c r="D146" s="109">
        <v>66.784080000000003</v>
      </c>
      <c r="E146" s="10">
        <v>166.410450995611</v>
      </c>
      <c r="F146" s="10">
        <v>0.78931464112401006</v>
      </c>
      <c r="G146" s="10">
        <v>0</v>
      </c>
      <c r="H146" s="10">
        <v>0</v>
      </c>
      <c r="I146" s="10">
        <v>0</v>
      </c>
      <c r="J146" s="10">
        <v>0.11317500000000003</v>
      </c>
      <c r="K146" s="10">
        <v>8.5470000000000008E-3</v>
      </c>
      <c r="L146" s="10">
        <v>7.8549999999999991E-3</v>
      </c>
      <c r="M146" s="10">
        <v>0</v>
      </c>
      <c r="N146" s="10">
        <v>7.3428397288888876</v>
      </c>
      <c r="O146" s="10">
        <v>0.24937814939221548</v>
      </c>
      <c r="P146" s="10">
        <v>0.16677865467854569</v>
      </c>
      <c r="Q146" s="10">
        <v>2.8686929999999999</v>
      </c>
      <c r="R146" s="10">
        <v>0.1</v>
      </c>
      <c r="S146" s="10">
        <v>0</v>
      </c>
      <c r="T146" s="10">
        <v>0</v>
      </c>
      <c r="U146" s="10">
        <v>0.24026</v>
      </c>
      <c r="V146" s="10">
        <v>19.061</v>
      </c>
      <c r="W146" s="10">
        <v>1.0543849999999999</v>
      </c>
      <c r="X146" s="10">
        <v>8.9492089999999997</v>
      </c>
      <c r="Y146" s="105">
        <v>274.1459661696947</v>
      </c>
      <c r="Z146" s="121">
        <v>67.632478802417978</v>
      </c>
      <c r="AA146" s="10">
        <v>140.41907170686798</v>
      </c>
      <c r="AB146" s="10">
        <v>1.1050404975730033</v>
      </c>
      <c r="AC146" s="10">
        <v>0</v>
      </c>
      <c r="AD146" s="10">
        <v>0</v>
      </c>
      <c r="AE146" s="10">
        <v>0</v>
      </c>
      <c r="AF146" s="10">
        <v>7.5450000000000017E-2</v>
      </c>
      <c r="AG146" s="10">
        <v>0</v>
      </c>
      <c r="AH146" s="10">
        <v>0.82983300000000004</v>
      </c>
      <c r="AI146" s="10">
        <v>10.55097325511111</v>
      </c>
      <c r="AJ146" s="10">
        <v>0.24685851550433927</v>
      </c>
      <c r="AK146" s="10">
        <v>7.1869304332226505E-2</v>
      </c>
      <c r="AL146" s="10">
        <v>2.6213920000000002</v>
      </c>
      <c r="AM146" s="10">
        <v>0</v>
      </c>
      <c r="AN146" s="10">
        <v>0</v>
      </c>
      <c r="AO146" s="10">
        <v>0.50767300000000004</v>
      </c>
      <c r="AP146" s="78">
        <v>19.061</v>
      </c>
      <c r="AQ146" s="10">
        <v>1.0543849999999999</v>
      </c>
      <c r="AR146" s="10">
        <v>18.010000000000002</v>
      </c>
      <c r="AS146" s="13">
        <v>0</v>
      </c>
      <c r="AT146" s="86">
        <v>262.18602508180663</v>
      </c>
      <c r="AU146" s="160">
        <v>-4.3626179348868976E-2</v>
      </c>
      <c r="AV146" s="84"/>
      <c r="AW146" s="25"/>
      <c r="AX146" s="24"/>
      <c r="AY146" s="60"/>
      <c r="AZ146" s="60"/>
      <c r="BA146" s="60"/>
      <c r="BB146" s="14"/>
    </row>
    <row r="147" spans="1:54" ht="12.75" customHeight="1" x14ac:dyDescent="0.2">
      <c r="A147" s="109" t="s">
        <v>1132</v>
      </c>
      <c r="B147" s="1" t="s">
        <v>957</v>
      </c>
      <c r="C147" s="54" t="s">
        <v>958</v>
      </c>
      <c r="D147" s="109">
        <v>7.9558799999999996</v>
      </c>
      <c r="E147" s="10">
        <v>5.5706834624760004</v>
      </c>
      <c r="F147" s="10">
        <v>2.7687404478999787E-2</v>
      </c>
      <c r="G147" s="10">
        <v>-8.9199000000000001E-2</v>
      </c>
      <c r="H147" s="10">
        <v>0</v>
      </c>
      <c r="I147" s="10">
        <v>0</v>
      </c>
      <c r="J147" s="10">
        <v>0</v>
      </c>
      <c r="K147" s="10">
        <v>8.5470000000000008E-3</v>
      </c>
      <c r="L147" s="10">
        <v>7.8549999999999991E-3</v>
      </c>
      <c r="M147" s="10">
        <v>0</v>
      </c>
      <c r="N147" s="10">
        <v>1.5109610284444448</v>
      </c>
      <c r="O147" s="10">
        <v>8.7091027362222757E-3</v>
      </c>
      <c r="P147" s="10">
        <v>7.3802532135533547E-2</v>
      </c>
      <c r="Q147" s="10">
        <v>0.60451699999999997</v>
      </c>
      <c r="R147" s="10">
        <v>0</v>
      </c>
      <c r="S147" s="10">
        <v>0</v>
      </c>
      <c r="T147" s="10">
        <v>0</v>
      </c>
      <c r="U147" s="10">
        <v>0</v>
      </c>
      <c r="V147" s="10">
        <v>0</v>
      </c>
      <c r="W147" s="10">
        <v>0</v>
      </c>
      <c r="X147" s="10">
        <v>0</v>
      </c>
      <c r="Y147" s="105">
        <v>15.679443530271199</v>
      </c>
      <c r="Z147" s="121">
        <v>7.9753444416216155</v>
      </c>
      <c r="AA147" s="10">
        <v>4.7371781082229996</v>
      </c>
      <c r="AB147" s="10">
        <v>3.8762366270999889E-2</v>
      </c>
      <c r="AC147" s="10">
        <v>-8.9199000000000001E-2</v>
      </c>
      <c r="AD147" s="10">
        <v>0</v>
      </c>
      <c r="AE147" s="10">
        <v>0</v>
      </c>
      <c r="AF147" s="10">
        <v>0</v>
      </c>
      <c r="AG147" s="10">
        <v>0</v>
      </c>
      <c r="AH147" s="10">
        <v>8.6003999999999997E-2</v>
      </c>
      <c r="AI147" s="10">
        <v>1.7793647635555558</v>
      </c>
      <c r="AJ147" s="10">
        <v>8.621108858488151E-3</v>
      </c>
      <c r="AK147" s="10">
        <v>2.0616600173216187E-2</v>
      </c>
      <c r="AL147" s="10">
        <v>0.53197499999999998</v>
      </c>
      <c r="AM147" s="10">
        <v>0</v>
      </c>
      <c r="AN147" s="10">
        <v>0</v>
      </c>
      <c r="AO147" s="10">
        <v>0</v>
      </c>
      <c r="AP147" s="78">
        <v>0</v>
      </c>
      <c r="AQ147" s="10">
        <v>0</v>
      </c>
      <c r="AR147" s="10">
        <v>0</v>
      </c>
      <c r="AS147" s="13">
        <v>0</v>
      </c>
      <c r="AT147" s="86">
        <v>15.088667388702873</v>
      </c>
      <c r="AU147" s="160">
        <v>-3.7678387018503248E-2</v>
      </c>
      <c r="AV147" s="84"/>
      <c r="AW147" s="25"/>
      <c r="AX147" s="24"/>
      <c r="AY147" s="60"/>
      <c r="AZ147" s="60"/>
      <c r="BA147" s="60"/>
      <c r="BB147" s="14"/>
    </row>
    <row r="148" spans="1:54" ht="12.75" customHeight="1" x14ac:dyDescent="0.2">
      <c r="A148" s="109" t="s">
        <v>1227</v>
      </c>
      <c r="B148" s="1" t="s">
        <v>862</v>
      </c>
      <c r="C148" s="54" t="s">
        <v>863</v>
      </c>
      <c r="D148" s="109">
        <v>60.67</v>
      </c>
      <c r="E148" s="10">
        <v>219.61778411193902</v>
      </c>
      <c r="F148" s="10">
        <v>1.0497784289380014</v>
      </c>
      <c r="G148" s="10">
        <v>0</v>
      </c>
      <c r="H148" s="10">
        <v>0</v>
      </c>
      <c r="I148" s="10">
        <v>0</v>
      </c>
      <c r="J148" s="10">
        <v>7.3104000000000002E-2</v>
      </c>
      <c r="K148" s="10">
        <v>8.5470000000000008E-3</v>
      </c>
      <c r="L148" s="10">
        <v>7.8549999999999991E-3</v>
      </c>
      <c r="M148" s="10">
        <v>0</v>
      </c>
      <c r="N148" s="10">
        <v>13.141188458888889</v>
      </c>
      <c r="O148" s="10">
        <v>0.33133058079486361</v>
      </c>
      <c r="P148" s="10">
        <v>0.22428770959718239</v>
      </c>
      <c r="Q148" s="10">
        <v>3.725889</v>
      </c>
      <c r="R148" s="10">
        <v>0.1</v>
      </c>
      <c r="S148" s="10">
        <v>0</v>
      </c>
      <c r="T148" s="10">
        <v>0</v>
      </c>
      <c r="U148" s="10">
        <v>0.25375500000000001</v>
      </c>
      <c r="V148" s="10">
        <v>29.818000000000001</v>
      </c>
      <c r="W148" s="10">
        <v>0.73972000000000004</v>
      </c>
      <c r="X148" s="10">
        <v>9.3626799999999992</v>
      </c>
      <c r="Y148" s="105">
        <v>339.12391929015803</v>
      </c>
      <c r="Z148" s="121">
        <v>62.811455686759977</v>
      </c>
      <c r="AA148" s="10">
        <v>184.25075349981202</v>
      </c>
      <c r="AB148" s="10">
        <v>1.4696898005139978</v>
      </c>
      <c r="AC148" s="10">
        <v>0</v>
      </c>
      <c r="AD148" s="10">
        <v>0</v>
      </c>
      <c r="AE148" s="10">
        <v>0</v>
      </c>
      <c r="AF148" s="10">
        <v>4.8736000000000002E-2</v>
      </c>
      <c r="AG148" s="10">
        <v>0</v>
      </c>
      <c r="AH148" s="10">
        <v>0.88212699999999999</v>
      </c>
      <c r="AI148" s="10">
        <v>14.819308001111111</v>
      </c>
      <c r="AJ148" s="10">
        <v>0.32798292679432223</v>
      </c>
      <c r="AK148" s="10">
        <v>0.10445502717951645</v>
      </c>
      <c r="AL148" s="10">
        <v>3.5219849999999999</v>
      </c>
      <c r="AM148" s="10">
        <v>0</v>
      </c>
      <c r="AN148" s="10">
        <v>0</v>
      </c>
      <c r="AO148" s="10">
        <v>0.18927099999999999</v>
      </c>
      <c r="AP148" s="78">
        <v>29.818000000000001</v>
      </c>
      <c r="AQ148" s="10">
        <v>0.73972000000000004</v>
      </c>
      <c r="AR148" s="10">
        <v>18.649000000000001</v>
      </c>
      <c r="AS148" s="13">
        <v>0</v>
      </c>
      <c r="AT148" s="86">
        <v>317.63248394217095</v>
      </c>
      <c r="AU148" s="160">
        <v>-6.3373398706207978E-2</v>
      </c>
      <c r="AV148" s="84"/>
      <c r="AW148" s="25"/>
      <c r="AX148" s="24"/>
      <c r="AY148" s="60"/>
      <c r="AZ148" s="60"/>
      <c r="BA148" s="60"/>
      <c r="BB148" s="14"/>
    </row>
    <row r="149" spans="1:54" ht="12.75" customHeight="1" x14ac:dyDescent="0.2">
      <c r="A149" s="109" t="s">
        <v>1165</v>
      </c>
      <c r="B149" s="1" t="s">
        <v>864</v>
      </c>
      <c r="C149" s="54" t="s">
        <v>865</v>
      </c>
      <c r="D149" s="109">
        <v>37.100983999999997</v>
      </c>
      <c r="E149" s="10">
        <v>71.917476636171003</v>
      </c>
      <c r="F149" s="10">
        <v>0.34133896381700041</v>
      </c>
      <c r="G149" s="10">
        <v>-1.1169999999999999E-2</v>
      </c>
      <c r="H149" s="10">
        <v>0</v>
      </c>
      <c r="I149" s="10">
        <v>3.0585000000000001E-2</v>
      </c>
      <c r="J149" s="10">
        <v>2.0018999999999995E-2</v>
      </c>
      <c r="K149" s="10">
        <v>8.5470000000000008E-3</v>
      </c>
      <c r="L149" s="10">
        <v>7.8549999999999991E-3</v>
      </c>
      <c r="M149" s="10">
        <v>0</v>
      </c>
      <c r="N149" s="10">
        <v>1.7249079144444441</v>
      </c>
      <c r="O149" s="10">
        <v>0.10736853669255762</v>
      </c>
      <c r="P149" s="10">
        <v>0.10799893546419899</v>
      </c>
      <c r="Q149" s="10">
        <v>1.093561</v>
      </c>
      <c r="R149" s="10">
        <v>0</v>
      </c>
      <c r="S149" s="10">
        <v>0</v>
      </c>
      <c r="T149" s="10">
        <v>0</v>
      </c>
      <c r="U149" s="10">
        <v>0.11543200000000001</v>
      </c>
      <c r="V149" s="10">
        <v>8.7490000000000006</v>
      </c>
      <c r="W149" s="10">
        <v>0.60198099999999999</v>
      </c>
      <c r="X149" s="10">
        <v>4.4906119999999996</v>
      </c>
      <c r="Y149" s="105">
        <v>126.40649698658918</v>
      </c>
      <c r="Z149" s="121">
        <v>37.113067938709712</v>
      </c>
      <c r="AA149" s="10">
        <v>60.767566652811993</v>
      </c>
      <c r="AB149" s="10">
        <v>0.47787454934500156</v>
      </c>
      <c r="AC149" s="10">
        <v>-1.1169999999999999E-2</v>
      </c>
      <c r="AD149" s="10">
        <v>0</v>
      </c>
      <c r="AE149" s="10">
        <v>3.0585000000000001E-2</v>
      </c>
      <c r="AF149" s="10">
        <v>1.3345999999999997E-2</v>
      </c>
      <c r="AG149" s="10">
        <v>0</v>
      </c>
      <c r="AH149" s="10">
        <v>0.452239</v>
      </c>
      <c r="AI149" s="10">
        <v>2.1653355811111106</v>
      </c>
      <c r="AJ149" s="10">
        <v>0.1062837207044625</v>
      </c>
      <c r="AK149" s="10">
        <v>3.9039076029740077E-2</v>
      </c>
      <c r="AL149" s="10">
        <v>0.98929800000000001</v>
      </c>
      <c r="AM149" s="10">
        <v>0</v>
      </c>
      <c r="AN149" s="10">
        <v>0</v>
      </c>
      <c r="AO149" s="10">
        <v>8.6098999999999995E-2</v>
      </c>
      <c r="AP149" s="78">
        <v>8.7759999999999998</v>
      </c>
      <c r="AQ149" s="10">
        <v>0.60198099999999999</v>
      </c>
      <c r="AR149" s="10">
        <v>9.4510000000000005</v>
      </c>
      <c r="AS149" s="13">
        <v>0</v>
      </c>
      <c r="AT149" s="86">
        <v>121.05854551871201</v>
      </c>
      <c r="AU149" s="160">
        <v>-4.2307568007715186E-2</v>
      </c>
      <c r="AV149" s="84"/>
      <c r="AW149" s="25"/>
      <c r="AX149" s="24"/>
      <c r="AY149" s="60"/>
      <c r="AZ149" s="60"/>
      <c r="BA149" s="60"/>
      <c r="BB149" s="14"/>
    </row>
    <row r="150" spans="1:54" ht="12.75" customHeight="1" x14ac:dyDescent="0.2">
      <c r="A150" s="109" t="s">
        <v>1132</v>
      </c>
      <c r="B150" s="1" t="s">
        <v>866</v>
      </c>
      <c r="C150" s="54" t="s">
        <v>867</v>
      </c>
      <c r="D150" s="109">
        <v>3.0442623200000001</v>
      </c>
      <c r="E150" s="10">
        <v>4.0938598073120005</v>
      </c>
      <c r="F150" s="10">
        <v>1.9737159017999658E-2</v>
      </c>
      <c r="G150" s="10">
        <v>-9.2501E-2</v>
      </c>
      <c r="H150" s="10">
        <v>0</v>
      </c>
      <c r="I150" s="10">
        <v>0</v>
      </c>
      <c r="J150" s="10">
        <v>0</v>
      </c>
      <c r="K150" s="10">
        <v>8.5470000000000008E-3</v>
      </c>
      <c r="L150" s="10">
        <v>7.8549999999999991E-3</v>
      </c>
      <c r="M150" s="10">
        <v>0</v>
      </c>
      <c r="N150" s="10">
        <v>1.0631161697777778</v>
      </c>
      <c r="O150" s="10">
        <v>6.337280428772657E-3</v>
      </c>
      <c r="P150" s="10">
        <v>6.4698809893061149E-2</v>
      </c>
      <c r="Q150" s="10">
        <v>0.378826</v>
      </c>
      <c r="R150" s="10">
        <v>0</v>
      </c>
      <c r="S150" s="10">
        <v>0</v>
      </c>
      <c r="T150" s="10">
        <v>0</v>
      </c>
      <c r="U150" s="10">
        <v>0</v>
      </c>
      <c r="V150" s="10">
        <v>0</v>
      </c>
      <c r="W150" s="10">
        <v>0</v>
      </c>
      <c r="X150" s="10">
        <v>0</v>
      </c>
      <c r="Y150" s="105">
        <v>8.5947385464296104</v>
      </c>
      <c r="Z150" s="121">
        <v>3.0614891195199756</v>
      </c>
      <c r="AA150" s="10">
        <v>3.4970396732790001</v>
      </c>
      <c r="AB150" s="10">
        <v>2.7632022624999985E-2</v>
      </c>
      <c r="AC150" s="10">
        <v>-9.2501E-2</v>
      </c>
      <c r="AD150" s="10">
        <v>0</v>
      </c>
      <c r="AE150" s="10">
        <v>0</v>
      </c>
      <c r="AF150" s="10">
        <v>0</v>
      </c>
      <c r="AG150" s="10">
        <v>0</v>
      </c>
      <c r="AH150" s="10">
        <v>3.3111000000000002E-2</v>
      </c>
      <c r="AI150" s="10">
        <v>1.3410643173333332</v>
      </c>
      <c r="AJ150" s="10">
        <v>6.2732506548561096E-3</v>
      </c>
      <c r="AK150" s="10">
        <v>1.5360984000825527E-2</v>
      </c>
      <c r="AL150" s="10">
        <v>0.33336700000000002</v>
      </c>
      <c r="AM150" s="10">
        <v>0</v>
      </c>
      <c r="AN150" s="10">
        <v>0</v>
      </c>
      <c r="AO150" s="10">
        <v>0</v>
      </c>
      <c r="AP150" s="78">
        <v>0</v>
      </c>
      <c r="AQ150" s="10">
        <v>0</v>
      </c>
      <c r="AR150" s="10">
        <v>0</v>
      </c>
      <c r="AS150" s="13">
        <v>0</v>
      </c>
      <c r="AT150" s="86">
        <v>8.2228363674129898</v>
      </c>
      <c r="AU150" s="160">
        <v>-4.3270912431782417E-2</v>
      </c>
      <c r="AV150" s="84"/>
      <c r="AW150" s="25"/>
      <c r="AX150" s="24"/>
      <c r="AY150" s="60"/>
      <c r="AZ150" s="60"/>
      <c r="BA150" s="60"/>
      <c r="BB150" s="14"/>
    </row>
    <row r="151" spans="1:54" ht="12.75" customHeight="1" x14ac:dyDescent="0.2">
      <c r="A151" s="109" t="s">
        <v>1227</v>
      </c>
      <c r="B151" s="1" t="s">
        <v>868</v>
      </c>
      <c r="C151" s="54" t="s">
        <v>869</v>
      </c>
      <c r="D151" s="109">
        <v>51.369</v>
      </c>
      <c r="E151" s="10">
        <v>122.47604312313599</v>
      </c>
      <c r="F151" s="10">
        <v>0.58480858005899194</v>
      </c>
      <c r="G151" s="10">
        <v>0</v>
      </c>
      <c r="H151" s="10">
        <v>0</v>
      </c>
      <c r="I151" s="10">
        <v>0</v>
      </c>
      <c r="J151" s="10">
        <v>0.17224900000000001</v>
      </c>
      <c r="K151" s="10">
        <v>8.5470000000000008E-3</v>
      </c>
      <c r="L151" s="10">
        <v>7.8549999999999991E-3</v>
      </c>
      <c r="M151" s="10">
        <v>0</v>
      </c>
      <c r="N151" s="10">
        <v>4.6376632566666665</v>
      </c>
      <c r="O151" s="10">
        <v>0.18480317198142257</v>
      </c>
      <c r="P151" s="10">
        <v>0.13002425746050372</v>
      </c>
      <c r="Q151" s="10">
        <v>1.8630100000000001</v>
      </c>
      <c r="R151" s="10">
        <v>0</v>
      </c>
      <c r="S151" s="10">
        <v>0</v>
      </c>
      <c r="T151" s="10">
        <v>0</v>
      </c>
      <c r="U151" s="10">
        <v>0.16586799999999999</v>
      </c>
      <c r="V151" s="10">
        <v>20.855</v>
      </c>
      <c r="W151" s="10">
        <v>0.62655000000000005</v>
      </c>
      <c r="X151" s="10">
        <v>6.3491960000000001</v>
      </c>
      <c r="Y151" s="105">
        <v>209.43061738930356</v>
      </c>
      <c r="Z151" s="121">
        <v>51.882711215171831</v>
      </c>
      <c r="AA151" s="10">
        <v>103.570779015133</v>
      </c>
      <c r="AB151" s="10">
        <v>0.81873201208300139</v>
      </c>
      <c r="AC151" s="10">
        <v>0</v>
      </c>
      <c r="AD151" s="10">
        <v>0</v>
      </c>
      <c r="AE151" s="10">
        <v>0</v>
      </c>
      <c r="AF151" s="10">
        <v>0.11483266666666667</v>
      </c>
      <c r="AG151" s="10">
        <v>0</v>
      </c>
      <c r="AH151" s="10">
        <v>0.61790500000000004</v>
      </c>
      <c r="AI151" s="10">
        <v>5.723260861111112</v>
      </c>
      <c r="AJ151" s="10">
        <v>0.18293598219015073</v>
      </c>
      <c r="AK151" s="10">
        <v>5.1605602240820739E-2</v>
      </c>
      <c r="AL151" s="10">
        <v>1.750791</v>
      </c>
      <c r="AM151" s="10">
        <v>0</v>
      </c>
      <c r="AN151" s="10">
        <v>0</v>
      </c>
      <c r="AO151" s="10">
        <v>0.33698</v>
      </c>
      <c r="AP151" s="78">
        <v>20.855</v>
      </c>
      <c r="AQ151" s="10">
        <v>0.62655000000000005</v>
      </c>
      <c r="AR151" s="10">
        <v>13.148</v>
      </c>
      <c r="AS151" s="13">
        <v>0</v>
      </c>
      <c r="AT151" s="86">
        <v>199.68008335459655</v>
      </c>
      <c r="AU151" s="160">
        <v>-4.6557347518018696E-2</v>
      </c>
      <c r="AV151" s="84"/>
      <c r="AW151" s="25"/>
      <c r="AX151" s="24"/>
      <c r="AY151" s="60"/>
      <c r="AZ151" s="60"/>
      <c r="BA151" s="60"/>
      <c r="BB151" s="14"/>
    </row>
    <row r="152" spans="1:54" ht="12.75" customHeight="1" x14ac:dyDescent="0.2">
      <c r="A152" s="109" t="s">
        <v>1214</v>
      </c>
      <c r="B152" s="1" t="s">
        <v>50</v>
      </c>
      <c r="C152" s="54" t="s">
        <v>51</v>
      </c>
      <c r="D152" s="109">
        <v>497.03788800000001</v>
      </c>
      <c r="E152" s="10">
        <v>255.068360095087</v>
      </c>
      <c r="F152" s="10">
        <v>1.1369237209670247</v>
      </c>
      <c r="G152" s="10">
        <v>0</v>
      </c>
      <c r="H152" s="10">
        <v>0</v>
      </c>
      <c r="I152" s="10">
        <v>0.20364399999999999</v>
      </c>
      <c r="J152" s="10">
        <v>0.34439000000000003</v>
      </c>
      <c r="K152" s="10">
        <v>8.5470000000000008E-3</v>
      </c>
      <c r="L152" s="10">
        <v>0</v>
      </c>
      <c r="M152" s="10">
        <v>0</v>
      </c>
      <c r="N152" s="10">
        <v>4.9158875342222226</v>
      </c>
      <c r="O152" s="10">
        <v>0.36490752284164918</v>
      </c>
      <c r="P152" s="10">
        <v>0</v>
      </c>
      <c r="Q152" s="10">
        <v>0</v>
      </c>
      <c r="R152" s="10">
        <v>0</v>
      </c>
      <c r="S152" s="10">
        <v>0</v>
      </c>
      <c r="T152" s="10">
        <v>0</v>
      </c>
      <c r="U152" s="10">
        <v>0.85869899999999999</v>
      </c>
      <c r="V152" s="10">
        <v>40.427999999999997</v>
      </c>
      <c r="W152" s="10">
        <v>7.634703</v>
      </c>
      <c r="X152" s="10">
        <v>34.008676999999999</v>
      </c>
      <c r="Y152" s="105">
        <v>842.01062687311799</v>
      </c>
      <c r="Z152" s="121">
        <v>501.39949404424743</v>
      </c>
      <c r="AA152" s="10">
        <v>225.05467711315501</v>
      </c>
      <c r="AB152" s="10">
        <v>1.5916932093529998</v>
      </c>
      <c r="AC152" s="10">
        <v>0</v>
      </c>
      <c r="AD152" s="10">
        <v>0</v>
      </c>
      <c r="AE152" s="10">
        <v>0.20364399999999999</v>
      </c>
      <c r="AF152" s="10">
        <v>0.22959333333333334</v>
      </c>
      <c r="AG152" s="10">
        <v>0</v>
      </c>
      <c r="AH152" s="10">
        <v>5.4754969999999998</v>
      </c>
      <c r="AI152" s="10">
        <v>6.1783644146666674</v>
      </c>
      <c r="AJ152" s="10">
        <v>0.36122061858506682</v>
      </c>
      <c r="AK152" s="10">
        <v>0</v>
      </c>
      <c r="AL152" s="10">
        <v>0</v>
      </c>
      <c r="AM152" s="10">
        <v>0</v>
      </c>
      <c r="AN152" s="10">
        <v>0</v>
      </c>
      <c r="AO152" s="10">
        <v>0.74407299999999998</v>
      </c>
      <c r="AP152" s="78">
        <v>40.363</v>
      </c>
      <c r="AQ152" s="10">
        <v>7.634703</v>
      </c>
      <c r="AR152" s="10">
        <v>72.822999999999993</v>
      </c>
      <c r="AS152" s="13">
        <v>0</v>
      </c>
      <c r="AT152" s="86">
        <v>862.05895973334066</v>
      </c>
      <c r="AU152" s="160">
        <v>2.381007106130472E-2</v>
      </c>
      <c r="AV152" s="84"/>
      <c r="AW152" s="25"/>
      <c r="AX152" s="24"/>
      <c r="AY152" s="60"/>
      <c r="AZ152" s="60"/>
      <c r="BA152" s="60"/>
      <c r="BB152" s="14"/>
    </row>
    <row r="153" spans="1:54" ht="12.75" customHeight="1" x14ac:dyDescent="0.2">
      <c r="A153" s="109" t="s">
        <v>1081</v>
      </c>
      <c r="B153" s="1" t="s">
        <v>1100</v>
      </c>
      <c r="C153" s="54" t="s">
        <v>1101</v>
      </c>
      <c r="D153" s="109">
        <v>36.059114999999998</v>
      </c>
      <c r="E153" s="10">
        <v>30.205691555752999</v>
      </c>
      <c r="F153" s="10">
        <v>0.13772291647100077</v>
      </c>
      <c r="G153" s="10">
        <v>0</v>
      </c>
      <c r="H153" s="10">
        <v>0</v>
      </c>
      <c r="I153" s="10">
        <v>0</v>
      </c>
      <c r="J153" s="10">
        <v>0</v>
      </c>
      <c r="K153" s="10">
        <v>0</v>
      </c>
      <c r="L153" s="10">
        <v>0</v>
      </c>
      <c r="M153" s="10">
        <v>1.3199489785787826</v>
      </c>
      <c r="N153" s="10">
        <v>0</v>
      </c>
      <c r="O153" s="10">
        <v>0</v>
      </c>
      <c r="P153" s="10">
        <v>0</v>
      </c>
      <c r="Q153" s="10">
        <v>0</v>
      </c>
      <c r="R153" s="10">
        <v>0</v>
      </c>
      <c r="S153" s="10">
        <v>0</v>
      </c>
      <c r="T153" s="10">
        <v>0</v>
      </c>
      <c r="U153" s="10">
        <v>0</v>
      </c>
      <c r="V153" s="10">
        <v>0</v>
      </c>
      <c r="W153" s="10">
        <v>0</v>
      </c>
      <c r="X153" s="10">
        <v>0</v>
      </c>
      <c r="Y153" s="105">
        <v>67.722478450802782</v>
      </c>
      <c r="Z153" s="121">
        <v>36.355413055225874</v>
      </c>
      <c r="AA153" s="10">
        <v>27.616522329856998</v>
      </c>
      <c r="AB153" s="10">
        <v>0.19281208306000008</v>
      </c>
      <c r="AC153" s="10">
        <v>0</v>
      </c>
      <c r="AD153" s="10">
        <v>0</v>
      </c>
      <c r="AE153" s="10">
        <v>0</v>
      </c>
      <c r="AF153" s="10">
        <v>0</v>
      </c>
      <c r="AG153" s="10">
        <v>1.2581875413715806</v>
      </c>
      <c r="AH153" s="10">
        <v>0.40320600000000001</v>
      </c>
      <c r="AI153" s="10">
        <v>0</v>
      </c>
      <c r="AJ153" s="10">
        <v>0</v>
      </c>
      <c r="AK153" s="10">
        <v>0</v>
      </c>
      <c r="AL153" s="10">
        <v>0</v>
      </c>
      <c r="AM153" s="10">
        <v>0</v>
      </c>
      <c r="AN153" s="10">
        <v>0</v>
      </c>
      <c r="AO153" s="10">
        <v>0</v>
      </c>
      <c r="AP153" s="78">
        <v>0</v>
      </c>
      <c r="AQ153" s="10">
        <v>0</v>
      </c>
      <c r="AR153" s="10">
        <v>0</v>
      </c>
      <c r="AS153" s="13">
        <v>0</v>
      </c>
      <c r="AT153" s="86">
        <v>65.826141009514458</v>
      </c>
      <c r="AU153" s="160">
        <v>-2.8001595403303568E-2</v>
      </c>
      <c r="AV153" s="84"/>
      <c r="AW153" s="25"/>
      <c r="AX153" s="24"/>
      <c r="AY153" s="60"/>
      <c r="AZ153" s="60"/>
      <c r="BA153" s="60"/>
      <c r="BB153" s="14"/>
    </row>
    <row r="154" spans="1:54" ht="12.75" customHeight="1" x14ac:dyDescent="0.2">
      <c r="A154" s="109" t="s">
        <v>1132</v>
      </c>
      <c r="B154" s="1" t="s">
        <v>52</v>
      </c>
      <c r="C154" s="54" t="s">
        <v>53</v>
      </c>
      <c r="D154" s="109">
        <v>5.3015629999999998</v>
      </c>
      <c r="E154" s="10">
        <v>3.4862262798629997</v>
      </c>
      <c r="F154" s="10">
        <v>1.6739672431000042E-2</v>
      </c>
      <c r="G154" s="10">
        <v>-7.4475E-2</v>
      </c>
      <c r="H154" s="10">
        <v>0</v>
      </c>
      <c r="I154" s="10">
        <v>0</v>
      </c>
      <c r="J154" s="10">
        <v>0</v>
      </c>
      <c r="K154" s="10">
        <v>8.5470000000000008E-3</v>
      </c>
      <c r="L154" s="10">
        <v>7.8549999999999991E-3</v>
      </c>
      <c r="M154" s="10">
        <v>0</v>
      </c>
      <c r="N154" s="10">
        <v>1.6386350240000003</v>
      </c>
      <c r="O154" s="10">
        <v>5.3619346155404238E-3</v>
      </c>
      <c r="P154" s="10">
        <v>6.1010506122986204E-2</v>
      </c>
      <c r="Q154" s="10">
        <v>0.26511299999999999</v>
      </c>
      <c r="R154" s="10">
        <v>0</v>
      </c>
      <c r="S154" s="10">
        <v>0</v>
      </c>
      <c r="T154" s="10">
        <v>0</v>
      </c>
      <c r="U154" s="10">
        <v>0</v>
      </c>
      <c r="V154" s="10">
        <v>0</v>
      </c>
      <c r="W154" s="10">
        <v>0</v>
      </c>
      <c r="X154" s="10">
        <v>0</v>
      </c>
      <c r="Y154" s="105">
        <v>10.716576417032526</v>
      </c>
      <c r="Z154" s="121">
        <v>5.3543465862548949</v>
      </c>
      <c r="AA154" s="10">
        <v>2.9744274404529998</v>
      </c>
      <c r="AB154" s="10">
        <v>2.3435541402999777E-2</v>
      </c>
      <c r="AC154" s="10">
        <v>-7.4475E-2</v>
      </c>
      <c r="AD154" s="10">
        <v>0</v>
      </c>
      <c r="AE154" s="10">
        <v>0</v>
      </c>
      <c r="AF154" s="10">
        <v>0</v>
      </c>
      <c r="AG154" s="10">
        <v>0</v>
      </c>
      <c r="AH154" s="10">
        <v>5.6993000000000002E-2</v>
      </c>
      <c r="AI154" s="10">
        <v>2.1821571075555561</v>
      </c>
      <c r="AJ154" s="10">
        <v>5.3077594113582647E-3</v>
      </c>
      <c r="AK154" s="10">
        <v>1.3465446290686561E-2</v>
      </c>
      <c r="AL154" s="10">
        <v>0.23329900000000001</v>
      </c>
      <c r="AM154" s="10">
        <v>0</v>
      </c>
      <c r="AN154" s="10">
        <v>0</v>
      </c>
      <c r="AO154" s="10">
        <v>0</v>
      </c>
      <c r="AP154" s="78">
        <v>0</v>
      </c>
      <c r="AQ154" s="10">
        <v>0</v>
      </c>
      <c r="AR154" s="10">
        <v>0</v>
      </c>
      <c r="AS154" s="13">
        <v>0</v>
      </c>
      <c r="AT154" s="86">
        <v>10.768956881368496</v>
      </c>
      <c r="AU154" s="160">
        <v>4.8877983320044669E-3</v>
      </c>
      <c r="AV154" s="84"/>
      <c r="AW154" s="25"/>
      <c r="AX154" s="24"/>
      <c r="AY154" s="60"/>
      <c r="AZ154" s="60"/>
      <c r="BA154" s="60"/>
      <c r="BB154" s="14"/>
    </row>
    <row r="155" spans="1:54" x14ac:dyDescent="0.2">
      <c r="A155" s="109" t="s">
        <v>1149</v>
      </c>
      <c r="B155" s="1" t="s">
        <v>54</v>
      </c>
      <c r="C155" s="54" t="s">
        <v>55</v>
      </c>
      <c r="D155" s="109">
        <v>79.457213120000006</v>
      </c>
      <c r="E155" s="10">
        <v>163.58831094778799</v>
      </c>
      <c r="F155" s="10">
        <v>0.77515699046200515</v>
      </c>
      <c r="G155" s="10">
        <v>0</v>
      </c>
      <c r="H155" s="10">
        <v>0</v>
      </c>
      <c r="I155" s="10">
        <v>0</v>
      </c>
      <c r="J155" s="10">
        <v>7.5247999999999982E-2</v>
      </c>
      <c r="K155" s="10">
        <v>8.5470000000000008E-3</v>
      </c>
      <c r="L155" s="10">
        <v>7.8549999999999991E-3</v>
      </c>
      <c r="M155" s="10">
        <v>0</v>
      </c>
      <c r="N155" s="10">
        <v>5.0810737122222225</v>
      </c>
      <c r="O155" s="10">
        <v>0.24520000923353472</v>
      </c>
      <c r="P155" s="10">
        <v>0.20367299499846625</v>
      </c>
      <c r="Q155" s="10">
        <v>3.057709</v>
      </c>
      <c r="R155" s="10">
        <v>0.1</v>
      </c>
      <c r="S155" s="10">
        <v>0</v>
      </c>
      <c r="T155" s="10">
        <v>0</v>
      </c>
      <c r="U155" s="10">
        <v>0.207374</v>
      </c>
      <c r="V155" s="10">
        <v>18.189</v>
      </c>
      <c r="W155" s="10">
        <v>0.78785300000000003</v>
      </c>
      <c r="X155" s="10">
        <v>7.9464069999999998</v>
      </c>
      <c r="Y155" s="105">
        <v>279.73062077470422</v>
      </c>
      <c r="Z155" s="121">
        <v>79.846831715687898</v>
      </c>
      <c r="AA155" s="10">
        <v>137.90464773701302</v>
      </c>
      <c r="AB155" s="10">
        <v>1.0852197866470068</v>
      </c>
      <c r="AC155" s="10">
        <v>0</v>
      </c>
      <c r="AD155" s="10">
        <v>0</v>
      </c>
      <c r="AE155" s="10">
        <v>0</v>
      </c>
      <c r="AF155" s="10">
        <v>5.0165333333333319E-2</v>
      </c>
      <c r="AG155" s="10">
        <v>0</v>
      </c>
      <c r="AH155" s="10">
        <v>1.0373870000000001</v>
      </c>
      <c r="AI155" s="10">
        <v>5.9344859211111105</v>
      </c>
      <c r="AJ155" s="10">
        <v>0.24272258988433304</v>
      </c>
      <c r="AK155" s="10">
        <v>9.2734195861947616E-2</v>
      </c>
      <c r="AL155" s="10">
        <v>2.8301820000000002</v>
      </c>
      <c r="AM155" s="10">
        <v>0</v>
      </c>
      <c r="AN155" s="10">
        <v>0</v>
      </c>
      <c r="AO155" s="10">
        <v>0.15467600000000001</v>
      </c>
      <c r="AP155" s="78">
        <v>18.189</v>
      </c>
      <c r="AQ155" s="10">
        <v>0.78785300000000003</v>
      </c>
      <c r="AR155" s="10">
        <v>16.472999999999999</v>
      </c>
      <c r="AS155" s="13">
        <v>0</v>
      </c>
      <c r="AT155" s="86">
        <v>264.62890527953863</v>
      </c>
      <c r="AU155" s="160">
        <v>-5.3986637048678891E-2</v>
      </c>
      <c r="AV155" s="84"/>
      <c r="AW155" s="25"/>
      <c r="AX155" s="24"/>
      <c r="AY155" s="60"/>
      <c r="AZ155" s="60"/>
      <c r="BA155" s="60"/>
      <c r="BB155" s="14"/>
    </row>
    <row r="156" spans="1:54" ht="12.75" customHeight="1" x14ac:dyDescent="0.2">
      <c r="A156" s="109" t="s">
        <v>1132</v>
      </c>
      <c r="B156" s="1" t="s">
        <v>56</v>
      </c>
      <c r="C156" s="54" t="s">
        <v>57</v>
      </c>
      <c r="D156" s="109">
        <v>6.2980669999999996</v>
      </c>
      <c r="E156" s="10">
        <v>5.899697139573</v>
      </c>
      <c r="F156" s="10">
        <v>2.9480492360999807E-2</v>
      </c>
      <c r="G156" s="10">
        <v>0</v>
      </c>
      <c r="H156" s="10">
        <v>0</v>
      </c>
      <c r="I156" s="10">
        <v>0</v>
      </c>
      <c r="J156" s="10">
        <v>0</v>
      </c>
      <c r="K156" s="10">
        <v>8.5470000000000008E-3</v>
      </c>
      <c r="L156" s="10">
        <v>7.8549999999999991E-3</v>
      </c>
      <c r="M156" s="10">
        <v>0</v>
      </c>
      <c r="N156" s="10">
        <v>0.7040016835555557</v>
      </c>
      <c r="O156" s="10">
        <v>9.2731204500964282E-3</v>
      </c>
      <c r="P156" s="10">
        <v>8.5792770185241798E-2</v>
      </c>
      <c r="Q156" s="10">
        <v>0.69667199999999996</v>
      </c>
      <c r="R156" s="10">
        <v>0</v>
      </c>
      <c r="S156" s="10">
        <v>0</v>
      </c>
      <c r="T156" s="10">
        <v>0</v>
      </c>
      <c r="U156" s="10">
        <v>0</v>
      </c>
      <c r="V156" s="10">
        <v>0</v>
      </c>
      <c r="W156" s="10">
        <v>0</v>
      </c>
      <c r="X156" s="10">
        <v>0</v>
      </c>
      <c r="Y156" s="105">
        <v>13.739386206124891</v>
      </c>
      <c r="Z156" s="121">
        <v>6.320388420433769</v>
      </c>
      <c r="AA156" s="10">
        <v>4.9785836469449993</v>
      </c>
      <c r="AB156" s="10">
        <v>4.1272689305000006E-2</v>
      </c>
      <c r="AC156" s="10">
        <v>0</v>
      </c>
      <c r="AD156" s="10">
        <v>0</v>
      </c>
      <c r="AE156" s="10">
        <v>0</v>
      </c>
      <c r="AF156" s="10">
        <v>0</v>
      </c>
      <c r="AG156" s="10">
        <v>0</v>
      </c>
      <c r="AH156" s="10">
        <v>7.5262999999999997E-2</v>
      </c>
      <c r="AI156" s="10">
        <v>0.98239854222222234</v>
      </c>
      <c r="AJ156" s="10">
        <v>9.179427924951921E-3</v>
      </c>
      <c r="AK156" s="10">
        <v>2.7129739887740791E-2</v>
      </c>
      <c r="AL156" s="10">
        <v>0.69667199999999996</v>
      </c>
      <c r="AM156" s="10">
        <v>0</v>
      </c>
      <c r="AN156" s="10">
        <v>0</v>
      </c>
      <c r="AO156" s="10">
        <v>0</v>
      </c>
      <c r="AP156" s="78">
        <v>0</v>
      </c>
      <c r="AQ156" s="10">
        <v>0</v>
      </c>
      <c r="AR156" s="10">
        <v>0</v>
      </c>
      <c r="AS156" s="13">
        <v>0</v>
      </c>
      <c r="AT156" s="86">
        <v>13.130887466718683</v>
      </c>
      <c r="AU156" s="160">
        <v>-4.4288640720714666E-2</v>
      </c>
      <c r="AV156" s="84"/>
      <c r="AW156" s="25"/>
      <c r="AX156" s="24"/>
      <c r="AY156" s="60"/>
      <c r="AZ156" s="60"/>
      <c r="BA156" s="60"/>
      <c r="BB156" s="14"/>
    </row>
    <row r="157" spans="1:54" ht="12.75" customHeight="1" x14ac:dyDescent="0.2">
      <c r="A157" s="109" t="s">
        <v>1132</v>
      </c>
      <c r="B157" s="1" t="s">
        <v>58</v>
      </c>
      <c r="C157" s="54" t="s">
        <v>59</v>
      </c>
      <c r="D157" s="109">
        <v>12.858577</v>
      </c>
      <c r="E157" s="10">
        <v>7.394625696746</v>
      </c>
      <c r="F157" s="10">
        <v>3.5383482410999943E-2</v>
      </c>
      <c r="G157" s="10">
        <v>-4.5880999999999998E-2</v>
      </c>
      <c r="H157" s="10">
        <v>0</v>
      </c>
      <c r="I157" s="10">
        <v>0</v>
      </c>
      <c r="J157" s="10">
        <v>0</v>
      </c>
      <c r="K157" s="10">
        <v>8.5470000000000008E-3</v>
      </c>
      <c r="L157" s="10">
        <v>7.8549999999999991E-3</v>
      </c>
      <c r="M157" s="10">
        <v>0</v>
      </c>
      <c r="N157" s="10">
        <v>1.089375816888889</v>
      </c>
      <c r="O157" s="10">
        <v>1.1351188344601621E-2</v>
      </c>
      <c r="P157" s="10">
        <v>7.9095234457552524E-2</v>
      </c>
      <c r="Q157" s="10">
        <v>0.60502900000000004</v>
      </c>
      <c r="R157" s="10">
        <v>0</v>
      </c>
      <c r="S157" s="10">
        <v>0</v>
      </c>
      <c r="T157" s="10">
        <v>0</v>
      </c>
      <c r="U157" s="10">
        <v>0</v>
      </c>
      <c r="V157" s="10">
        <v>0</v>
      </c>
      <c r="W157" s="10">
        <v>0</v>
      </c>
      <c r="X157" s="10">
        <v>0</v>
      </c>
      <c r="Y157" s="105">
        <v>22.043958418848042</v>
      </c>
      <c r="Z157" s="121">
        <v>12.918697736656444</v>
      </c>
      <c r="AA157" s="10">
        <v>6.3014992227670001</v>
      </c>
      <c r="AB157" s="10">
        <v>4.9536875376000072E-2</v>
      </c>
      <c r="AC157" s="10">
        <v>-4.5880999999999998E-2</v>
      </c>
      <c r="AD157" s="10">
        <v>0</v>
      </c>
      <c r="AE157" s="10">
        <v>0</v>
      </c>
      <c r="AF157" s="10">
        <v>0</v>
      </c>
      <c r="AG157" s="10">
        <v>0</v>
      </c>
      <c r="AH157" s="10">
        <v>0.13975499999999999</v>
      </c>
      <c r="AI157" s="10">
        <v>1.4817911324444446</v>
      </c>
      <c r="AJ157" s="10">
        <v>1.1236499712536504E-2</v>
      </c>
      <c r="AK157" s="10">
        <v>2.2966175302613301E-2</v>
      </c>
      <c r="AL157" s="10">
        <v>0.52713699999999997</v>
      </c>
      <c r="AM157" s="10">
        <v>0</v>
      </c>
      <c r="AN157" s="10">
        <v>0</v>
      </c>
      <c r="AO157" s="10">
        <v>0</v>
      </c>
      <c r="AP157" s="78">
        <v>0</v>
      </c>
      <c r="AQ157" s="10">
        <v>0</v>
      </c>
      <c r="AR157" s="10">
        <v>0</v>
      </c>
      <c r="AS157" s="13">
        <v>0</v>
      </c>
      <c r="AT157" s="86">
        <v>21.40673864225904</v>
      </c>
      <c r="AU157" s="160">
        <v>-2.8906776382056985E-2</v>
      </c>
      <c r="AV157" s="84"/>
      <c r="AW157" s="25"/>
      <c r="AX157" s="24"/>
      <c r="AY157" s="60"/>
      <c r="AZ157" s="60"/>
      <c r="BA157" s="60"/>
      <c r="BB157" s="14"/>
    </row>
    <row r="158" spans="1:54" ht="12.75" customHeight="1" x14ac:dyDescent="0.2">
      <c r="A158" s="109" t="s">
        <v>1149</v>
      </c>
      <c r="B158" s="1" t="s">
        <v>60</v>
      </c>
      <c r="C158" s="54" t="s">
        <v>61</v>
      </c>
      <c r="D158" s="109">
        <v>95.067493999999996</v>
      </c>
      <c r="E158" s="10">
        <v>79.506594675903003</v>
      </c>
      <c r="F158" s="10">
        <v>0.37510711301499605</v>
      </c>
      <c r="G158" s="10">
        <v>0</v>
      </c>
      <c r="H158" s="10">
        <v>0</v>
      </c>
      <c r="I158" s="10">
        <v>0</v>
      </c>
      <c r="J158" s="10">
        <v>5.0925999999999999E-2</v>
      </c>
      <c r="K158" s="10">
        <v>8.5470000000000008E-3</v>
      </c>
      <c r="L158" s="10">
        <v>7.8549999999999991E-3</v>
      </c>
      <c r="M158" s="10">
        <v>0</v>
      </c>
      <c r="N158" s="10">
        <v>2.9455884633333334</v>
      </c>
      <c r="O158" s="10">
        <v>0.11799034419330405</v>
      </c>
      <c r="P158" s="10">
        <v>0.11972940906163777</v>
      </c>
      <c r="Q158" s="10">
        <v>1.56511</v>
      </c>
      <c r="R158" s="10">
        <v>0.1</v>
      </c>
      <c r="S158" s="10">
        <v>0</v>
      </c>
      <c r="T158" s="10">
        <v>0</v>
      </c>
      <c r="U158" s="10">
        <v>0.17515900000000001</v>
      </c>
      <c r="V158" s="10">
        <v>9.1460000000000008</v>
      </c>
      <c r="W158" s="10">
        <v>1.2232989999999999</v>
      </c>
      <c r="X158" s="10">
        <v>6.5369020000000004</v>
      </c>
      <c r="Y158" s="105">
        <v>196.94630200550631</v>
      </c>
      <c r="Z158" s="121">
        <v>95.286582157981925</v>
      </c>
      <c r="AA158" s="10">
        <v>67.795855610217004</v>
      </c>
      <c r="AB158" s="10">
        <v>0.52514995822200183</v>
      </c>
      <c r="AC158" s="10">
        <v>0</v>
      </c>
      <c r="AD158" s="10">
        <v>0</v>
      </c>
      <c r="AE158" s="10">
        <v>0</v>
      </c>
      <c r="AF158" s="10">
        <v>3.3950666666666671E-2</v>
      </c>
      <c r="AG158" s="10">
        <v>0</v>
      </c>
      <c r="AH158" s="10">
        <v>1.0523100000000001</v>
      </c>
      <c r="AI158" s="10">
        <v>3.7509586944444444</v>
      </c>
      <c r="AJ158" s="10">
        <v>0.11679820899462609</v>
      </c>
      <c r="AK158" s="10">
        <v>4.5849196619507857E-2</v>
      </c>
      <c r="AL158" s="10">
        <v>1.3649389999999999</v>
      </c>
      <c r="AM158" s="10">
        <v>0</v>
      </c>
      <c r="AN158" s="10">
        <v>0</v>
      </c>
      <c r="AO158" s="10">
        <v>0.13064799999999999</v>
      </c>
      <c r="AP158" s="78">
        <v>9.1460000000000008</v>
      </c>
      <c r="AQ158" s="10">
        <v>1.2232989999999999</v>
      </c>
      <c r="AR158" s="10">
        <v>13.183</v>
      </c>
      <c r="AS158" s="13">
        <v>0</v>
      </c>
      <c r="AT158" s="86">
        <v>193.65534049314618</v>
      </c>
      <c r="AU158" s="160">
        <v>-1.6709943161401005E-2</v>
      </c>
      <c r="AV158" s="84"/>
      <c r="AW158" s="25"/>
      <c r="AX158" s="24"/>
      <c r="AY158" s="60"/>
      <c r="AZ158" s="60"/>
      <c r="BA158" s="60"/>
      <c r="BB158" s="14"/>
    </row>
    <row r="159" spans="1:54" ht="12.75" customHeight="1" x14ac:dyDescent="0.2">
      <c r="A159" s="109" t="s">
        <v>1132</v>
      </c>
      <c r="B159" s="1" t="s">
        <v>62</v>
      </c>
      <c r="C159" s="54" t="s">
        <v>63</v>
      </c>
      <c r="D159" s="109">
        <v>5.7007500000000002</v>
      </c>
      <c r="E159" s="10">
        <v>2.7548712536309998</v>
      </c>
      <c r="F159" s="10">
        <v>1.3066441562999971E-2</v>
      </c>
      <c r="G159" s="10">
        <v>-0.107041</v>
      </c>
      <c r="H159" s="10">
        <v>0</v>
      </c>
      <c r="I159" s="10">
        <v>0</v>
      </c>
      <c r="J159" s="10">
        <v>0</v>
      </c>
      <c r="K159" s="10">
        <v>8.5470000000000008E-3</v>
      </c>
      <c r="L159" s="10">
        <v>7.8549999999999991E-3</v>
      </c>
      <c r="M159" s="10">
        <v>0</v>
      </c>
      <c r="N159" s="10">
        <v>1.2118891955555557</v>
      </c>
      <c r="O159" s="10">
        <v>4.1899553974052732E-3</v>
      </c>
      <c r="P159" s="10">
        <v>5.9168521435925228E-2</v>
      </c>
      <c r="Q159" s="10">
        <v>0.22014600000000001</v>
      </c>
      <c r="R159" s="10">
        <v>0</v>
      </c>
      <c r="S159" s="10">
        <v>0</v>
      </c>
      <c r="T159" s="10">
        <v>0</v>
      </c>
      <c r="U159" s="10">
        <v>0</v>
      </c>
      <c r="V159" s="10">
        <v>0</v>
      </c>
      <c r="W159" s="10">
        <v>0</v>
      </c>
      <c r="X159" s="10">
        <v>0</v>
      </c>
      <c r="Y159" s="105">
        <v>9.873442367582884</v>
      </c>
      <c r="Z159" s="121">
        <v>5.7318097783310442</v>
      </c>
      <c r="AA159" s="10">
        <v>2.369622921096</v>
      </c>
      <c r="AB159" s="10">
        <v>1.8293018188999966E-2</v>
      </c>
      <c r="AC159" s="10">
        <v>-0.107041</v>
      </c>
      <c r="AD159" s="10">
        <v>0</v>
      </c>
      <c r="AE159" s="10">
        <v>0</v>
      </c>
      <c r="AF159" s="10">
        <v>0</v>
      </c>
      <c r="AG159" s="10">
        <v>0</v>
      </c>
      <c r="AH159" s="10">
        <v>5.9443000000000003E-2</v>
      </c>
      <c r="AI159" s="10">
        <v>1.5829809004444444</v>
      </c>
      <c r="AJ159" s="10">
        <v>4.1476214814879326E-3</v>
      </c>
      <c r="AK159" s="10">
        <v>1.2752772206665722E-2</v>
      </c>
      <c r="AL159" s="10">
        <v>0.19384699999999999</v>
      </c>
      <c r="AM159" s="10">
        <v>0</v>
      </c>
      <c r="AN159" s="10">
        <v>0</v>
      </c>
      <c r="AO159" s="10">
        <v>0</v>
      </c>
      <c r="AP159" s="78">
        <v>0</v>
      </c>
      <c r="AQ159" s="10">
        <v>0</v>
      </c>
      <c r="AR159" s="10">
        <v>0</v>
      </c>
      <c r="AS159" s="13">
        <v>0</v>
      </c>
      <c r="AT159" s="86">
        <v>9.865856011748642</v>
      </c>
      <c r="AU159" s="160">
        <v>-7.6835976266493948E-4</v>
      </c>
      <c r="AV159" s="84"/>
      <c r="AW159" s="25"/>
      <c r="AX159" s="24"/>
      <c r="AY159" s="60"/>
      <c r="AZ159" s="60"/>
      <c r="BA159" s="60"/>
      <c r="BB159" s="14"/>
    </row>
    <row r="160" spans="1:54" ht="12.75" customHeight="1" x14ac:dyDescent="0.2">
      <c r="A160" s="109" t="s">
        <v>1165</v>
      </c>
      <c r="B160" s="1" t="s">
        <v>64</v>
      </c>
      <c r="C160" s="54" t="s">
        <v>65</v>
      </c>
      <c r="D160" s="109">
        <v>31.070665000000002</v>
      </c>
      <c r="E160" s="10">
        <v>57.368795456998001</v>
      </c>
      <c r="F160" s="10">
        <v>0.26936400152899326</v>
      </c>
      <c r="G160" s="10">
        <v>-6.2839999999999997E-3</v>
      </c>
      <c r="H160" s="10">
        <v>0</v>
      </c>
      <c r="I160" s="10">
        <v>6.777E-3</v>
      </c>
      <c r="J160" s="10">
        <v>1.8286999999999998E-2</v>
      </c>
      <c r="K160" s="10">
        <v>8.5470000000000008E-3</v>
      </c>
      <c r="L160" s="10">
        <v>7.8549999999999991E-3</v>
      </c>
      <c r="M160" s="10">
        <v>0</v>
      </c>
      <c r="N160" s="10">
        <v>1.3325595655555555</v>
      </c>
      <c r="O160" s="10">
        <v>8.5283759274357246E-2</v>
      </c>
      <c r="P160" s="10">
        <v>0.10570117265638074</v>
      </c>
      <c r="Q160" s="10">
        <v>0.98276399999999997</v>
      </c>
      <c r="R160" s="10">
        <v>0</v>
      </c>
      <c r="S160" s="10">
        <v>0</v>
      </c>
      <c r="T160" s="10">
        <v>0</v>
      </c>
      <c r="U160" s="10">
        <v>9.0507000000000004E-2</v>
      </c>
      <c r="V160" s="10">
        <v>8.4860000000000007</v>
      </c>
      <c r="W160" s="10">
        <v>0.487846</v>
      </c>
      <c r="X160" s="10">
        <v>3.3391769999999998</v>
      </c>
      <c r="Y160" s="105">
        <v>103.65384495601333</v>
      </c>
      <c r="Z160" s="121">
        <v>31.319611238144283</v>
      </c>
      <c r="AA160" s="10">
        <v>48.336924488672004</v>
      </c>
      <c r="AB160" s="10">
        <v>0.37710960214000194</v>
      </c>
      <c r="AC160" s="10">
        <v>-6.2839999999999997E-3</v>
      </c>
      <c r="AD160" s="10">
        <v>0</v>
      </c>
      <c r="AE160" s="10">
        <v>6.777E-3</v>
      </c>
      <c r="AF160" s="10">
        <v>1.2191333333333332E-2</v>
      </c>
      <c r="AG160" s="10">
        <v>0</v>
      </c>
      <c r="AH160" s="10">
        <v>0.41109000000000001</v>
      </c>
      <c r="AI160" s="10">
        <v>1.6833453233333333</v>
      </c>
      <c r="AJ160" s="10">
        <v>8.4422080532747912E-2</v>
      </c>
      <c r="AK160" s="10">
        <v>3.7634909492703268E-2</v>
      </c>
      <c r="AL160" s="10">
        <v>0.89904200000000001</v>
      </c>
      <c r="AM160" s="10">
        <v>0</v>
      </c>
      <c r="AN160" s="10">
        <v>0</v>
      </c>
      <c r="AO160" s="10">
        <v>6.7507999999999999E-2</v>
      </c>
      <c r="AP160" s="78">
        <v>8.4860000000000007</v>
      </c>
      <c r="AQ160" s="10">
        <v>0.487846</v>
      </c>
      <c r="AR160" s="10">
        <v>6.6509999999999998</v>
      </c>
      <c r="AS160" s="13">
        <v>0</v>
      </c>
      <c r="AT160" s="86">
        <v>98.85421797564841</v>
      </c>
      <c r="AU160" s="160">
        <v>-4.6304379566447298E-2</v>
      </c>
      <c r="AV160" s="84"/>
      <c r="AW160" s="25"/>
      <c r="AX160" s="24"/>
      <c r="AY160" s="60"/>
      <c r="AZ160" s="60"/>
      <c r="BA160" s="60"/>
      <c r="BB160" s="14"/>
    </row>
    <row r="161" spans="1:54" ht="12.75" customHeight="1" x14ac:dyDescent="0.2">
      <c r="A161" s="109" t="s">
        <v>1132</v>
      </c>
      <c r="B161" s="1" t="s">
        <v>66</v>
      </c>
      <c r="C161" s="54" t="s">
        <v>67</v>
      </c>
      <c r="D161" s="109">
        <v>5.5974329999999997</v>
      </c>
      <c r="E161" s="10">
        <v>8.331587817122001</v>
      </c>
      <c r="F161" s="10">
        <v>3.6111144101999698E-2</v>
      </c>
      <c r="G161" s="10">
        <v>0</v>
      </c>
      <c r="H161" s="10">
        <v>0</v>
      </c>
      <c r="I161" s="10">
        <v>0</v>
      </c>
      <c r="J161" s="10">
        <v>0</v>
      </c>
      <c r="K161" s="10">
        <v>8.5470000000000008E-3</v>
      </c>
      <c r="L161" s="10">
        <v>7.8549999999999991E-3</v>
      </c>
      <c r="M161" s="10">
        <v>0</v>
      </c>
      <c r="N161" s="10">
        <v>0.88631455288888894</v>
      </c>
      <c r="O161" s="10">
        <v>1.1454162433074792E-2</v>
      </c>
      <c r="P161" s="10">
        <v>0.10106041246401744</v>
      </c>
      <c r="Q161" s="10">
        <v>0.91847900000000005</v>
      </c>
      <c r="R161" s="10">
        <v>0</v>
      </c>
      <c r="S161" s="10">
        <v>0</v>
      </c>
      <c r="T161" s="10">
        <v>0</v>
      </c>
      <c r="U161" s="10">
        <v>0</v>
      </c>
      <c r="V161" s="10">
        <v>0</v>
      </c>
      <c r="W161" s="10">
        <v>0</v>
      </c>
      <c r="X161" s="10">
        <v>0</v>
      </c>
      <c r="Y161" s="105">
        <v>15.898842089009982</v>
      </c>
      <c r="Z161" s="121">
        <v>5.6118265257506375</v>
      </c>
      <c r="AA161" s="10">
        <v>7.1939038158550002</v>
      </c>
      <c r="AB161" s="10">
        <v>5.0555601743999867E-2</v>
      </c>
      <c r="AC161" s="10">
        <v>0</v>
      </c>
      <c r="AD161" s="10">
        <v>0</v>
      </c>
      <c r="AE161" s="10">
        <v>0</v>
      </c>
      <c r="AF161" s="10">
        <v>0</v>
      </c>
      <c r="AG161" s="10">
        <v>0</v>
      </c>
      <c r="AH161" s="10">
        <v>6.9738999999999995E-2</v>
      </c>
      <c r="AI161" s="10">
        <v>1.0058567342222224</v>
      </c>
      <c r="AJ161" s="10">
        <v>1.1338433385064961E-2</v>
      </c>
      <c r="AK161" s="10">
        <v>3.5614766383929096E-2</v>
      </c>
      <c r="AL161" s="10">
        <v>0.80012399999999995</v>
      </c>
      <c r="AM161" s="10">
        <v>0</v>
      </c>
      <c r="AN161" s="10">
        <v>0</v>
      </c>
      <c r="AO161" s="10">
        <v>0</v>
      </c>
      <c r="AP161" s="78">
        <v>0</v>
      </c>
      <c r="AQ161" s="10">
        <v>0</v>
      </c>
      <c r="AR161" s="10">
        <v>0</v>
      </c>
      <c r="AS161" s="13">
        <v>0.10235731797248704</v>
      </c>
      <c r="AT161" s="86">
        <v>14.881316195313342</v>
      </c>
      <c r="AU161" s="160">
        <v>-6.4000000000000029E-2</v>
      </c>
      <c r="AV161" s="84"/>
      <c r="AW161" s="25"/>
      <c r="AX161" s="24"/>
      <c r="AY161" s="60"/>
      <c r="AZ161" s="60"/>
      <c r="BA161" s="60"/>
      <c r="BB161" s="14"/>
    </row>
    <row r="162" spans="1:54" ht="12.75" customHeight="1" x14ac:dyDescent="0.2">
      <c r="A162" s="109" t="s">
        <v>1132</v>
      </c>
      <c r="B162" s="1" t="s">
        <v>68</v>
      </c>
      <c r="C162" s="54" t="s">
        <v>69</v>
      </c>
      <c r="D162" s="109">
        <v>7.326066</v>
      </c>
      <c r="E162" s="10">
        <v>6.4936906733440001</v>
      </c>
      <c r="F162" s="10">
        <v>3.1651589800000192E-2</v>
      </c>
      <c r="G162" s="10">
        <v>0</v>
      </c>
      <c r="H162" s="10">
        <v>0</v>
      </c>
      <c r="I162" s="10">
        <v>0</v>
      </c>
      <c r="J162" s="10">
        <v>0</v>
      </c>
      <c r="K162" s="10">
        <v>8.5470000000000008E-3</v>
      </c>
      <c r="L162" s="10">
        <v>7.8549999999999991E-3</v>
      </c>
      <c r="M162" s="10">
        <v>0</v>
      </c>
      <c r="N162" s="10">
        <v>0.78362605155555554</v>
      </c>
      <c r="O162" s="10">
        <v>1.0069226068995657E-2</v>
      </c>
      <c r="P162" s="10">
        <v>8.8549712251192639E-2</v>
      </c>
      <c r="Q162" s="10">
        <v>0.69137099999999996</v>
      </c>
      <c r="R162" s="10">
        <v>0</v>
      </c>
      <c r="S162" s="10">
        <v>0</v>
      </c>
      <c r="T162" s="10">
        <v>0</v>
      </c>
      <c r="U162" s="10">
        <v>0</v>
      </c>
      <c r="V162" s="10">
        <v>0</v>
      </c>
      <c r="W162" s="10">
        <v>0</v>
      </c>
      <c r="X162" s="10">
        <v>0</v>
      </c>
      <c r="Y162" s="105">
        <v>15.441426253019744</v>
      </c>
      <c r="Z162" s="121">
        <v>7.3695254113867028</v>
      </c>
      <c r="AA162" s="10">
        <v>5.495523074926</v>
      </c>
      <c r="AB162" s="10">
        <v>4.431222571900021E-2</v>
      </c>
      <c r="AC162" s="10">
        <v>0</v>
      </c>
      <c r="AD162" s="10">
        <v>0</v>
      </c>
      <c r="AE162" s="10">
        <v>0</v>
      </c>
      <c r="AF162" s="10">
        <v>0</v>
      </c>
      <c r="AG162" s="10">
        <v>0</v>
      </c>
      <c r="AH162" s="10">
        <v>8.5238999999999995E-2</v>
      </c>
      <c r="AI162" s="10">
        <v>1.0769853173333332</v>
      </c>
      <c r="AJ162" s="10">
        <v>9.9674899574319058E-3</v>
      </c>
      <c r="AK162" s="10">
        <v>2.8227507273714356E-2</v>
      </c>
      <c r="AL162" s="10">
        <v>0.604105</v>
      </c>
      <c r="AM162" s="10">
        <v>0</v>
      </c>
      <c r="AN162" s="10">
        <v>0</v>
      </c>
      <c r="AO162" s="10">
        <v>0</v>
      </c>
      <c r="AP162" s="78">
        <v>0</v>
      </c>
      <c r="AQ162" s="10">
        <v>0</v>
      </c>
      <c r="AR162" s="10">
        <v>0</v>
      </c>
      <c r="AS162" s="13">
        <v>0</v>
      </c>
      <c r="AT162" s="86">
        <v>14.713885026596182</v>
      </c>
      <c r="AU162" s="160">
        <v>-4.7116193446268113E-2</v>
      </c>
      <c r="AV162" s="84"/>
      <c r="AW162" s="25"/>
      <c r="AX162" s="24"/>
      <c r="AY162" s="60"/>
      <c r="AZ162" s="60"/>
      <c r="BA162" s="60"/>
      <c r="BB162" s="14"/>
    </row>
    <row r="163" spans="1:54" ht="12.75" customHeight="1" x14ac:dyDescent="0.2">
      <c r="A163" s="109" t="s">
        <v>1149</v>
      </c>
      <c r="B163" s="1" t="s">
        <v>70</v>
      </c>
      <c r="C163" s="54" t="s">
        <v>71</v>
      </c>
      <c r="D163" s="109">
        <v>95.833117999999999</v>
      </c>
      <c r="E163" s="10">
        <v>71.471129519262007</v>
      </c>
      <c r="F163" s="10">
        <v>0.3267212653429955</v>
      </c>
      <c r="G163" s="10">
        <v>0</v>
      </c>
      <c r="H163" s="10">
        <v>0</v>
      </c>
      <c r="I163" s="10">
        <v>0</v>
      </c>
      <c r="J163" s="10">
        <v>7.7527999999999986E-2</v>
      </c>
      <c r="K163" s="10">
        <v>8.5470000000000008E-3</v>
      </c>
      <c r="L163" s="10">
        <v>7.8549999999999991E-3</v>
      </c>
      <c r="M163" s="10">
        <v>0</v>
      </c>
      <c r="N163" s="10">
        <v>3.4137630655555555</v>
      </c>
      <c r="O163" s="10">
        <v>0.1042632563968329</v>
      </c>
      <c r="P163" s="10">
        <v>0.11993330860386452</v>
      </c>
      <c r="Q163" s="10">
        <v>1.2904770000000001</v>
      </c>
      <c r="R163" s="10">
        <v>0.1</v>
      </c>
      <c r="S163" s="10">
        <v>0</v>
      </c>
      <c r="T163" s="10">
        <v>0</v>
      </c>
      <c r="U163" s="10">
        <v>0.18163499999999999</v>
      </c>
      <c r="V163" s="10">
        <v>9.7170000000000005</v>
      </c>
      <c r="W163" s="10">
        <v>1.5310250000000001</v>
      </c>
      <c r="X163" s="10">
        <v>7.2153859999999996</v>
      </c>
      <c r="Y163" s="105">
        <v>191.39838141516123</v>
      </c>
      <c r="Z163" s="121">
        <v>96.248121881318866</v>
      </c>
      <c r="AA163" s="10">
        <v>61.600514411669003</v>
      </c>
      <c r="AB163" s="10">
        <v>0.45740977148099987</v>
      </c>
      <c r="AC163" s="10">
        <v>0</v>
      </c>
      <c r="AD163" s="10">
        <v>0</v>
      </c>
      <c r="AE163" s="10">
        <v>0</v>
      </c>
      <c r="AF163" s="10">
        <v>5.1685333333333326E-2</v>
      </c>
      <c r="AG163" s="10">
        <v>0</v>
      </c>
      <c r="AH163" s="10">
        <v>1.087761</v>
      </c>
      <c r="AI163" s="10">
        <v>4.8422797366666677</v>
      </c>
      <c r="AJ163" s="10">
        <v>0.10320981512814897</v>
      </c>
      <c r="AK163" s="10">
        <v>4.4959434125132917E-2</v>
      </c>
      <c r="AL163" s="10">
        <v>1.2145509999999999</v>
      </c>
      <c r="AM163" s="10">
        <v>0</v>
      </c>
      <c r="AN163" s="10">
        <v>0</v>
      </c>
      <c r="AO163" s="10">
        <v>0.13547799999999999</v>
      </c>
      <c r="AP163" s="78">
        <v>9.7170000000000005</v>
      </c>
      <c r="AQ163" s="10">
        <v>1.5310250000000001</v>
      </c>
      <c r="AR163" s="10">
        <v>15.494999999999999</v>
      </c>
      <c r="AS163" s="13">
        <v>0</v>
      </c>
      <c r="AT163" s="86">
        <v>192.52899538372213</v>
      </c>
      <c r="AU163" s="160">
        <v>5.9071239798444237E-3</v>
      </c>
      <c r="AV163" s="84"/>
      <c r="AW163" s="25"/>
      <c r="AX163" s="24"/>
      <c r="AY163" s="60"/>
      <c r="AZ163" s="60"/>
      <c r="BA163" s="60"/>
      <c r="BB163" s="14"/>
    </row>
    <row r="164" spans="1:54" ht="12.75" customHeight="1" x14ac:dyDescent="0.2">
      <c r="A164" s="109" t="s">
        <v>1081</v>
      </c>
      <c r="B164" s="1" t="s">
        <v>1118</v>
      </c>
      <c r="C164" s="54" t="s">
        <v>1119</v>
      </c>
      <c r="D164" s="109">
        <v>19.325209999999998</v>
      </c>
      <c r="E164" s="10">
        <v>11.712275210488</v>
      </c>
      <c r="F164" s="10">
        <v>5.3773607273999602E-2</v>
      </c>
      <c r="G164" s="10">
        <v>0</v>
      </c>
      <c r="H164" s="10">
        <v>0</v>
      </c>
      <c r="I164" s="10">
        <v>0</v>
      </c>
      <c r="J164" s="10">
        <v>0</v>
      </c>
      <c r="K164" s="10">
        <v>0</v>
      </c>
      <c r="L164" s="10">
        <v>0</v>
      </c>
      <c r="M164" s="10">
        <v>1.2113349505826254</v>
      </c>
      <c r="N164" s="10">
        <v>0</v>
      </c>
      <c r="O164" s="10">
        <v>0</v>
      </c>
      <c r="P164" s="10">
        <v>0</v>
      </c>
      <c r="Q164" s="10">
        <v>0</v>
      </c>
      <c r="R164" s="10">
        <v>0</v>
      </c>
      <c r="S164" s="10">
        <v>0</v>
      </c>
      <c r="T164" s="10">
        <v>0</v>
      </c>
      <c r="U164" s="10">
        <v>0</v>
      </c>
      <c r="V164" s="10">
        <v>0</v>
      </c>
      <c r="W164" s="10">
        <v>0</v>
      </c>
      <c r="X164" s="10">
        <v>0</v>
      </c>
      <c r="Y164" s="105">
        <v>32.302593768344629</v>
      </c>
      <c r="Z164" s="121">
        <v>19.471854526394502</v>
      </c>
      <c r="AA164" s="10">
        <v>10.717682468247</v>
      </c>
      <c r="AB164" s="10">
        <v>7.5283050184000277E-2</v>
      </c>
      <c r="AC164" s="10">
        <v>0</v>
      </c>
      <c r="AD164" s="10">
        <v>0</v>
      </c>
      <c r="AE164" s="10">
        <v>0</v>
      </c>
      <c r="AF164" s="10">
        <v>0</v>
      </c>
      <c r="AG164" s="10">
        <v>1.1322794033466661</v>
      </c>
      <c r="AH164" s="10">
        <v>0.21815799999999999</v>
      </c>
      <c r="AI164" s="10">
        <v>0</v>
      </c>
      <c r="AJ164" s="10">
        <v>0</v>
      </c>
      <c r="AK164" s="10">
        <v>0</v>
      </c>
      <c r="AL164" s="10">
        <v>0</v>
      </c>
      <c r="AM164" s="10">
        <v>0</v>
      </c>
      <c r="AN164" s="10">
        <v>0</v>
      </c>
      <c r="AO164" s="10">
        <v>0</v>
      </c>
      <c r="AP164" s="78">
        <v>0</v>
      </c>
      <c r="AQ164" s="10">
        <v>0</v>
      </c>
      <c r="AR164" s="10">
        <v>0</v>
      </c>
      <c r="AS164" s="13">
        <v>0</v>
      </c>
      <c r="AT164" s="86">
        <v>31.615257448172166</v>
      </c>
      <c r="AU164" s="160">
        <v>-2.1278053555130537E-2</v>
      </c>
      <c r="AV164" s="84"/>
      <c r="AW164" s="25"/>
      <c r="AX164" s="24"/>
      <c r="AY164" s="60"/>
      <c r="AZ164" s="60"/>
      <c r="BA164" s="60"/>
      <c r="BB164" s="14"/>
    </row>
    <row r="165" spans="1:54" ht="12.75" customHeight="1" x14ac:dyDescent="0.2">
      <c r="A165" s="109" t="s">
        <v>1165</v>
      </c>
      <c r="B165" s="1" t="s">
        <v>72</v>
      </c>
      <c r="C165" s="54" t="s">
        <v>73</v>
      </c>
      <c r="D165" s="109">
        <v>81.263335999999995</v>
      </c>
      <c r="E165" s="10">
        <v>65.373178998098993</v>
      </c>
      <c r="F165" s="10">
        <v>0.30859888995300233</v>
      </c>
      <c r="G165" s="10">
        <v>-0.291989</v>
      </c>
      <c r="H165" s="10">
        <v>3.6549999999999998E-3</v>
      </c>
      <c r="I165" s="10">
        <v>0</v>
      </c>
      <c r="J165" s="10">
        <v>6.9735999999999992E-2</v>
      </c>
      <c r="K165" s="10">
        <v>8.5470000000000008E-3</v>
      </c>
      <c r="L165" s="10">
        <v>7.8549999999999991E-3</v>
      </c>
      <c r="M165" s="10">
        <v>0</v>
      </c>
      <c r="N165" s="10">
        <v>2.8069786088888891</v>
      </c>
      <c r="O165" s="10">
        <v>9.77927710521454E-2</v>
      </c>
      <c r="P165" s="10">
        <v>9.755594180083732E-2</v>
      </c>
      <c r="Q165" s="10">
        <v>0.91262799999999999</v>
      </c>
      <c r="R165" s="10">
        <v>0</v>
      </c>
      <c r="S165" s="10">
        <v>0</v>
      </c>
      <c r="T165" s="10">
        <v>0</v>
      </c>
      <c r="U165" s="10">
        <v>0.15904599999999999</v>
      </c>
      <c r="V165" s="10">
        <v>7.97</v>
      </c>
      <c r="W165" s="10">
        <v>1.223571</v>
      </c>
      <c r="X165" s="10">
        <v>5.8695880000000002</v>
      </c>
      <c r="Y165" s="105">
        <v>165.88007820979388</v>
      </c>
      <c r="Z165" s="121">
        <v>81.926620291636894</v>
      </c>
      <c r="AA165" s="10">
        <v>56.086088131180006</v>
      </c>
      <c r="AB165" s="10">
        <v>0.43203844593400137</v>
      </c>
      <c r="AC165" s="10">
        <v>-0.291989</v>
      </c>
      <c r="AD165" s="10">
        <v>3.6549999999999998E-3</v>
      </c>
      <c r="AE165" s="10">
        <v>0</v>
      </c>
      <c r="AF165" s="10">
        <v>4.6490666666666666E-2</v>
      </c>
      <c r="AG165" s="10">
        <v>0</v>
      </c>
      <c r="AH165" s="10">
        <v>0.920516</v>
      </c>
      <c r="AI165" s="10">
        <v>3.5913822911111115</v>
      </c>
      <c r="AJ165" s="10">
        <v>9.6804705415549586E-2</v>
      </c>
      <c r="AK165" s="10">
        <v>3.2475142459005513E-2</v>
      </c>
      <c r="AL165" s="10">
        <v>0.81888899999999998</v>
      </c>
      <c r="AM165" s="10">
        <v>0</v>
      </c>
      <c r="AN165" s="10">
        <v>0</v>
      </c>
      <c r="AO165" s="10">
        <v>0.11863</v>
      </c>
      <c r="AP165" s="78">
        <v>7.97</v>
      </c>
      <c r="AQ165" s="10">
        <v>1.223571</v>
      </c>
      <c r="AR165" s="10">
        <v>11.694000000000001</v>
      </c>
      <c r="AS165" s="13">
        <v>0</v>
      </c>
      <c r="AT165" s="86">
        <v>164.6691716744032</v>
      </c>
      <c r="AU165" s="160">
        <v>-7.2998912736175871E-3</v>
      </c>
      <c r="AV165" s="84"/>
      <c r="AW165" s="25"/>
      <c r="AX165" s="24"/>
      <c r="AY165" s="60"/>
      <c r="AZ165" s="60"/>
      <c r="BA165" s="60"/>
      <c r="BB165" s="14"/>
    </row>
    <row r="166" spans="1:54" ht="12.75" customHeight="1" x14ac:dyDescent="0.2">
      <c r="A166" s="109" t="s">
        <v>1214</v>
      </c>
      <c r="B166" s="1" t="s">
        <v>74</v>
      </c>
      <c r="C166" s="54" t="s">
        <v>1510</v>
      </c>
      <c r="D166" s="109">
        <v>465.10747700000002</v>
      </c>
      <c r="E166" s="10">
        <v>262.27050222995501</v>
      </c>
      <c r="F166" s="10">
        <v>1.1729338122679889</v>
      </c>
      <c r="G166" s="10">
        <v>0</v>
      </c>
      <c r="H166" s="10">
        <v>3.6549999999999998E-3</v>
      </c>
      <c r="I166" s="10">
        <v>0</v>
      </c>
      <c r="J166" s="10">
        <v>0.34091500000000002</v>
      </c>
      <c r="K166" s="10">
        <v>8.5470000000000008E-3</v>
      </c>
      <c r="L166" s="10">
        <v>0</v>
      </c>
      <c r="M166" s="10">
        <v>0.36483421930629234</v>
      </c>
      <c r="N166" s="10">
        <v>4.3045083804444451</v>
      </c>
      <c r="O166" s="10">
        <v>0.37582715133315908</v>
      </c>
      <c r="P166" s="10">
        <v>0</v>
      </c>
      <c r="Q166" s="10">
        <v>0</v>
      </c>
      <c r="R166" s="10">
        <v>0</v>
      </c>
      <c r="S166" s="10">
        <v>0</v>
      </c>
      <c r="T166" s="10">
        <v>0</v>
      </c>
      <c r="U166" s="10">
        <v>0.74670800000000004</v>
      </c>
      <c r="V166" s="10">
        <v>37.642000000000003</v>
      </c>
      <c r="W166" s="10">
        <v>5.8717759999999997</v>
      </c>
      <c r="X166" s="10">
        <v>30.115403000000001</v>
      </c>
      <c r="Y166" s="105">
        <v>808.32508679330692</v>
      </c>
      <c r="Z166" s="121">
        <v>468.04115250995267</v>
      </c>
      <c r="AA166" s="10">
        <v>230.77182086472402</v>
      </c>
      <c r="AB166" s="10">
        <v>1.6421073371759951</v>
      </c>
      <c r="AC166" s="10">
        <v>0</v>
      </c>
      <c r="AD166" s="10">
        <v>3.6549999999999998E-3</v>
      </c>
      <c r="AE166" s="10">
        <v>0</v>
      </c>
      <c r="AF166" s="10">
        <v>0.22727666666666668</v>
      </c>
      <c r="AG166" s="10">
        <v>0.39108164486806746</v>
      </c>
      <c r="AH166" s="10">
        <v>5.1588200000000004</v>
      </c>
      <c r="AI166" s="10">
        <v>5.4565744408888888</v>
      </c>
      <c r="AJ166" s="10">
        <v>0.37202991878174707</v>
      </c>
      <c r="AK166" s="10">
        <v>0</v>
      </c>
      <c r="AL166" s="10">
        <v>0</v>
      </c>
      <c r="AM166" s="10">
        <v>0</v>
      </c>
      <c r="AN166" s="10">
        <v>0</v>
      </c>
      <c r="AO166" s="10">
        <v>0.64659800000000001</v>
      </c>
      <c r="AP166" s="78">
        <v>37.642000000000003</v>
      </c>
      <c r="AQ166" s="10">
        <v>5.8717759999999997</v>
      </c>
      <c r="AR166" s="10">
        <v>65.59</v>
      </c>
      <c r="AS166" s="13">
        <v>0</v>
      </c>
      <c r="AT166" s="86">
        <v>821.81489238305801</v>
      </c>
      <c r="AU166" s="160">
        <v>1.6688589541698218E-2</v>
      </c>
      <c r="AV166" s="84"/>
      <c r="AW166" s="25"/>
      <c r="AX166" s="24"/>
      <c r="AY166" s="60"/>
      <c r="AZ166" s="60"/>
      <c r="BA166" s="60"/>
      <c r="BB166" s="14"/>
    </row>
    <row r="167" spans="1:54" ht="12.75" customHeight="1" x14ac:dyDescent="0.2">
      <c r="A167" s="109" t="s">
        <v>1132</v>
      </c>
      <c r="B167" s="1" t="s">
        <v>1511</v>
      </c>
      <c r="C167" s="54" t="s">
        <v>1512</v>
      </c>
      <c r="D167" s="109">
        <v>6.0188249999999996</v>
      </c>
      <c r="E167" s="10">
        <v>5.2746949996780002</v>
      </c>
      <c r="F167" s="10">
        <v>2.5742077415999955E-2</v>
      </c>
      <c r="G167" s="10">
        <v>-9.6865999999999994E-2</v>
      </c>
      <c r="H167" s="10">
        <v>0</v>
      </c>
      <c r="I167" s="10">
        <v>0</v>
      </c>
      <c r="J167" s="10">
        <v>0</v>
      </c>
      <c r="K167" s="10">
        <v>8.5470000000000008E-3</v>
      </c>
      <c r="L167" s="10">
        <v>7.8549999999999991E-3</v>
      </c>
      <c r="M167" s="10">
        <v>0</v>
      </c>
      <c r="N167" s="10">
        <v>1.3209274471111112</v>
      </c>
      <c r="O167" s="10">
        <v>8.1859573220306545E-3</v>
      </c>
      <c r="P167" s="10">
        <v>7.4534890346927424E-2</v>
      </c>
      <c r="Q167" s="10">
        <v>0.604321</v>
      </c>
      <c r="R167" s="10">
        <v>0</v>
      </c>
      <c r="S167" s="10">
        <v>0</v>
      </c>
      <c r="T167" s="10">
        <v>0</v>
      </c>
      <c r="U167" s="10">
        <v>0</v>
      </c>
      <c r="V167" s="10">
        <v>0</v>
      </c>
      <c r="W167" s="10">
        <v>0</v>
      </c>
      <c r="X167" s="10">
        <v>0</v>
      </c>
      <c r="Y167" s="105">
        <v>13.246767371874069</v>
      </c>
      <c r="Z167" s="121">
        <v>6.0458201944017897</v>
      </c>
      <c r="AA167" s="10">
        <v>4.4609549123000001</v>
      </c>
      <c r="AB167" s="10">
        <v>3.6038908381999933E-2</v>
      </c>
      <c r="AC167" s="10">
        <v>-9.6865999999999994E-2</v>
      </c>
      <c r="AD167" s="10">
        <v>0</v>
      </c>
      <c r="AE167" s="10">
        <v>0</v>
      </c>
      <c r="AF167" s="10">
        <v>0</v>
      </c>
      <c r="AG167" s="10">
        <v>0</v>
      </c>
      <c r="AH167" s="10">
        <v>6.6887000000000002E-2</v>
      </c>
      <c r="AI167" s="10">
        <v>1.9274150346666667</v>
      </c>
      <c r="AJ167" s="10">
        <v>8.1032491315834714E-3</v>
      </c>
      <c r="AK167" s="10">
        <v>2.1012793314825692E-2</v>
      </c>
      <c r="AL167" s="10">
        <v>0.531802</v>
      </c>
      <c r="AM167" s="10">
        <v>0</v>
      </c>
      <c r="AN167" s="10">
        <v>0</v>
      </c>
      <c r="AO167" s="10">
        <v>0</v>
      </c>
      <c r="AP167" s="78">
        <v>0</v>
      </c>
      <c r="AQ167" s="10">
        <v>0</v>
      </c>
      <c r="AR167" s="10">
        <v>0</v>
      </c>
      <c r="AS167" s="13">
        <v>0</v>
      </c>
      <c r="AT167" s="86">
        <v>13.001168092196867</v>
      </c>
      <c r="AU167" s="160">
        <v>-1.8540318009861511E-2</v>
      </c>
      <c r="AV167" s="84"/>
      <c r="AW167" s="25"/>
      <c r="AX167" s="24"/>
      <c r="AY167" s="60"/>
      <c r="AZ167" s="60"/>
      <c r="BA167" s="60"/>
      <c r="BB167" s="14"/>
    </row>
    <row r="168" spans="1:54" ht="12.75" customHeight="1" x14ac:dyDescent="0.2">
      <c r="A168" s="109" t="s">
        <v>1132</v>
      </c>
      <c r="B168" s="1" t="s">
        <v>1513</v>
      </c>
      <c r="C168" s="54" t="s">
        <v>1514</v>
      </c>
      <c r="D168" s="109">
        <v>5.0560900000000002</v>
      </c>
      <c r="E168" s="10">
        <v>4.5961149150609995</v>
      </c>
      <c r="F168" s="10">
        <v>2.2385257354000584E-2</v>
      </c>
      <c r="G168" s="10">
        <v>-6.2299E-2</v>
      </c>
      <c r="H168" s="10">
        <v>0</v>
      </c>
      <c r="I168" s="10">
        <v>0</v>
      </c>
      <c r="J168" s="10">
        <v>0</v>
      </c>
      <c r="K168" s="10">
        <v>8.5470000000000008E-3</v>
      </c>
      <c r="L168" s="10">
        <v>7.8549999999999991E-3</v>
      </c>
      <c r="M168" s="10">
        <v>0</v>
      </c>
      <c r="N168" s="10">
        <v>0.45095659999999999</v>
      </c>
      <c r="O168" s="10">
        <v>7.1183701211766813E-3</v>
      </c>
      <c r="P168" s="10">
        <v>7.4884356642540437E-2</v>
      </c>
      <c r="Q168" s="10">
        <v>0.50721700000000003</v>
      </c>
      <c r="R168" s="10">
        <v>0</v>
      </c>
      <c r="S168" s="10">
        <v>0</v>
      </c>
      <c r="T168" s="10">
        <v>0</v>
      </c>
      <c r="U168" s="10">
        <v>0</v>
      </c>
      <c r="V168" s="10">
        <v>0</v>
      </c>
      <c r="W168" s="10">
        <v>0</v>
      </c>
      <c r="X168" s="10">
        <v>0</v>
      </c>
      <c r="Y168" s="105">
        <v>10.668869499178717</v>
      </c>
      <c r="Z168" s="121">
        <v>5.1203226456719442</v>
      </c>
      <c r="AA168" s="10">
        <v>3.897235597166</v>
      </c>
      <c r="AB168" s="10">
        <v>3.1339360295000021E-2</v>
      </c>
      <c r="AC168" s="10">
        <v>-6.2299E-2</v>
      </c>
      <c r="AD168" s="10">
        <v>0</v>
      </c>
      <c r="AE168" s="10">
        <v>0</v>
      </c>
      <c r="AF168" s="10">
        <v>0</v>
      </c>
      <c r="AG168" s="10">
        <v>0</v>
      </c>
      <c r="AH168" s="10">
        <v>5.9881999999999998E-2</v>
      </c>
      <c r="AI168" s="10">
        <v>0.61031941422222213</v>
      </c>
      <c r="AJ168" s="10">
        <v>7.04644847676848E-3</v>
      </c>
      <c r="AK168" s="10">
        <v>2.1106459457199744E-2</v>
      </c>
      <c r="AL168" s="10">
        <v>0.446351</v>
      </c>
      <c r="AM168" s="10">
        <v>0</v>
      </c>
      <c r="AN168" s="10">
        <v>0</v>
      </c>
      <c r="AO168" s="10">
        <v>0</v>
      </c>
      <c r="AP168" s="78">
        <v>0</v>
      </c>
      <c r="AQ168" s="10">
        <v>0</v>
      </c>
      <c r="AR168" s="10">
        <v>0</v>
      </c>
      <c r="AS168" s="13">
        <v>0</v>
      </c>
      <c r="AT168" s="86">
        <v>10.131303925289133</v>
      </c>
      <c r="AU168" s="160">
        <v>-5.0386366983958812E-2</v>
      </c>
      <c r="AV168" s="84"/>
      <c r="AW168" s="25"/>
      <c r="AX168" s="24"/>
      <c r="AY168" s="60"/>
      <c r="AZ168" s="60"/>
      <c r="BA168" s="60"/>
      <c r="BB168" s="14"/>
    </row>
    <row r="169" spans="1:54" ht="12.75" customHeight="1" x14ac:dyDescent="0.2">
      <c r="A169" s="109" t="s">
        <v>1149</v>
      </c>
      <c r="B169" s="1" t="s">
        <v>1515</v>
      </c>
      <c r="C169" s="54" t="s">
        <v>1516</v>
      </c>
      <c r="D169" s="109">
        <v>99.326777000000007</v>
      </c>
      <c r="E169" s="10">
        <v>96.057901860355003</v>
      </c>
      <c r="F169" s="10">
        <v>0.44644717936900258</v>
      </c>
      <c r="G169" s="10">
        <v>0</v>
      </c>
      <c r="H169" s="10">
        <v>0</v>
      </c>
      <c r="I169" s="10">
        <v>0</v>
      </c>
      <c r="J169" s="10">
        <v>5.7916999999999996E-2</v>
      </c>
      <c r="K169" s="10">
        <v>8.5470000000000008E-3</v>
      </c>
      <c r="L169" s="10">
        <v>7.8549999999999991E-3</v>
      </c>
      <c r="M169" s="10">
        <v>0</v>
      </c>
      <c r="N169" s="10">
        <v>6.7860681622222225</v>
      </c>
      <c r="O169" s="10">
        <v>0.14195217117731618</v>
      </c>
      <c r="P169" s="10">
        <v>0.14103227557785342</v>
      </c>
      <c r="Q169" s="10">
        <v>1.8651470000000001</v>
      </c>
      <c r="R169" s="10">
        <v>0.1</v>
      </c>
      <c r="S169" s="10">
        <v>0</v>
      </c>
      <c r="T169" s="10">
        <v>0</v>
      </c>
      <c r="U169" s="10">
        <v>0.188032</v>
      </c>
      <c r="V169" s="10">
        <v>15.709</v>
      </c>
      <c r="W169" s="10">
        <v>1.27728</v>
      </c>
      <c r="X169" s="10">
        <v>7.3740920000000001</v>
      </c>
      <c r="Y169" s="105">
        <v>229.48804864870138</v>
      </c>
      <c r="Z169" s="121">
        <v>100.47198220905193</v>
      </c>
      <c r="AA169" s="10">
        <v>82.068555111560997</v>
      </c>
      <c r="AB169" s="10">
        <v>0.62502605111700293</v>
      </c>
      <c r="AC169" s="10">
        <v>0</v>
      </c>
      <c r="AD169" s="10">
        <v>0</v>
      </c>
      <c r="AE169" s="10">
        <v>0</v>
      </c>
      <c r="AF169" s="10">
        <v>3.8611333333333331E-2</v>
      </c>
      <c r="AG169" s="10">
        <v>0</v>
      </c>
      <c r="AH169" s="10">
        <v>1.150865</v>
      </c>
      <c r="AI169" s="10">
        <v>7.9457140511111115</v>
      </c>
      <c r="AJ169" s="10">
        <v>0.14051793364757395</v>
      </c>
      <c r="AK169" s="10">
        <v>5.7726922398045742E-2</v>
      </c>
      <c r="AL169" s="10">
        <v>1.6262179999999999</v>
      </c>
      <c r="AM169" s="10">
        <v>0</v>
      </c>
      <c r="AN169" s="10">
        <v>0</v>
      </c>
      <c r="AO169" s="10">
        <v>0.14025000000000001</v>
      </c>
      <c r="AP169" s="78">
        <v>15.709</v>
      </c>
      <c r="AQ169" s="10">
        <v>1.27728</v>
      </c>
      <c r="AR169" s="10">
        <v>15.641999999999999</v>
      </c>
      <c r="AS169" s="13">
        <v>0</v>
      </c>
      <c r="AT169" s="86">
        <v>226.89374661222001</v>
      </c>
      <c r="AU169" s="160">
        <v>-1.1304737008125006E-2</v>
      </c>
      <c r="AV169" s="84"/>
      <c r="AW169" s="25"/>
      <c r="AX169" s="24"/>
      <c r="AY169" s="60"/>
      <c r="AZ169" s="60"/>
      <c r="BA169" s="60"/>
      <c r="BB169" s="14"/>
    </row>
    <row r="170" spans="1:54" ht="12.75" customHeight="1" x14ac:dyDescent="0.2">
      <c r="A170" s="109" t="s">
        <v>1132</v>
      </c>
      <c r="B170" s="1" t="s">
        <v>1517</v>
      </c>
      <c r="C170" s="54" t="s">
        <v>1518</v>
      </c>
      <c r="D170" s="109">
        <v>3.89196784</v>
      </c>
      <c r="E170" s="10">
        <v>4.9835406515749998</v>
      </c>
      <c r="F170" s="10">
        <v>2.456981818199996E-2</v>
      </c>
      <c r="G170" s="10">
        <v>-0.143067</v>
      </c>
      <c r="H170" s="10">
        <v>0</v>
      </c>
      <c r="I170" s="10">
        <v>0</v>
      </c>
      <c r="J170" s="10">
        <v>0</v>
      </c>
      <c r="K170" s="10">
        <v>8.5470000000000008E-3</v>
      </c>
      <c r="L170" s="10">
        <v>7.8549999999999991E-3</v>
      </c>
      <c r="M170" s="10">
        <v>0</v>
      </c>
      <c r="N170" s="10">
        <v>1.3941048666666667</v>
      </c>
      <c r="O170" s="10">
        <v>7.7859640729420363E-3</v>
      </c>
      <c r="P170" s="10">
        <v>7.1445036651008417E-2</v>
      </c>
      <c r="Q170" s="10">
        <v>0.44961400000000001</v>
      </c>
      <c r="R170" s="10">
        <v>0</v>
      </c>
      <c r="S170" s="10">
        <v>0</v>
      </c>
      <c r="T170" s="10">
        <v>0</v>
      </c>
      <c r="U170" s="10">
        <v>0</v>
      </c>
      <c r="V170" s="10">
        <v>0</v>
      </c>
      <c r="W170" s="10">
        <v>0</v>
      </c>
      <c r="X170" s="10">
        <v>0</v>
      </c>
      <c r="Y170" s="105">
        <v>10.696363177147616</v>
      </c>
      <c r="Z170" s="121">
        <v>3.9087912564117442</v>
      </c>
      <c r="AA170" s="10">
        <v>4.1972503755370001</v>
      </c>
      <c r="AB170" s="10">
        <v>3.4397745455000087E-2</v>
      </c>
      <c r="AC170" s="10">
        <v>-0.143067</v>
      </c>
      <c r="AD170" s="10">
        <v>0</v>
      </c>
      <c r="AE170" s="10">
        <v>0</v>
      </c>
      <c r="AF170" s="10">
        <v>0</v>
      </c>
      <c r="AG170" s="10">
        <v>0</v>
      </c>
      <c r="AH170" s="10">
        <v>4.2299999999999997E-2</v>
      </c>
      <c r="AI170" s="10">
        <v>1.974742194666667</v>
      </c>
      <c r="AJ170" s="10">
        <v>7.7072972812612731E-3</v>
      </c>
      <c r="AK170" s="10">
        <v>1.8883503048038576E-2</v>
      </c>
      <c r="AL170" s="10">
        <v>0.39566000000000001</v>
      </c>
      <c r="AM170" s="10">
        <v>0</v>
      </c>
      <c r="AN170" s="10">
        <v>0</v>
      </c>
      <c r="AO170" s="10">
        <v>0</v>
      </c>
      <c r="AP170" s="78">
        <v>0</v>
      </c>
      <c r="AQ170" s="10">
        <v>0</v>
      </c>
      <c r="AR170" s="10">
        <v>0</v>
      </c>
      <c r="AS170" s="13">
        <v>0</v>
      </c>
      <c r="AT170" s="86">
        <v>10.436665372399711</v>
      </c>
      <c r="AU170" s="160">
        <v>-2.4279075088132721E-2</v>
      </c>
      <c r="AV170" s="84"/>
      <c r="AW170" s="25"/>
      <c r="AX170" s="24"/>
      <c r="AY170" s="60"/>
      <c r="AZ170" s="60"/>
      <c r="BA170" s="60"/>
      <c r="BB170" s="14"/>
    </row>
    <row r="171" spans="1:54" ht="12.75" customHeight="1" x14ac:dyDescent="0.2">
      <c r="A171" s="109" t="s">
        <v>1132</v>
      </c>
      <c r="B171" s="1" t="s">
        <v>1519</v>
      </c>
      <c r="C171" s="54" t="s">
        <v>1520</v>
      </c>
      <c r="D171" s="109">
        <v>7.7345499999999996</v>
      </c>
      <c r="E171" s="10">
        <v>4.0600290942279997</v>
      </c>
      <c r="F171" s="10">
        <v>1.9401655751999935E-2</v>
      </c>
      <c r="G171" s="10">
        <v>-0.15107300000000001</v>
      </c>
      <c r="H171" s="10">
        <v>0</v>
      </c>
      <c r="I171" s="10">
        <v>0</v>
      </c>
      <c r="J171" s="10">
        <v>0</v>
      </c>
      <c r="K171" s="10">
        <v>8.5470000000000008E-3</v>
      </c>
      <c r="L171" s="10">
        <v>7.8549999999999991E-3</v>
      </c>
      <c r="M171" s="10">
        <v>0</v>
      </c>
      <c r="N171" s="10">
        <v>1.9428990568888891</v>
      </c>
      <c r="O171" s="10">
        <v>6.2172596172739439E-3</v>
      </c>
      <c r="P171" s="10">
        <v>7.1867389151597807E-2</v>
      </c>
      <c r="Q171" s="10">
        <v>0.48077199999999998</v>
      </c>
      <c r="R171" s="10">
        <v>0</v>
      </c>
      <c r="S171" s="10">
        <v>0</v>
      </c>
      <c r="T171" s="10">
        <v>0</v>
      </c>
      <c r="U171" s="10">
        <v>0</v>
      </c>
      <c r="V171" s="10">
        <v>0</v>
      </c>
      <c r="W171" s="10">
        <v>0</v>
      </c>
      <c r="X171" s="10">
        <v>0</v>
      </c>
      <c r="Y171" s="105">
        <v>14.181065455637759</v>
      </c>
      <c r="Z171" s="121">
        <v>7.7790684284769815</v>
      </c>
      <c r="AA171" s="10">
        <v>3.4652372830030003</v>
      </c>
      <c r="AB171" s="10">
        <v>2.7162318053999917E-2</v>
      </c>
      <c r="AC171" s="10">
        <v>-0.15107300000000001</v>
      </c>
      <c r="AD171" s="10">
        <v>0</v>
      </c>
      <c r="AE171" s="10">
        <v>0</v>
      </c>
      <c r="AF171" s="10">
        <v>0</v>
      </c>
      <c r="AG171" s="10">
        <v>0</v>
      </c>
      <c r="AH171" s="10">
        <v>8.3493999999999999E-2</v>
      </c>
      <c r="AI171" s="10">
        <v>2.9367639635555558</v>
      </c>
      <c r="AJ171" s="10">
        <v>6.1544424937224739E-3</v>
      </c>
      <c r="AK171" s="10">
        <v>1.936613464419313E-2</v>
      </c>
      <c r="AL171" s="10">
        <v>0.432724</v>
      </c>
      <c r="AM171" s="10">
        <v>0</v>
      </c>
      <c r="AN171" s="10">
        <v>0</v>
      </c>
      <c r="AO171" s="10">
        <v>0</v>
      </c>
      <c r="AP171" s="78">
        <v>0</v>
      </c>
      <c r="AQ171" s="10">
        <v>0</v>
      </c>
      <c r="AR171" s="10">
        <v>0</v>
      </c>
      <c r="AS171" s="13">
        <v>0</v>
      </c>
      <c r="AT171" s="86">
        <v>14.598897570227452</v>
      </c>
      <c r="AU171" s="160">
        <v>2.9464084761246317E-2</v>
      </c>
      <c r="AV171" s="84"/>
      <c r="AW171" s="25"/>
      <c r="AX171" s="24"/>
      <c r="AY171" s="60"/>
      <c r="AZ171" s="60"/>
      <c r="BA171" s="60"/>
      <c r="BB171" s="14"/>
    </row>
    <row r="172" spans="1:54" ht="12.75" customHeight="1" x14ac:dyDescent="0.2">
      <c r="A172" s="109" t="s">
        <v>1149</v>
      </c>
      <c r="B172" s="1" t="s">
        <v>1521</v>
      </c>
      <c r="C172" s="54" t="s">
        <v>1522</v>
      </c>
      <c r="D172" s="109">
        <v>81.924578999999994</v>
      </c>
      <c r="E172" s="10">
        <v>99.585083789498</v>
      </c>
      <c r="F172" s="10">
        <v>0.46611197586899994</v>
      </c>
      <c r="G172" s="10">
        <v>0</v>
      </c>
      <c r="H172" s="10">
        <v>0</v>
      </c>
      <c r="I172" s="10">
        <v>0</v>
      </c>
      <c r="J172" s="10">
        <v>7.2288999999999992E-2</v>
      </c>
      <c r="K172" s="10">
        <v>8.5470000000000008E-3</v>
      </c>
      <c r="L172" s="10">
        <v>7.8549999999999991E-3</v>
      </c>
      <c r="M172" s="10">
        <v>0</v>
      </c>
      <c r="N172" s="10">
        <v>5.2250400755555546</v>
      </c>
      <c r="O172" s="10">
        <v>0.14794014707512609</v>
      </c>
      <c r="P172" s="10">
        <v>0.14147660073902885</v>
      </c>
      <c r="Q172" s="10">
        <v>1.854063</v>
      </c>
      <c r="R172" s="10">
        <v>7.4999999999999997E-2</v>
      </c>
      <c r="S172" s="10">
        <v>0</v>
      </c>
      <c r="T172" s="10">
        <v>0</v>
      </c>
      <c r="U172" s="10">
        <v>0.18048900000000001</v>
      </c>
      <c r="V172" s="10">
        <v>14.084</v>
      </c>
      <c r="W172" s="10">
        <v>0.92169900000000005</v>
      </c>
      <c r="X172" s="10">
        <v>7.1438680000000003</v>
      </c>
      <c r="Y172" s="105">
        <v>211.8380415887367</v>
      </c>
      <c r="Z172" s="121">
        <v>82.892349870062915</v>
      </c>
      <c r="AA172" s="10">
        <v>85.079574485783994</v>
      </c>
      <c r="AB172" s="10">
        <v>0.65255676621799918</v>
      </c>
      <c r="AC172" s="10">
        <v>0</v>
      </c>
      <c r="AD172" s="10">
        <v>0</v>
      </c>
      <c r="AE172" s="10">
        <v>0</v>
      </c>
      <c r="AF172" s="10">
        <v>4.8192666666666661E-2</v>
      </c>
      <c r="AG172" s="10">
        <v>0</v>
      </c>
      <c r="AH172" s="10">
        <v>0.98865199999999998</v>
      </c>
      <c r="AI172" s="10">
        <v>5.7960524866666656</v>
      </c>
      <c r="AJ172" s="10">
        <v>0.14644540902828293</v>
      </c>
      <c r="AK172" s="10">
        <v>5.7859434183382401E-2</v>
      </c>
      <c r="AL172" s="10">
        <v>1.675284</v>
      </c>
      <c r="AM172" s="10">
        <v>0</v>
      </c>
      <c r="AN172" s="10">
        <v>0</v>
      </c>
      <c r="AO172" s="10">
        <v>0.174011</v>
      </c>
      <c r="AP172" s="78">
        <v>14.084</v>
      </c>
      <c r="AQ172" s="10">
        <v>0.92169900000000005</v>
      </c>
      <c r="AR172" s="10">
        <v>15.288</v>
      </c>
      <c r="AS172" s="13">
        <v>0</v>
      </c>
      <c r="AT172" s="86">
        <v>207.8046771186099</v>
      </c>
      <c r="AU172" s="160">
        <v>-1.9039849688363291E-2</v>
      </c>
      <c r="AV172" s="84"/>
      <c r="AW172" s="25"/>
      <c r="AX172" s="24"/>
      <c r="AY172" s="60"/>
      <c r="AZ172" s="60"/>
      <c r="BA172" s="60"/>
      <c r="BB172" s="14"/>
    </row>
    <row r="173" spans="1:54" ht="12.75" customHeight="1" x14ac:dyDescent="0.2">
      <c r="A173" s="109" t="s">
        <v>1081</v>
      </c>
      <c r="B173" s="1" t="s">
        <v>1084</v>
      </c>
      <c r="C173" s="54" t="s">
        <v>1085</v>
      </c>
      <c r="D173" s="109">
        <v>19.069274</v>
      </c>
      <c r="E173" s="10">
        <v>26.243615261298</v>
      </c>
      <c r="F173" s="10">
        <v>0.12086318937500194</v>
      </c>
      <c r="G173" s="10">
        <v>0</v>
      </c>
      <c r="H173" s="10">
        <v>0</v>
      </c>
      <c r="I173" s="10">
        <v>0</v>
      </c>
      <c r="J173" s="10">
        <v>0</v>
      </c>
      <c r="K173" s="10">
        <v>0</v>
      </c>
      <c r="L173" s="10">
        <v>0</v>
      </c>
      <c r="M173" s="10">
        <v>0.17063339264017646</v>
      </c>
      <c r="N173" s="10">
        <v>0</v>
      </c>
      <c r="O173" s="10">
        <v>0</v>
      </c>
      <c r="P173" s="10">
        <v>0</v>
      </c>
      <c r="Q173" s="10">
        <v>0</v>
      </c>
      <c r="R173" s="10">
        <v>0</v>
      </c>
      <c r="S173" s="10">
        <v>0</v>
      </c>
      <c r="T173" s="10">
        <v>0</v>
      </c>
      <c r="U173" s="10">
        <v>0</v>
      </c>
      <c r="V173" s="10">
        <v>0</v>
      </c>
      <c r="W173" s="10">
        <v>0</v>
      </c>
      <c r="X173" s="10">
        <v>0</v>
      </c>
      <c r="Y173" s="105">
        <v>45.604385843313175</v>
      </c>
      <c r="Z173" s="121">
        <v>19.071359866938575</v>
      </c>
      <c r="AA173" s="10">
        <v>23.948422605594001</v>
      </c>
      <c r="AB173" s="10">
        <v>0.16920846512400173</v>
      </c>
      <c r="AC173" s="10">
        <v>0</v>
      </c>
      <c r="AD173" s="10">
        <v>0</v>
      </c>
      <c r="AE173" s="10">
        <v>0</v>
      </c>
      <c r="AF173" s="10">
        <v>0</v>
      </c>
      <c r="AG173" s="10">
        <v>0.19384330365042843</v>
      </c>
      <c r="AH173" s="10">
        <v>0.22172</v>
      </c>
      <c r="AI173" s="10">
        <v>0</v>
      </c>
      <c r="AJ173" s="10">
        <v>0</v>
      </c>
      <c r="AK173" s="10">
        <v>0</v>
      </c>
      <c r="AL173" s="10">
        <v>0</v>
      </c>
      <c r="AM173" s="10">
        <v>0</v>
      </c>
      <c r="AN173" s="10">
        <v>0</v>
      </c>
      <c r="AO173" s="10">
        <v>0</v>
      </c>
      <c r="AP173" s="78">
        <v>0</v>
      </c>
      <c r="AQ173" s="10">
        <v>0</v>
      </c>
      <c r="AR173" s="10">
        <v>0</v>
      </c>
      <c r="AS173" s="13">
        <v>0</v>
      </c>
      <c r="AT173" s="86">
        <v>43.604554241307</v>
      </c>
      <c r="AU173" s="160">
        <v>-4.3851738490178656E-2</v>
      </c>
      <c r="AV173" s="84"/>
      <c r="AW173" s="25"/>
      <c r="AX173" s="24"/>
      <c r="AY173" s="60"/>
      <c r="AZ173" s="60"/>
      <c r="BA173" s="60"/>
      <c r="BB173" s="14"/>
    </row>
    <row r="174" spans="1:54" ht="12.75" customHeight="1" x14ac:dyDescent="0.2">
      <c r="A174" s="109" t="s">
        <v>1132</v>
      </c>
      <c r="B174" s="1" t="s">
        <v>1523</v>
      </c>
      <c r="C174" s="54" t="s">
        <v>1524</v>
      </c>
      <c r="D174" s="109">
        <v>7.6388049999999996</v>
      </c>
      <c r="E174" s="10">
        <v>8.7287061782000013</v>
      </c>
      <c r="F174" s="10">
        <v>4.3334913039000708E-2</v>
      </c>
      <c r="G174" s="10">
        <v>-0.36598599999999998</v>
      </c>
      <c r="H174" s="10">
        <v>0</v>
      </c>
      <c r="I174" s="10">
        <v>0</v>
      </c>
      <c r="J174" s="10">
        <v>0</v>
      </c>
      <c r="K174" s="10">
        <v>8.5470000000000008E-3</v>
      </c>
      <c r="L174" s="10">
        <v>7.8549999999999991E-3</v>
      </c>
      <c r="M174" s="10">
        <v>0</v>
      </c>
      <c r="N174" s="10">
        <v>3.3442392035555555</v>
      </c>
      <c r="O174" s="10">
        <v>1.3641758621356645E-2</v>
      </c>
      <c r="P174" s="10">
        <v>8.3136255320205188E-2</v>
      </c>
      <c r="Q174" s="10">
        <v>0.79185300000000003</v>
      </c>
      <c r="R174" s="10">
        <v>0.17882400000000001</v>
      </c>
      <c r="S174" s="10">
        <v>0</v>
      </c>
      <c r="T174" s="10">
        <v>0</v>
      </c>
      <c r="U174" s="10">
        <v>0</v>
      </c>
      <c r="V174" s="10">
        <v>0</v>
      </c>
      <c r="W174" s="10">
        <v>0</v>
      </c>
      <c r="X174" s="10">
        <v>0</v>
      </c>
      <c r="Y174" s="105">
        <v>20.472956308736119</v>
      </c>
      <c r="Z174" s="121">
        <v>7.7371756401718628</v>
      </c>
      <c r="AA174" s="10">
        <v>7.3434914453640001</v>
      </c>
      <c r="AB174" s="10">
        <v>6.0668878255000336E-2</v>
      </c>
      <c r="AC174" s="10">
        <v>-0.36598599999999998</v>
      </c>
      <c r="AD174" s="10">
        <v>0</v>
      </c>
      <c r="AE174" s="10">
        <v>0</v>
      </c>
      <c r="AF174" s="10">
        <v>0</v>
      </c>
      <c r="AG174" s="10">
        <v>0</v>
      </c>
      <c r="AH174" s="10">
        <v>8.3350999999999995E-2</v>
      </c>
      <c r="AI174" s="10">
        <v>4.4028429120000006</v>
      </c>
      <c r="AJ174" s="10">
        <v>1.3503926828970786E-2</v>
      </c>
      <c r="AK174" s="10">
        <v>2.5308021311699281E-2</v>
      </c>
      <c r="AL174" s="10">
        <v>0.69683099999999998</v>
      </c>
      <c r="AM174" s="10">
        <v>0</v>
      </c>
      <c r="AN174" s="10">
        <v>0</v>
      </c>
      <c r="AO174" s="10">
        <v>0</v>
      </c>
      <c r="AP174" s="78">
        <v>0</v>
      </c>
      <c r="AQ174" s="10">
        <v>0</v>
      </c>
      <c r="AR174" s="10">
        <v>0</v>
      </c>
      <c r="AS174" s="13">
        <v>0</v>
      </c>
      <c r="AT174" s="86">
        <v>19.997186823931532</v>
      </c>
      <c r="AU174" s="160">
        <v>-2.3238924444027129E-2</v>
      </c>
      <c r="AV174" s="84"/>
      <c r="AW174" s="25"/>
      <c r="AX174" s="24"/>
      <c r="AY174" s="60"/>
      <c r="AZ174" s="60"/>
      <c r="BA174" s="60"/>
      <c r="BB174" s="14"/>
    </row>
    <row r="175" spans="1:54" ht="12.75" customHeight="1" x14ac:dyDescent="0.2">
      <c r="A175" s="109" t="s">
        <v>1132</v>
      </c>
      <c r="B175" s="1" t="s">
        <v>1525</v>
      </c>
      <c r="C175" s="54" t="s">
        <v>1526</v>
      </c>
      <c r="D175" s="109">
        <v>4.2796029999999998</v>
      </c>
      <c r="E175" s="10">
        <v>8.1647243121000006</v>
      </c>
      <c r="F175" s="10">
        <v>3.404250050899945E-2</v>
      </c>
      <c r="G175" s="10">
        <v>-2.5019999999999999E-3</v>
      </c>
      <c r="H175" s="10">
        <v>0</v>
      </c>
      <c r="I175" s="10">
        <v>0</v>
      </c>
      <c r="J175" s="10">
        <v>0</v>
      </c>
      <c r="K175" s="10">
        <v>8.5470000000000008E-3</v>
      </c>
      <c r="L175" s="10">
        <v>7.8549999999999991E-3</v>
      </c>
      <c r="M175" s="10">
        <v>0</v>
      </c>
      <c r="N175" s="10">
        <v>0.3467751208888889</v>
      </c>
      <c r="O175" s="10">
        <v>1.078075937713374E-2</v>
      </c>
      <c r="P175" s="10">
        <v>8.571472695804655E-2</v>
      </c>
      <c r="Q175" s="10">
        <v>0.68766300000000002</v>
      </c>
      <c r="R175" s="10">
        <v>0</v>
      </c>
      <c r="S175" s="10">
        <v>0</v>
      </c>
      <c r="T175" s="10">
        <v>0</v>
      </c>
      <c r="U175" s="10">
        <v>0</v>
      </c>
      <c r="V175" s="10">
        <v>0</v>
      </c>
      <c r="W175" s="10">
        <v>0</v>
      </c>
      <c r="X175" s="10">
        <v>0</v>
      </c>
      <c r="Y175" s="105">
        <v>13.62320341983307</v>
      </c>
      <c r="Z175" s="121">
        <v>4.2619735925014837</v>
      </c>
      <c r="AA175" s="10">
        <v>7.0729949777459993</v>
      </c>
      <c r="AB175" s="10">
        <v>4.7659500712999611E-2</v>
      </c>
      <c r="AC175" s="10">
        <v>-2.5019999999999999E-3</v>
      </c>
      <c r="AD175" s="10">
        <v>0</v>
      </c>
      <c r="AE175" s="10">
        <v>0</v>
      </c>
      <c r="AF175" s="10">
        <v>0</v>
      </c>
      <c r="AG175" s="10">
        <v>0</v>
      </c>
      <c r="AH175" s="10">
        <v>5.3171000000000003E-2</v>
      </c>
      <c r="AI175" s="10">
        <v>0.45178710133333333</v>
      </c>
      <c r="AJ175" s="10">
        <v>1.0671834169653177E-2</v>
      </c>
      <c r="AK175" s="10">
        <v>2.7092575808614888E-2</v>
      </c>
      <c r="AL175" s="10">
        <v>0.60514299999999999</v>
      </c>
      <c r="AM175" s="10">
        <v>0</v>
      </c>
      <c r="AN175" s="10">
        <v>0</v>
      </c>
      <c r="AO175" s="10">
        <v>0</v>
      </c>
      <c r="AP175" s="78">
        <v>0</v>
      </c>
      <c r="AQ175" s="10">
        <v>0</v>
      </c>
      <c r="AR175" s="10">
        <v>0</v>
      </c>
      <c r="AS175" s="13">
        <v>0.22332681869166748</v>
      </c>
      <c r="AT175" s="86">
        <v>12.751318400963752</v>
      </c>
      <c r="AU175" s="160">
        <v>-6.4000000000000071E-2</v>
      </c>
      <c r="AV175" s="84"/>
      <c r="AW175" s="25"/>
      <c r="AX175" s="24"/>
      <c r="AY175" s="60"/>
      <c r="AZ175" s="60"/>
      <c r="BA175" s="60"/>
      <c r="BB175" s="14"/>
    </row>
    <row r="176" spans="1:54" ht="12.75" customHeight="1" x14ac:dyDescent="0.2">
      <c r="A176" s="109" t="s">
        <v>1132</v>
      </c>
      <c r="B176" s="1" t="s">
        <v>1527</v>
      </c>
      <c r="C176" s="54" t="s">
        <v>1528</v>
      </c>
      <c r="D176" s="109">
        <v>11.359209999999999</v>
      </c>
      <c r="E176" s="10">
        <v>8.2400432672180006</v>
      </c>
      <c r="F176" s="10">
        <v>4.1194895413000136E-2</v>
      </c>
      <c r="G176" s="10">
        <v>0</v>
      </c>
      <c r="H176" s="10">
        <v>0</v>
      </c>
      <c r="I176" s="10">
        <v>0</v>
      </c>
      <c r="J176" s="10">
        <v>0</v>
      </c>
      <c r="K176" s="10">
        <v>8.5470000000000008E-3</v>
      </c>
      <c r="L176" s="10">
        <v>7.8549999999999991E-3</v>
      </c>
      <c r="M176" s="10">
        <v>0</v>
      </c>
      <c r="N176" s="10">
        <v>1.5352352293333333</v>
      </c>
      <c r="O176" s="10">
        <v>1.2957898477716383E-2</v>
      </c>
      <c r="P176" s="10">
        <v>0.10724114813868786</v>
      </c>
      <c r="Q176" s="10">
        <v>1.00366</v>
      </c>
      <c r="R176" s="10">
        <v>0</v>
      </c>
      <c r="S176" s="10">
        <v>0</v>
      </c>
      <c r="T176" s="10">
        <v>0</v>
      </c>
      <c r="U176" s="10">
        <v>0</v>
      </c>
      <c r="V176" s="10">
        <v>0</v>
      </c>
      <c r="W176" s="10">
        <v>0</v>
      </c>
      <c r="X176" s="10">
        <v>0</v>
      </c>
      <c r="Y176" s="105">
        <v>22.315944438580736</v>
      </c>
      <c r="Z176" s="121">
        <v>11.421636478800687</v>
      </c>
      <c r="AA176" s="10">
        <v>6.9478535728999997</v>
      </c>
      <c r="AB176" s="10">
        <v>5.767285357700009E-2</v>
      </c>
      <c r="AC176" s="10">
        <v>0</v>
      </c>
      <c r="AD176" s="10">
        <v>0</v>
      </c>
      <c r="AE176" s="10">
        <v>0</v>
      </c>
      <c r="AF176" s="10">
        <v>0</v>
      </c>
      <c r="AG176" s="10">
        <v>0</v>
      </c>
      <c r="AH176" s="10">
        <v>0.13560900000000001</v>
      </c>
      <c r="AI176" s="10">
        <v>1.7840088204444446</v>
      </c>
      <c r="AJ176" s="10">
        <v>1.2826976180796279E-2</v>
      </c>
      <c r="AK176" s="10">
        <v>3.884585827156347E-2</v>
      </c>
      <c r="AL176" s="10">
        <v>0.94360200000000005</v>
      </c>
      <c r="AM176" s="10">
        <v>0</v>
      </c>
      <c r="AN176" s="10">
        <v>0</v>
      </c>
      <c r="AO176" s="10">
        <v>0</v>
      </c>
      <c r="AP176" s="78">
        <v>0</v>
      </c>
      <c r="AQ176" s="10">
        <v>0</v>
      </c>
      <c r="AR176" s="10">
        <v>0</v>
      </c>
      <c r="AS176" s="13">
        <v>0</v>
      </c>
      <c r="AT176" s="86">
        <v>21.34205556017449</v>
      </c>
      <c r="AU176" s="160">
        <v>-4.3640943859070844E-2</v>
      </c>
      <c r="AV176" s="84"/>
      <c r="AW176" s="25"/>
      <c r="AX176" s="24"/>
      <c r="AY176" s="60"/>
      <c r="AZ176" s="60"/>
      <c r="BA176" s="60"/>
      <c r="BB176" s="14"/>
    </row>
    <row r="177" spans="1:54" ht="12.75" customHeight="1" x14ac:dyDescent="0.2">
      <c r="A177" s="109" t="s">
        <v>1165</v>
      </c>
      <c r="B177" s="1" t="s">
        <v>1529</v>
      </c>
      <c r="C177" s="54" t="s">
        <v>1530</v>
      </c>
      <c r="D177" s="109">
        <v>64.079175000000006</v>
      </c>
      <c r="E177" s="10">
        <v>65.545138842569003</v>
      </c>
      <c r="F177" s="10">
        <v>0.30982026760799436</v>
      </c>
      <c r="G177" s="10">
        <v>-0.258851</v>
      </c>
      <c r="H177" s="10">
        <v>0</v>
      </c>
      <c r="I177" s="10">
        <v>1.3663E-2</v>
      </c>
      <c r="J177" s="10">
        <v>3.5415000000000002E-2</v>
      </c>
      <c r="K177" s="10">
        <v>8.5470000000000008E-3</v>
      </c>
      <c r="L177" s="10">
        <v>7.8549999999999991E-3</v>
      </c>
      <c r="M177" s="10">
        <v>9.5421387258540477E-2</v>
      </c>
      <c r="N177" s="10">
        <v>2.4942224900000003</v>
      </c>
      <c r="O177" s="10">
        <v>9.8439981514487365E-2</v>
      </c>
      <c r="P177" s="10">
        <v>0.10273851984720378</v>
      </c>
      <c r="Q177" s="10">
        <v>1.071493</v>
      </c>
      <c r="R177" s="10">
        <v>0</v>
      </c>
      <c r="S177" s="10">
        <v>0</v>
      </c>
      <c r="T177" s="10">
        <v>0</v>
      </c>
      <c r="U177" s="10">
        <v>0.13841999999999999</v>
      </c>
      <c r="V177" s="10">
        <v>6.0880000000000001</v>
      </c>
      <c r="W177" s="10">
        <v>1.1264829999999999</v>
      </c>
      <c r="X177" s="10">
        <v>5.2581939999999996</v>
      </c>
      <c r="Y177" s="105">
        <v>146.21417548879722</v>
      </c>
      <c r="Z177" s="121">
        <v>64.420611220461666</v>
      </c>
      <c r="AA177" s="10">
        <v>55.608547025477002</v>
      </c>
      <c r="AB177" s="10">
        <v>0.43374837465199828</v>
      </c>
      <c r="AC177" s="10">
        <v>-0.258851</v>
      </c>
      <c r="AD177" s="10">
        <v>0</v>
      </c>
      <c r="AE177" s="10">
        <v>1.3663E-2</v>
      </c>
      <c r="AF177" s="10">
        <v>2.3610000000000003E-2</v>
      </c>
      <c r="AG177" s="10">
        <v>0.10306200715300529</v>
      </c>
      <c r="AH177" s="10">
        <v>0.74548999999999999</v>
      </c>
      <c r="AI177" s="10">
        <v>3.0560879833333332</v>
      </c>
      <c r="AJ177" s="10">
        <v>9.7445376678617371E-2</v>
      </c>
      <c r="AK177" s="10">
        <v>3.5635778340215862E-2</v>
      </c>
      <c r="AL177" s="10">
        <v>0.94291400000000003</v>
      </c>
      <c r="AM177" s="10">
        <v>0</v>
      </c>
      <c r="AN177" s="10">
        <v>0</v>
      </c>
      <c r="AO177" s="10">
        <v>0.43369200000000002</v>
      </c>
      <c r="AP177" s="78">
        <v>6.0880000000000001</v>
      </c>
      <c r="AQ177" s="10">
        <v>1.1264829999999999</v>
      </c>
      <c r="AR177" s="10">
        <v>10.803000000000001</v>
      </c>
      <c r="AS177" s="13">
        <v>0</v>
      </c>
      <c r="AT177" s="86">
        <v>143.67313876609583</v>
      </c>
      <c r="AU177" s="160">
        <v>-1.7378867091420173E-2</v>
      </c>
      <c r="AV177" s="84"/>
      <c r="AW177" s="25"/>
      <c r="AX177" s="24"/>
      <c r="AY177" s="60"/>
      <c r="AZ177" s="60"/>
      <c r="BA177" s="60"/>
      <c r="BB177" s="14"/>
    </row>
    <row r="178" spans="1:54" ht="12.75" customHeight="1" x14ac:dyDescent="0.2">
      <c r="A178" s="109" t="s">
        <v>1533</v>
      </c>
      <c r="B178" s="1" t="s">
        <v>1531</v>
      </c>
      <c r="C178" s="54" t="s">
        <v>1532</v>
      </c>
      <c r="D178" s="109">
        <v>1.385899</v>
      </c>
      <c r="E178" s="10">
        <v>3.3043029719329997</v>
      </c>
      <c r="F178" s="10">
        <v>1.4412328083000145E-2</v>
      </c>
      <c r="G178" s="10">
        <v>0</v>
      </c>
      <c r="H178" s="10">
        <v>0</v>
      </c>
      <c r="I178" s="10">
        <v>0.109726</v>
      </c>
      <c r="J178" s="10">
        <v>5.0410000000000038E-3</v>
      </c>
      <c r="K178" s="10">
        <v>0</v>
      </c>
      <c r="L178" s="10">
        <v>7.8549999999999991E-3</v>
      </c>
      <c r="M178" s="10">
        <v>1.1487000000000001E-2</v>
      </c>
      <c r="N178" s="10">
        <v>4.793433666666666E-2</v>
      </c>
      <c r="O178" s="10">
        <v>0</v>
      </c>
      <c r="P178" s="10">
        <v>4.9765910299302517E-2</v>
      </c>
      <c r="Q178" s="10">
        <v>3.9890000000000004E-3</v>
      </c>
      <c r="R178" s="10">
        <v>0</v>
      </c>
      <c r="S178" s="10">
        <v>0</v>
      </c>
      <c r="T178" s="10">
        <v>0</v>
      </c>
      <c r="U178" s="10">
        <v>1.1586000000000001E-2</v>
      </c>
      <c r="V178" s="10">
        <v>7.2999999999999995E-2</v>
      </c>
      <c r="W178" s="10">
        <v>2.2537999999999999E-2</v>
      </c>
      <c r="X178" s="10">
        <v>7.6411999999999994E-2</v>
      </c>
      <c r="Y178" s="105">
        <v>5.1239485469819703</v>
      </c>
      <c r="Z178" s="121">
        <v>1.4205748741879192</v>
      </c>
      <c r="AA178" s="10">
        <v>3.2846467094709997</v>
      </c>
      <c r="AB178" s="10">
        <v>2.0177259316999929E-2</v>
      </c>
      <c r="AC178" s="10">
        <v>0</v>
      </c>
      <c r="AD178" s="10">
        <v>0</v>
      </c>
      <c r="AE178" s="10">
        <v>0.109726</v>
      </c>
      <c r="AF178" s="10">
        <v>3.3606666666666694E-3</v>
      </c>
      <c r="AG178" s="10">
        <v>1.1487000000000001E-2</v>
      </c>
      <c r="AH178" s="10">
        <v>1.4867E-2</v>
      </c>
      <c r="AI178" s="10">
        <v>5.7394652222222217E-2</v>
      </c>
      <c r="AJ178" s="10">
        <v>0</v>
      </c>
      <c r="AK178" s="10">
        <v>7.8783037345492735E-3</v>
      </c>
      <c r="AL178" s="10">
        <v>3.4780000000000002E-3</v>
      </c>
      <c r="AM178" s="10">
        <v>0</v>
      </c>
      <c r="AN178" s="10">
        <v>0</v>
      </c>
      <c r="AO178" s="10">
        <v>1.1004999999999999E-2</v>
      </c>
      <c r="AP178" s="78">
        <v>7.2999999999999995E-2</v>
      </c>
      <c r="AQ178" s="10">
        <v>2.2537999999999999E-2</v>
      </c>
      <c r="AR178" s="10">
        <v>0.13500000000000001</v>
      </c>
      <c r="AS178" s="13">
        <v>0</v>
      </c>
      <c r="AT178" s="86">
        <v>5.1751334655993571</v>
      </c>
      <c r="AU178" s="160">
        <v>9.9893506244388176E-3</v>
      </c>
      <c r="AV178" s="84"/>
      <c r="AW178" s="25"/>
      <c r="AX178" s="24"/>
      <c r="AY178" s="60"/>
      <c r="AZ178" s="60"/>
      <c r="BA178" s="60"/>
      <c r="BB178" s="14"/>
    </row>
    <row r="179" spans="1:54" ht="12.75" customHeight="1" x14ac:dyDescent="0.2">
      <c r="A179" s="109" t="s">
        <v>1227</v>
      </c>
      <c r="B179" s="1" t="s">
        <v>1534</v>
      </c>
      <c r="C179" s="54" t="s">
        <v>1535</v>
      </c>
      <c r="D179" s="109">
        <v>66.891565999999997</v>
      </c>
      <c r="E179" s="10">
        <v>169.78088698154602</v>
      </c>
      <c r="F179" s="10">
        <v>0.80602137365698812</v>
      </c>
      <c r="G179" s="10">
        <v>0</v>
      </c>
      <c r="H179" s="10">
        <v>0</v>
      </c>
      <c r="I179" s="10">
        <v>0</v>
      </c>
      <c r="J179" s="10">
        <v>8.3696999999999994E-2</v>
      </c>
      <c r="K179" s="10">
        <v>8.5470000000000008E-3</v>
      </c>
      <c r="L179" s="10">
        <v>7.8549999999999991E-3</v>
      </c>
      <c r="M179" s="10">
        <v>0</v>
      </c>
      <c r="N179" s="10">
        <v>12.006796047777778</v>
      </c>
      <c r="O179" s="10">
        <v>0.25471013489085415</v>
      </c>
      <c r="P179" s="10">
        <v>0.17747795634064559</v>
      </c>
      <c r="Q179" s="10">
        <v>2.9622830000000002</v>
      </c>
      <c r="R179" s="10">
        <v>0.1</v>
      </c>
      <c r="S179" s="10">
        <v>0</v>
      </c>
      <c r="T179" s="10">
        <v>0</v>
      </c>
      <c r="U179" s="10">
        <v>0.232242</v>
      </c>
      <c r="V179" s="10">
        <v>25.428999999999998</v>
      </c>
      <c r="W179" s="10">
        <v>0.74113399999999996</v>
      </c>
      <c r="X179" s="10">
        <v>8.5480599999999995</v>
      </c>
      <c r="Y179" s="105">
        <v>288.03027649421233</v>
      </c>
      <c r="Z179" s="121">
        <v>67.72451295561163</v>
      </c>
      <c r="AA179" s="10">
        <v>143.32666554901201</v>
      </c>
      <c r="AB179" s="10">
        <v>1.1284299231189936</v>
      </c>
      <c r="AC179" s="10">
        <v>0</v>
      </c>
      <c r="AD179" s="10">
        <v>0</v>
      </c>
      <c r="AE179" s="10">
        <v>0</v>
      </c>
      <c r="AF179" s="10">
        <v>5.5798E-2</v>
      </c>
      <c r="AG179" s="10">
        <v>0</v>
      </c>
      <c r="AH179" s="10">
        <v>0.87296200000000002</v>
      </c>
      <c r="AI179" s="10">
        <v>13.781344536666667</v>
      </c>
      <c r="AJ179" s="10">
        <v>0.25213662839471301</v>
      </c>
      <c r="AK179" s="10">
        <v>7.7989112600332894E-2</v>
      </c>
      <c r="AL179" s="10">
        <v>2.776751</v>
      </c>
      <c r="AM179" s="10">
        <v>0</v>
      </c>
      <c r="AN179" s="10">
        <v>0</v>
      </c>
      <c r="AO179" s="10">
        <v>0.48011100000000001</v>
      </c>
      <c r="AP179" s="78">
        <v>25.428999999999998</v>
      </c>
      <c r="AQ179" s="10">
        <v>0.74113399999999996</v>
      </c>
      <c r="AR179" s="10">
        <v>16.981000000000002</v>
      </c>
      <c r="AS179" s="13">
        <v>0</v>
      </c>
      <c r="AT179" s="86">
        <v>273.62783470540433</v>
      </c>
      <c r="AU179" s="160">
        <v>-5.0003221758867449E-2</v>
      </c>
      <c r="AV179" s="84"/>
      <c r="AW179" s="25"/>
      <c r="AX179" s="24"/>
      <c r="AY179" s="60"/>
      <c r="AZ179" s="60"/>
      <c r="BA179" s="60"/>
      <c r="BB179" s="14"/>
    </row>
    <row r="180" spans="1:54" ht="12.75" customHeight="1" x14ac:dyDescent="0.2">
      <c r="A180" s="109" t="s">
        <v>1227</v>
      </c>
      <c r="B180" s="1" t="s">
        <v>1536</v>
      </c>
      <c r="C180" s="54" t="s">
        <v>1537</v>
      </c>
      <c r="D180" s="109">
        <v>71.701544999999996</v>
      </c>
      <c r="E180" s="10">
        <v>104.560257160975</v>
      </c>
      <c r="F180" s="10">
        <v>0.49852540437600018</v>
      </c>
      <c r="G180" s="10">
        <v>0</v>
      </c>
      <c r="H180" s="10">
        <v>0</v>
      </c>
      <c r="I180" s="10">
        <v>0</v>
      </c>
      <c r="J180" s="10">
        <v>7.5511999999999996E-2</v>
      </c>
      <c r="K180" s="10">
        <v>8.5470000000000008E-3</v>
      </c>
      <c r="L180" s="10">
        <v>7.8549999999999991E-3</v>
      </c>
      <c r="M180" s="10">
        <v>0</v>
      </c>
      <c r="N180" s="10">
        <v>1.144744868888889</v>
      </c>
      <c r="O180" s="10">
        <v>0.15790510459738799</v>
      </c>
      <c r="P180" s="10">
        <v>0.11106010924903605</v>
      </c>
      <c r="Q180" s="10">
        <v>1.5884229999999999</v>
      </c>
      <c r="R180" s="10">
        <v>0.192</v>
      </c>
      <c r="S180" s="10">
        <v>0</v>
      </c>
      <c r="T180" s="10">
        <v>0</v>
      </c>
      <c r="U180" s="10">
        <v>0.156553</v>
      </c>
      <c r="V180" s="10">
        <v>21.213999999999999</v>
      </c>
      <c r="W180" s="10">
        <v>0.72814000000000001</v>
      </c>
      <c r="X180" s="10">
        <v>6.1771510000000003</v>
      </c>
      <c r="Y180" s="105">
        <v>208.32221864808631</v>
      </c>
      <c r="Z180" s="121">
        <v>72.243822954964642</v>
      </c>
      <c r="AA180" s="10">
        <v>88.872318227796001</v>
      </c>
      <c r="AB180" s="10">
        <v>0.69793556612600383</v>
      </c>
      <c r="AC180" s="10">
        <v>0</v>
      </c>
      <c r="AD180" s="10">
        <v>0</v>
      </c>
      <c r="AE180" s="10">
        <v>0</v>
      </c>
      <c r="AF180" s="10">
        <v>5.0341333333333335E-2</v>
      </c>
      <c r="AG180" s="10">
        <v>0</v>
      </c>
      <c r="AH180" s="10">
        <v>0.81096400000000002</v>
      </c>
      <c r="AI180" s="10">
        <v>2.5341432022222223</v>
      </c>
      <c r="AJ180" s="10">
        <v>0.15630968393370157</v>
      </c>
      <c r="AK180" s="10">
        <v>4.1018699523387131E-2</v>
      </c>
      <c r="AL180" s="10">
        <v>1.4628019999999999</v>
      </c>
      <c r="AM180" s="10">
        <v>0</v>
      </c>
      <c r="AN180" s="10">
        <v>0</v>
      </c>
      <c r="AO180" s="10">
        <v>0.11677</v>
      </c>
      <c r="AP180" s="78">
        <v>21.213999999999999</v>
      </c>
      <c r="AQ180" s="10">
        <v>0.72814000000000001</v>
      </c>
      <c r="AR180" s="10">
        <v>13.18</v>
      </c>
      <c r="AS180" s="13">
        <v>0</v>
      </c>
      <c r="AT180" s="86">
        <v>202.10856566789934</v>
      </c>
      <c r="AU180" s="160">
        <v>-2.9827125596639012E-2</v>
      </c>
      <c r="AV180" s="84"/>
      <c r="AW180" s="25"/>
      <c r="AX180" s="24"/>
      <c r="AY180" s="60"/>
      <c r="AZ180" s="60"/>
      <c r="BA180" s="60"/>
      <c r="BB180" s="14"/>
    </row>
    <row r="181" spans="1:54" ht="12.75" customHeight="1" x14ac:dyDescent="0.2">
      <c r="A181" s="109" t="s">
        <v>1214</v>
      </c>
      <c r="B181" s="1" t="s">
        <v>1538</v>
      </c>
      <c r="C181" s="54" t="s">
        <v>1539</v>
      </c>
      <c r="D181" s="109">
        <v>529.125091</v>
      </c>
      <c r="E181" s="10">
        <v>383.85251536595302</v>
      </c>
      <c r="F181" s="10">
        <v>1.7764574259989858</v>
      </c>
      <c r="G181" s="10">
        <v>0</v>
      </c>
      <c r="H181" s="10">
        <v>6.1300000000000005E-4</v>
      </c>
      <c r="I181" s="10">
        <v>0.13794100000000001</v>
      </c>
      <c r="J181" s="10">
        <v>0.49</v>
      </c>
      <c r="K181" s="10">
        <v>8.5470000000000008E-3</v>
      </c>
      <c r="L181" s="10">
        <v>0</v>
      </c>
      <c r="M181" s="10">
        <v>0</v>
      </c>
      <c r="N181" s="10">
        <v>6.0430218866666667</v>
      </c>
      <c r="O181" s="10">
        <v>0.56664167453617609</v>
      </c>
      <c r="P181" s="10">
        <v>0</v>
      </c>
      <c r="Q181" s="10">
        <v>0</v>
      </c>
      <c r="R181" s="10">
        <v>0</v>
      </c>
      <c r="S181" s="10">
        <v>0</v>
      </c>
      <c r="T181" s="10">
        <v>0</v>
      </c>
      <c r="U181" s="10">
        <v>1.1133459999999999</v>
      </c>
      <c r="V181" s="10">
        <v>54.826999999999998</v>
      </c>
      <c r="W181" s="10">
        <v>8.3733880000000003</v>
      </c>
      <c r="X181" s="10">
        <v>43.219017999999998</v>
      </c>
      <c r="Y181" s="105">
        <v>1029.5335803531548</v>
      </c>
      <c r="Z181" s="121">
        <v>533.36716482017221</v>
      </c>
      <c r="AA181" s="10">
        <v>330.06350962058701</v>
      </c>
      <c r="AB181" s="10">
        <v>2.4870403963989913</v>
      </c>
      <c r="AC181" s="10">
        <v>0</v>
      </c>
      <c r="AD181" s="10">
        <v>6.1300000000000005E-4</v>
      </c>
      <c r="AE181" s="10">
        <v>0.13794100000000001</v>
      </c>
      <c r="AF181" s="10">
        <v>0.32666666666666672</v>
      </c>
      <c r="AG181" s="10">
        <v>0</v>
      </c>
      <c r="AH181" s="10">
        <v>6.0553670000000004</v>
      </c>
      <c r="AI181" s="10">
        <v>7.3252525786666665</v>
      </c>
      <c r="AJ181" s="10">
        <v>0.56091651549989363</v>
      </c>
      <c r="AK181" s="10">
        <v>0</v>
      </c>
      <c r="AL181" s="10">
        <v>0</v>
      </c>
      <c r="AM181" s="10">
        <v>0</v>
      </c>
      <c r="AN181" s="10">
        <v>0</v>
      </c>
      <c r="AO181" s="10">
        <v>1.3095410000000001</v>
      </c>
      <c r="AP181" s="78">
        <v>53.264000000000003</v>
      </c>
      <c r="AQ181" s="10">
        <v>8.3733880000000003</v>
      </c>
      <c r="AR181" s="10">
        <v>90.763999999999996</v>
      </c>
      <c r="AS181" s="13">
        <v>0</v>
      </c>
      <c r="AT181" s="86">
        <v>1034.0354005979916</v>
      </c>
      <c r="AU181" s="160">
        <v>4.3726793673816867E-3</v>
      </c>
      <c r="AV181" s="84"/>
      <c r="AW181" s="25"/>
      <c r="AX181" s="24"/>
      <c r="AY181" s="60"/>
      <c r="AZ181" s="60"/>
      <c r="BA181" s="60"/>
      <c r="BB181" s="14"/>
    </row>
    <row r="182" spans="1:54" ht="12.75" customHeight="1" x14ac:dyDescent="0.2">
      <c r="A182" s="109" t="s">
        <v>1081</v>
      </c>
      <c r="B182" s="1" t="s">
        <v>1120</v>
      </c>
      <c r="C182" s="54" t="s">
        <v>1121</v>
      </c>
      <c r="D182" s="109">
        <v>39.746273000000002</v>
      </c>
      <c r="E182" s="10">
        <v>30.529918711927998</v>
      </c>
      <c r="F182" s="10">
        <v>0.14089974995499849</v>
      </c>
      <c r="G182" s="10">
        <v>0</v>
      </c>
      <c r="H182" s="10">
        <v>0</v>
      </c>
      <c r="I182" s="10">
        <v>0</v>
      </c>
      <c r="J182" s="10">
        <v>0</v>
      </c>
      <c r="K182" s="10">
        <v>0</v>
      </c>
      <c r="L182" s="10">
        <v>0</v>
      </c>
      <c r="M182" s="10">
        <v>1.504298724611896</v>
      </c>
      <c r="N182" s="10">
        <v>0</v>
      </c>
      <c r="O182" s="10">
        <v>0</v>
      </c>
      <c r="P182" s="10">
        <v>0</v>
      </c>
      <c r="Q182" s="10">
        <v>0</v>
      </c>
      <c r="R182" s="10">
        <v>0</v>
      </c>
      <c r="S182" s="10">
        <v>0</v>
      </c>
      <c r="T182" s="10">
        <v>0</v>
      </c>
      <c r="U182" s="10">
        <v>0</v>
      </c>
      <c r="V182" s="10">
        <v>0</v>
      </c>
      <c r="W182" s="10">
        <v>0</v>
      </c>
      <c r="X182" s="10">
        <v>0</v>
      </c>
      <c r="Y182" s="105">
        <v>71.921390186494889</v>
      </c>
      <c r="Z182" s="121">
        <v>40.064978584933996</v>
      </c>
      <c r="AA182" s="10">
        <v>27.887691625464001</v>
      </c>
      <c r="AB182" s="10">
        <v>0.1972596499359999</v>
      </c>
      <c r="AC182" s="10">
        <v>0</v>
      </c>
      <c r="AD182" s="10">
        <v>0</v>
      </c>
      <c r="AE182" s="10">
        <v>0</v>
      </c>
      <c r="AF182" s="10">
        <v>0</v>
      </c>
      <c r="AG182" s="10">
        <v>1.4465015997131643</v>
      </c>
      <c r="AH182" s="10">
        <v>0.45527400000000001</v>
      </c>
      <c r="AI182" s="10">
        <v>0</v>
      </c>
      <c r="AJ182" s="10">
        <v>0</v>
      </c>
      <c r="AK182" s="10">
        <v>0</v>
      </c>
      <c r="AL182" s="10">
        <v>0</v>
      </c>
      <c r="AM182" s="10">
        <v>0</v>
      </c>
      <c r="AN182" s="10">
        <v>0</v>
      </c>
      <c r="AO182" s="10">
        <v>0</v>
      </c>
      <c r="AP182" s="78">
        <v>0</v>
      </c>
      <c r="AQ182" s="10">
        <v>0</v>
      </c>
      <c r="AR182" s="10">
        <v>0</v>
      </c>
      <c r="AS182" s="13">
        <v>0</v>
      </c>
      <c r="AT182" s="86">
        <v>70.05170546004716</v>
      </c>
      <c r="AU182" s="160">
        <v>-2.5996226179716028E-2</v>
      </c>
      <c r="AV182" s="84"/>
      <c r="AW182" s="25"/>
      <c r="AX182" s="24"/>
      <c r="AY182" s="60"/>
      <c r="AZ182" s="60"/>
      <c r="BA182" s="60"/>
      <c r="BB182" s="14"/>
    </row>
    <row r="183" spans="1:54" x14ac:dyDescent="0.2">
      <c r="A183" s="109" t="s">
        <v>1132</v>
      </c>
      <c r="B183" s="1" t="s">
        <v>1540</v>
      </c>
      <c r="C183" s="54" t="s">
        <v>1541</v>
      </c>
      <c r="D183" s="109">
        <v>5.8789999999999996</v>
      </c>
      <c r="E183" s="10">
        <v>4.9051245388120002</v>
      </c>
      <c r="F183" s="10">
        <v>2.3866042574999854E-2</v>
      </c>
      <c r="G183" s="10">
        <v>-9.4920000000000004E-3</v>
      </c>
      <c r="H183" s="10">
        <v>0</v>
      </c>
      <c r="I183" s="10">
        <v>0</v>
      </c>
      <c r="J183" s="10">
        <v>0</v>
      </c>
      <c r="K183" s="10">
        <v>8.5470000000000008E-3</v>
      </c>
      <c r="L183" s="10">
        <v>7.8549999999999991E-3</v>
      </c>
      <c r="M183" s="10">
        <v>0</v>
      </c>
      <c r="N183" s="10">
        <v>1.6008974853333335</v>
      </c>
      <c r="O183" s="10">
        <v>7.5929096297293356E-3</v>
      </c>
      <c r="P183" s="10">
        <v>7.7531585745971687E-2</v>
      </c>
      <c r="Q183" s="10">
        <v>0.49989600000000001</v>
      </c>
      <c r="R183" s="10">
        <v>0</v>
      </c>
      <c r="S183" s="10">
        <v>0</v>
      </c>
      <c r="T183" s="10">
        <v>0</v>
      </c>
      <c r="U183" s="10">
        <v>0</v>
      </c>
      <c r="V183" s="10">
        <v>0</v>
      </c>
      <c r="W183" s="10">
        <v>0</v>
      </c>
      <c r="X183" s="10">
        <v>0</v>
      </c>
      <c r="Y183" s="105">
        <v>13.000818562096033</v>
      </c>
      <c r="Z183" s="121">
        <v>5.9483504443908677</v>
      </c>
      <c r="AA183" s="10">
        <v>4.1580944232029999</v>
      </c>
      <c r="AB183" s="10">
        <v>3.3412459604999979E-2</v>
      </c>
      <c r="AC183" s="10">
        <v>-9.4920000000000004E-3</v>
      </c>
      <c r="AD183" s="10">
        <v>0</v>
      </c>
      <c r="AE183" s="10">
        <v>0</v>
      </c>
      <c r="AF183" s="10">
        <v>0</v>
      </c>
      <c r="AG183" s="10">
        <v>0</v>
      </c>
      <c r="AH183" s="10">
        <v>6.7792000000000005E-2</v>
      </c>
      <c r="AI183" s="10">
        <v>2.1239790515555557</v>
      </c>
      <c r="AJ183" s="10">
        <v>7.5161933959403101E-3</v>
      </c>
      <c r="AK183" s="10">
        <v>2.2604292136610596E-2</v>
      </c>
      <c r="AL183" s="10">
        <v>0.44631300000000002</v>
      </c>
      <c r="AM183" s="10">
        <v>0</v>
      </c>
      <c r="AN183" s="10">
        <v>0</v>
      </c>
      <c r="AO183" s="10">
        <v>0</v>
      </c>
      <c r="AP183" s="78">
        <v>0</v>
      </c>
      <c r="AQ183" s="10">
        <v>0</v>
      </c>
      <c r="AR183" s="10">
        <v>0</v>
      </c>
      <c r="AS183" s="13">
        <v>0</v>
      </c>
      <c r="AT183" s="86">
        <v>12.798569864286977</v>
      </c>
      <c r="AU183" s="160">
        <v>-1.5556612596587817E-2</v>
      </c>
      <c r="AV183" s="84"/>
      <c r="AW183" s="25"/>
      <c r="AX183" s="24"/>
      <c r="AY183" s="60"/>
      <c r="AZ183" s="60"/>
      <c r="BA183" s="60"/>
      <c r="BB183" s="14"/>
    </row>
    <row r="184" spans="1:54" ht="12.75" customHeight="1" x14ac:dyDescent="0.2">
      <c r="A184" s="109" t="s">
        <v>1132</v>
      </c>
      <c r="B184" s="1" t="s">
        <v>1542</v>
      </c>
      <c r="C184" s="54" t="s">
        <v>1543</v>
      </c>
      <c r="D184" s="109">
        <v>5.7281060000000004</v>
      </c>
      <c r="E184" s="10">
        <v>10.541517886502</v>
      </c>
      <c r="F184" s="10">
        <v>5.1916098417000844E-2</v>
      </c>
      <c r="G184" s="10">
        <v>-0.21368000000000001</v>
      </c>
      <c r="H184" s="10">
        <v>0</v>
      </c>
      <c r="I184" s="10">
        <v>0</v>
      </c>
      <c r="J184" s="10">
        <v>0</v>
      </c>
      <c r="K184" s="10">
        <v>8.5470000000000008E-3</v>
      </c>
      <c r="L184" s="10">
        <v>7.8549999999999991E-3</v>
      </c>
      <c r="M184" s="10">
        <v>0</v>
      </c>
      <c r="N184" s="10">
        <v>2.3519945004444445</v>
      </c>
      <c r="O184" s="10">
        <v>1.6484984204947147E-2</v>
      </c>
      <c r="P184" s="10">
        <v>9.3507596717989319E-2</v>
      </c>
      <c r="Q184" s="10">
        <v>0.88138000000000005</v>
      </c>
      <c r="R184" s="10">
        <v>0</v>
      </c>
      <c r="S184" s="10">
        <v>0</v>
      </c>
      <c r="T184" s="10">
        <v>0</v>
      </c>
      <c r="U184" s="10">
        <v>0</v>
      </c>
      <c r="V184" s="10">
        <v>0</v>
      </c>
      <c r="W184" s="10">
        <v>0</v>
      </c>
      <c r="X184" s="10">
        <v>0</v>
      </c>
      <c r="Y184" s="105">
        <v>19.467629066286378</v>
      </c>
      <c r="Z184" s="121">
        <v>5.8056385047048202</v>
      </c>
      <c r="AA184" s="10">
        <v>8.8970244864209995</v>
      </c>
      <c r="AB184" s="10">
        <v>7.2682537783999926E-2</v>
      </c>
      <c r="AC184" s="10">
        <v>-0.21368000000000001</v>
      </c>
      <c r="AD184" s="10">
        <v>0</v>
      </c>
      <c r="AE184" s="10">
        <v>0</v>
      </c>
      <c r="AF184" s="10">
        <v>0</v>
      </c>
      <c r="AG184" s="10">
        <v>0</v>
      </c>
      <c r="AH184" s="10">
        <v>6.6011E-2</v>
      </c>
      <c r="AI184" s="10">
        <v>2.9189825448888889</v>
      </c>
      <c r="AJ184" s="10">
        <v>1.6318425406812186E-2</v>
      </c>
      <c r="AK184" s="10">
        <v>3.0250003053525498E-2</v>
      </c>
      <c r="AL184" s="10">
        <v>0.77561400000000003</v>
      </c>
      <c r="AM184" s="10">
        <v>0</v>
      </c>
      <c r="AN184" s="10">
        <v>0</v>
      </c>
      <c r="AO184" s="10">
        <v>0</v>
      </c>
      <c r="AP184" s="78">
        <v>0</v>
      </c>
      <c r="AQ184" s="10">
        <v>0</v>
      </c>
      <c r="AR184" s="10">
        <v>0</v>
      </c>
      <c r="AS184" s="13">
        <v>0</v>
      </c>
      <c r="AT184" s="86">
        <v>18.368841502259045</v>
      </c>
      <c r="AU184" s="160">
        <v>-5.6441776257705141E-2</v>
      </c>
      <c r="AV184" s="84"/>
      <c r="AW184" s="25"/>
      <c r="AX184" s="24"/>
      <c r="AY184" s="60"/>
      <c r="AZ184" s="60"/>
      <c r="BA184" s="60"/>
      <c r="BB184" s="14"/>
    </row>
    <row r="185" spans="1:54" ht="12.75" customHeight="1" x14ac:dyDescent="0.2">
      <c r="A185" s="109" t="s">
        <v>1165</v>
      </c>
      <c r="B185" s="1" t="s">
        <v>1544</v>
      </c>
      <c r="C185" s="54" t="s">
        <v>1545</v>
      </c>
      <c r="D185" s="109">
        <v>60.884090999999998</v>
      </c>
      <c r="E185" s="10">
        <v>161.883055521719</v>
      </c>
      <c r="F185" s="10">
        <v>0.77130183756899828</v>
      </c>
      <c r="G185" s="10">
        <v>0</v>
      </c>
      <c r="H185" s="10">
        <v>0</v>
      </c>
      <c r="I185" s="10">
        <v>2.7449000000000001E-2</v>
      </c>
      <c r="J185" s="10">
        <v>0.29345399999999999</v>
      </c>
      <c r="K185" s="10">
        <v>8.5470000000000008E-3</v>
      </c>
      <c r="L185" s="10">
        <v>7.8549999999999991E-3</v>
      </c>
      <c r="M185" s="10">
        <v>0</v>
      </c>
      <c r="N185" s="10">
        <v>2.1941833555555554</v>
      </c>
      <c r="O185" s="10">
        <v>0.24261381918367794</v>
      </c>
      <c r="P185" s="10">
        <v>0.20426468250597041</v>
      </c>
      <c r="Q185" s="10">
        <v>2.6403129999999999</v>
      </c>
      <c r="R185" s="10">
        <v>0.1</v>
      </c>
      <c r="S185" s="10">
        <v>0</v>
      </c>
      <c r="T185" s="10">
        <v>0</v>
      </c>
      <c r="U185" s="10">
        <v>0.26241399999999998</v>
      </c>
      <c r="V185" s="10">
        <v>22.559000000000001</v>
      </c>
      <c r="W185" s="10">
        <v>1.1183399999999999</v>
      </c>
      <c r="X185" s="10">
        <v>9.8110999999999997</v>
      </c>
      <c r="Y185" s="105">
        <v>263.00798221653315</v>
      </c>
      <c r="Z185" s="121">
        <v>60.368323130962082</v>
      </c>
      <c r="AA185" s="10">
        <v>136.16317133841</v>
      </c>
      <c r="AB185" s="10">
        <v>1.0798225725950004</v>
      </c>
      <c r="AC185" s="10">
        <v>0</v>
      </c>
      <c r="AD185" s="10">
        <v>0</v>
      </c>
      <c r="AE185" s="10">
        <v>2.7449000000000001E-2</v>
      </c>
      <c r="AF185" s="10">
        <v>0.195636</v>
      </c>
      <c r="AG185" s="10">
        <v>0</v>
      </c>
      <c r="AH185" s="10">
        <v>0.74614000000000003</v>
      </c>
      <c r="AI185" s="10">
        <v>2.743003073333333</v>
      </c>
      <c r="AJ185" s="10">
        <v>0.24016252983867267</v>
      </c>
      <c r="AK185" s="10">
        <v>9.0855620689877306E-2</v>
      </c>
      <c r="AL185" s="10">
        <v>2.5154390000000002</v>
      </c>
      <c r="AM185" s="10">
        <v>0</v>
      </c>
      <c r="AN185" s="10">
        <v>0</v>
      </c>
      <c r="AO185" s="10">
        <v>0.357321</v>
      </c>
      <c r="AP185" s="78">
        <v>22.559000000000001</v>
      </c>
      <c r="AQ185" s="10">
        <v>1.1183399999999999</v>
      </c>
      <c r="AR185" s="10">
        <v>19.824000000000002</v>
      </c>
      <c r="AS185" s="13">
        <v>0</v>
      </c>
      <c r="AT185" s="86">
        <v>248.02866326582895</v>
      </c>
      <c r="AU185" s="160">
        <v>-5.6953856778277551E-2</v>
      </c>
      <c r="AV185" s="84"/>
      <c r="AW185" s="25"/>
      <c r="AX185" s="24"/>
      <c r="AY185" s="60"/>
      <c r="AZ185" s="60"/>
      <c r="BA185" s="60"/>
      <c r="BB185" s="14"/>
    </row>
    <row r="186" spans="1:54" ht="12.75" customHeight="1" x14ac:dyDescent="0.2">
      <c r="A186" s="109" t="s">
        <v>1149</v>
      </c>
      <c r="B186" s="1" t="s">
        <v>1546</v>
      </c>
      <c r="C186" s="54" t="s">
        <v>1547</v>
      </c>
      <c r="D186" s="109">
        <v>80.477743769999989</v>
      </c>
      <c r="E186" s="10">
        <v>44.709015786624995</v>
      </c>
      <c r="F186" s="10">
        <v>0.20861071025899797</v>
      </c>
      <c r="G186" s="10">
        <v>0</v>
      </c>
      <c r="H186" s="10">
        <v>0</v>
      </c>
      <c r="I186" s="10">
        <v>0</v>
      </c>
      <c r="J186" s="10">
        <v>3.7062000000000012E-2</v>
      </c>
      <c r="K186" s="10">
        <v>8.5470000000000008E-3</v>
      </c>
      <c r="L186" s="10">
        <v>7.8549999999999991E-3</v>
      </c>
      <c r="M186" s="10">
        <v>0</v>
      </c>
      <c r="N186" s="10">
        <v>2.7978097655555558</v>
      </c>
      <c r="O186" s="10">
        <v>6.5618722364671964E-2</v>
      </c>
      <c r="P186" s="10">
        <v>8.8562248809762711E-2</v>
      </c>
      <c r="Q186" s="10">
        <v>0.81154700000000002</v>
      </c>
      <c r="R186" s="10">
        <v>0.1</v>
      </c>
      <c r="S186" s="10">
        <v>0</v>
      </c>
      <c r="T186" s="10">
        <v>0</v>
      </c>
      <c r="U186" s="10">
        <v>0.10352</v>
      </c>
      <c r="V186" s="10">
        <v>9.3019999999999996</v>
      </c>
      <c r="W186" s="10">
        <v>0.79458600000000001</v>
      </c>
      <c r="X186" s="10">
        <v>4.3639939999999999</v>
      </c>
      <c r="Y186" s="105">
        <v>143.87647200361394</v>
      </c>
      <c r="Z186" s="121">
        <v>81.473763634132325</v>
      </c>
      <c r="AA186" s="10">
        <v>38.469255175560001</v>
      </c>
      <c r="AB186" s="10">
        <v>0.29205499436300247</v>
      </c>
      <c r="AC186" s="10">
        <v>0</v>
      </c>
      <c r="AD186" s="10">
        <v>0</v>
      </c>
      <c r="AE186" s="10">
        <v>0</v>
      </c>
      <c r="AF186" s="10">
        <v>2.4708000000000008E-2</v>
      </c>
      <c r="AG186" s="10">
        <v>0</v>
      </c>
      <c r="AH186" s="10">
        <v>0.909582</v>
      </c>
      <c r="AI186" s="10">
        <v>3.6520785655555557</v>
      </c>
      <c r="AJ186" s="10">
        <v>6.4955732616163039E-2</v>
      </c>
      <c r="AK186" s="10">
        <v>2.890403532691798E-2</v>
      </c>
      <c r="AL186" s="10">
        <v>0.71707900000000002</v>
      </c>
      <c r="AM186" s="10">
        <v>0</v>
      </c>
      <c r="AN186" s="10">
        <v>0</v>
      </c>
      <c r="AO186" s="10">
        <v>7.7214000000000005E-2</v>
      </c>
      <c r="AP186" s="78">
        <v>9.3019999999999996</v>
      </c>
      <c r="AQ186" s="10">
        <v>0.79458600000000001</v>
      </c>
      <c r="AR186" s="10">
        <v>9.8819999999999997</v>
      </c>
      <c r="AS186" s="13">
        <v>0</v>
      </c>
      <c r="AT186" s="86">
        <v>145.68818113755398</v>
      </c>
      <c r="AU186" s="160">
        <v>1.2592115366121395E-2</v>
      </c>
      <c r="AV186" s="84"/>
      <c r="AW186" s="25"/>
      <c r="AX186" s="24"/>
      <c r="AY186" s="60"/>
      <c r="AZ186" s="60"/>
      <c r="BA186" s="60"/>
      <c r="BB186" s="14"/>
    </row>
    <row r="187" spans="1:54" ht="12.75" customHeight="1" x14ac:dyDescent="0.2">
      <c r="A187" s="109" t="s">
        <v>1154</v>
      </c>
      <c r="B187" s="1" t="s">
        <v>1548</v>
      </c>
      <c r="C187" s="54" t="s">
        <v>1549</v>
      </c>
      <c r="D187" s="109">
        <v>136.6022151</v>
      </c>
      <c r="E187" s="10">
        <v>164.86409899703401</v>
      </c>
      <c r="F187" s="10">
        <v>0.78167493264001608</v>
      </c>
      <c r="G187" s="10">
        <v>-7.1726999999999999E-2</v>
      </c>
      <c r="H187" s="10">
        <v>0</v>
      </c>
      <c r="I187" s="10">
        <v>0</v>
      </c>
      <c r="J187" s="10">
        <v>9.986600000000001E-2</v>
      </c>
      <c r="K187" s="10">
        <v>8.5470000000000008E-3</v>
      </c>
      <c r="L187" s="10">
        <v>7.8549999999999991E-3</v>
      </c>
      <c r="M187" s="10">
        <v>0</v>
      </c>
      <c r="N187" s="10">
        <v>6.0689750233333335</v>
      </c>
      <c r="O187" s="10">
        <v>0.24587668734990412</v>
      </c>
      <c r="P187" s="10">
        <v>0.21675722250871743</v>
      </c>
      <c r="Q187" s="10">
        <v>2.7400259999999999</v>
      </c>
      <c r="R187" s="10">
        <v>4.3549999999999998E-2</v>
      </c>
      <c r="S187" s="10">
        <v>0</v>
      </c>
      <c r="T187" s="10">
        <v>0</v>
      </c>
      <c r="U187" s="10">
        <v>0.33590900000000001</v>
      </c>
      <c r="V187" s="10">
        <v>23.527000000000001</v>
      </c>
      <c r="W187" s="10">
        <v>1.970126</v>
      </c>
      <c r="X187" s="10">
        <v>12.841131000000001</v>
      </c>
      <c r="Y187" s="105">
        <v>350.28188096286601</v>
      </c>
      <c r="Z187" s="121">
        <v>136.96557962041678</v>
      </c>
      <c r="AA187" s="10">
        <v>138.978500370386</v>
      </c>
      <c r="AB187" s="10">
        <v>1.0943449056970029</v>
      </c>
      <c r="AC187" s="10">
        <v>-7.1726999999999999E-2</v>
      </c>
      <c r="AD187" s="10">
        <v>0</v>
      </c>
      <c r="AE187" s="10">
        <v>0</v>
      </c>
      <c r="AF187" s="10">
        <v>6.6577333333333336E-2</v>
      </c>
      <c r="AG187" s="10">
        <v>0</v>
      </c>
      <c r="AH187" s="10">
        <v>1.6031219999999999</v>
      </c>
      <c r="AI187" s="10">
        <v>7.6596293100000006</v>
      </c>
      <c r="AJ187" s="10">
        <v>0.24339243107005179</v>
      </c>
      <c r="AK187" s="10">
        <v>9.7184112548454799E-2</v>
      </c>
      <c r="AL187" s="10">
        <v>2.535701</v>
      </c>
      <c r="AM187" s="10">
        <v>0</v>
      </c>
      <c r="AN187" s="10">
        <v>0</v>
      </c>
      <c r="AO187" s="10">
        <v>0.25054799999999999</v>
      </c>
      <c r="AP187" s="78">
        <v>23.527000000000001</v>
      </c>
      <c r="AQ187" s="10">
        <v>1.970126</v>
      </c>
      <c r="AR187" s="10">
        <v>26.555</v>
      </c>
      <c r="AS187" s="13">
        <v>0</v>
      </c>
      <c r="AT187" s="86">
        <v>341.47497808345162</v>
      </c>
      <c r="AU187" s="160">
        <v>-2.5142330671531449E-2</v>
      </c>
      <c r="AV187" s="84"/>
      <c r="AW187" s="25"/>
      <c r="AX187" s="24"/>
      <c r="AY187" s="60"/>
      <c r="AZ187" s="60"/>
      <c r="BA187" s="60"/>
      <c r="BB187" s="14"/>
    </row>
    <row r="188" spans="1:54" ht="12.75" customHeight="1" x14ac:dyDescent="0.2">
      <c r="A188" s="109" t="s">
        <v>1154</v>
      </c>
      <c r="B188" s="1" t="s">
        <v>1550</v>
      </c>
      <c r="C188" s="54" t="s">
        <v>1551</v>
      </c>
      <c r="D188" s="109">
        <v>38.523809</v>
      </c>
      <c r="E188" s="10">
        <v>125.01515840894</v>
      </c>
      <c r="F188" s="10">
        <v>0.58983488663400707</v>
      </c>
      <c r="G188" s="10">
        <v>-0.33713500000000002</v>
      </c>
      <c r="H188" s="10">
        <v>0</v>
      </c>
      <c r="I188" s="10">
        <v>0</v>
      </c>
      <c r="J188" s="10">
        <v>1.7123000000000013E-2</v>
      </c>
      <c r="K188" s="10">
        <v>8.5470000000000008E-3</v>
      </c>
      <c r="L188" s="10">
        <v>7.8549999999999991E-3</v>
      </c>
      <c r="M188" s="10">
        <v>0</v>
      </c>
      <c r="N188" s="10">
        <v>1.3054987166666667</v>
      </c>
      <c r="O188" s="10">
        <v>0.18624330920863577</v>
      </c>
      <c r="P188" s="10">
        <v>0.14338192489673851</v>
      </c>
      <c r="Q188" s="10">
        <v>1.5580909999999999</v>
      </c>
      <c r="R188" s="10">
        <v>0</v>
      </c>
      <c r="S188" s="10">
        <v>0</v>
      </c>
      <c r="T188" s="10">
        <v>0</v>
      </c>
      <c r="U188" s="10">
        <v>0.17646400000000001</v>
      </c>
      <c r="V188" s="10">
        <v>16.375</v>
      </c>
      <c r="W188" s="10">
        <v>0.80843500000000001</v>
      </c>
      <c r="X188" s="10">
        <v>6.618887</v>
      </c>
      <c r="Y188" s="105">
        <v>190.99719324634606</v>
      </c>
      <c r="Z188" s="121">
        <v>38.524919069912798</v>
      </c>
      <c r="AA188" s="10">
        <v>105.586684369251</v>
      </c>
      <c r="AB188" s="10">
        <v>0.82576884128700201</v>
      </c>
      <c r="AC188" s="10">
        <v>-0.33713500000000002</v>
      </c>
      <c r="AD188" s="10">
        <v>0</v>
      </c>
      <c r="AE188" s="10">
        <v>0</v>
      </c>
      <c r="AF188" s="10">
        <v>1.1415333333333342E-2</v>
      </c>
      <c r="AG188" s="10">
        <v>0</v>
      </c>
      <c r="AH188" s="10">
        <v>0.52383000000000002</v>
      </c>
      <c r="AI188" s="10">
        <v>1.8991397122222222</v>
      </c>
      <c r="AJ188" s="10">
        <v>0.18436156874975443</v>
      </c>
      <c r="AK188" s="10">
        <v>5.7697649522276871E-2</v>
      </c>
      <c r="AL188" s="10">
        <v>1.4369400000000001</v>
      </c>
      <c r="AM188" s="10">
        <v>0</v>
      </c>
      <c r="AN188" s="10">
        <v>0</v>
      </c>
      <c r="AO188" s="10">
        <v>0.13162099999999999</v>
      </c>
      <c r="AP188" s="78">
        <v>16.419</v>
      </c>
      <c r="AQ188" s="10">
        <v>0.80843500000000001</v>
      </c>
      <c r="AR188" s="10">
        <v>13.42</v>
      </c>
      <c r="AS188" s="13">
        <v>0</v>
      </c>
      <c r="AT188" s="86">
        <v>179.49267754427839</v>
      </c>
      <c r="AU188" s="160">
        <v>-6.0233951643620581E-2</v>
      </c>
      <c r="AV188" s="84"/>
      <c r="AW188" s="25"/>
      <c r="AX188" s="24"/>
      <c r="AY188" s="60"/>
      <c r="AZ188" s="60"/>
      <c r="BA188" s="60"/>
      <c r="BB188" s="14"/>
    </row>
    <row r="189" spans="1:54" ht="12.75" customHeight="1" x14ac:dyDescent="0.2">
      <c r="A189" s="109" t="s">
        <v>1227</v>
      </c>
      <c r="B189" s="1" t="s">
        <v>1552</v>
      </c>
      <c r="C189" s="54" t="s">
        <v>1553</v>
      </c>
      <c r="D189" s="109">
        <v>85.284248000000005</v>
      </c>
      <c r="E189" s="10">
        <v>222.137614723958</v>
      </c>
      <c r="F189" s="10">
        <v>1.054426005320996</v>
      </c>
      <c r="G189" s="10">
        <v>0</v>
      </c>
      <c r="H189" s="10">
        <v>0</v>
      </c>
      <c r="I189" s="10">
        <v>0</v>
      </c>
      <c r="J189" s="10">
        <v>0.14087600000000003</v>
      </c>
      <c r="K189" s="10">
        <v>8.5470000000000008E-3</v>
      </c>
      <c r="L189" s="10">
        <v>7.8549999999999991E-3</v>
      </c>
      <c r="M189" s="10">
        <v>0</v>
      </c>
      <c r="N189" s="10">
        <v>8.2999986388888889</v>
      </c>
      <c r="O189" s="10">
        <v>0.33303162987338553</v>
      </c>
      <c r="P189" s="10">
        <v>0.20749582387547857</v>
      </c>
      <c r="Q189" s="10">
        <v>3.8200210000000001</v>
      </c>
      <c r="R189" s="10">
        <v>0.1046</v>
      </c>
      <c r="S189" s="10">
        <v>0</v>
      </c>
      <c r="T189" s="10">
        <v>0</v>
      </c>
      <c r="U189" s="10">
        <v>0.27252199999999999</v>
      </c>
      <c r="V189" s="10">
        <v>26.437000000000001</v>
      </c>
      <c r="W189" s="10">
        <v>0.96078699999999995</v>
      </c>
      <c r="X189" s="10">
        <v>10.528752000000001</v>
      </c>
      <c r="Y189" s="105">
        <v>359.59777482191674</v>
      </c>
      <c r="Z189" s="121">
        <v>86.736807034216042</v>
      </c>
      <c r="AA189" s="10">
        <v>187.66115833482098</v>
      </c>
      <c r="AB189" s="10">
        <v>1.476196407449007</v>
      </c>
      <c r="AC189" s="10">
        <v>0</v>
      </c>
      <c r="AD189" s="10">
        <v>0</v>
      </c>
      <c r="AE189" s="10">
        <v>0</v>
      </c>
      <c r="AF189" s="10">
        <v>9.3917333333333353E-2</v>
      </c>
      <c r="AG189" s="10">
        <v>0</v>
      </c>
      <c r="AH189" s="10">
        <v>1.05183</v>
      </c>
      <c r="AI189" s="10">
        <v>11.060856694444444</v>
      </c>
      <c r="AJ189" s="10">
        <v>0.32966678903865831</v>
      </c>
      <c r="AK189" s="10">
        <v>9.4643186082780315E-2</v>
      </c>
      <c r="AL189" s="10">
        <v>3.4088180000000001</v>
      </c>
      <c r="AM189" s="10">
        <v>0</v>
      </c>
      <c r="AN189" s="10">
        <v>0</v>
      </c>
      <c r="AO189" s="10">
        <v>0.27786499999999997</v>
      </c>
      <c r="AP189" s="78">
        <v>26.437000000000001</v>
      </c>
      <c r="AQ189" s="10">
        <v>0.96078699999999995</v>
      </c>
      <c r="AR189" s="10">
        <v>22.007000000000001</v>
      </c>
      <c r="AS189" s="13">
        <v>0</v>
      </c>
      <c r="AT189" s="86">
        <v>341.59654577938522</v>
      </c>
      <c r="AU189" s="160">
        <v>-5.0059344920713851E-2</v>
      </c>
      <c r="AV189" s="84"/>
      <c r="AW189" s="25"/>
      <c r="AX189" s="24"/>
      <c r="AY189" s="60"/>
      <c r="AZ189" s="60"/>
      <c r="BA189" s="60"/>
      <c r="BB189" s="14"/>
    </row>
    <row r="190" spans="1:54" ht="12.75" customHeight="1" x14ac:dyDescent="0.2">
      <c r="A190" s="109" t="s">
        <v>1214</v>
      </c>
      <c r="B190" s="1" t="s">
        <v>1554</v>
      </c>
      <c r="C190" s="54" t="s">
        <v>1555</v>
      </c>
      <c r="D190" s="109">
        <v>372.25558389999998</v>
      </c>
      <c r="E190" s="10">
        <v>384.84933106410904</v>
      </c>
      <c r="F190" s="10">
        <v>1.7914036035550236</v>
      </c>
      <c r="G190" s="10">
        <v>0</v>
      </c>
      <c r="H190" s="10">
        <v>4.4949999999999999E-3</v>
      </c>
      <c r="I190" s="10">
        <v>0.20185700000000001</v>
      </c>
      <c r="J190" s="10">
        <v>0.31612800000000002</v>
      </c>
      <c r="K190" s="10">
        <v>8.5470000000000008E-3</v>
      </c>
      <c r="L190" s="10">
        <v>0</v>
      </c>
      <c r="M190" s="10">
        <v>0</v>
      </c>
      <c r="N190" s="10">
        <v>2.8633853422222222</v>
      </c>
      <c r="O190" s="10">
        <v>0.56930996787040655</v>
      </c>
      <c r="P190" s="10">
        <v>0</v>
      </c>
      <c r="Q190" s="10">
        <v>0</v>
      </c>
      <c r="R190" s="10">
        <v>0</v>
      </c>
      <c r="S190" s="10">
        <v>0</v>
      </c>
      <c r="T190" s="10">
        <v>0</v>
      </c>
      <c r="U190" s="10">
        <v>0.99662300000000004</v>
      </c>
      <c r="V190" s="10">
        <v>59.801000000000002</v>
      </c>
      <c r="W190" s="10">
        <v>6.885008</v>
      </c>
      <c r="X190" s="10">
        <v>38.267257000000001</v>
      </c>
      <c r="Y190" s="105">
        <v>868.80992887775676</v>
      </c>
      <c r="Z190" s="121">
        <v>374.36204104131502</v>
      </c>
      <c r="AA190" s="10">
        <v>329.38999880272002</v>
      </c>
      <c r="AB190" s="10">
        <v>2.5079650449770092</v>
      </c>
      <c r="AC190" s="10">
        <v>0</v>
      </c>
      <c r="AD190" s="10">
        <v>4.4949999999999999E-3</v>
      </c>
      <c r="AE190" s="10">
        <v>0.20185700000000001</v>
      </c>
      <c r="AF190" s="10">
        <v>0.21075199999999999</v>
      </c>
      <c r="AG190" s="10">
        <v>0</v>
      </c>
      <c r="AH190" s="10">
        <v>4.3734419999999998</v>
      </c>
      <c r="AI190" s="10">
        <v>3.8746094626666667</v>
      </c>
      <c r="AJ190" s="10">
        <v>0.56355784928564667</v>
      </c>
      <c r="AK190" s="10">
        <v>0</v>
      </c>
      <c r="AL190" s="10">
        <v>0</v>
      </c>
      <c r="AM190" s="10">
        <v>0</v>
      </c>
      <c r="AN190" s="10">
        <v>0</v>
      </c>
      <c r="AO190" s="10">
        <v>1.2353229999999999</v>
      </c>
      <c r="AP190" s="78">
        <v>59.801000000000002</v>
      </c>
      <c r="AQ190" s="10">
        <v>6.885008</v>
      </c>
      <c r="AR190" s="10">
        <v>79.492000000000004</v>
      </c>
      <c r="AS190" s="13">
        <v>0</v>
      </c>
      <c r="AT190" s="86">
        <v>862.90204920096426</v>
      </c>
      <c r="AU190" s="160">
        <v>-6.799967956655056E-3</v>
      </c>
      <c r="AV190" s="84"/>
      <c r="AW190" s="25"/>
      <c r="AX190" s="24"/>
      <c r="AY190" s="60"/>
      <c r="AZ190" s="60"/>
      <c r="BA190" s="60"/>
      <c r="BB190" s="14"/>
    </row>
    <row r="191" spans="1:54" x14ac:dyDescent="0.2">
      <c r="A191" s="109" t="s">
        <v>1081</v>
      </c>
      <c r="B191" s="1" t="s">
        <v>1122</v>
      </c>
      <c r="C191" s="54" t="s">
        <v>1123</v>
      </c>
      <c r="D191" s="109">
        <v>25.598210999999999</v>
      </c>
      <c r="E191" s="10">
        <v>32.253190608874</v>
      </c>
      <c r="F191" s="10">
        <v>0.14825890065400302</v>
      </c>
      <c r="G191" s="10">
        <v>0</v>
      </c>
      <c r="H191" s="10">
        <v>0</v>
      </c>
      <c r="I191" s="10">
        <v>0</v>
      </c>
      <c r="J191" s="10">
        <v>0</v>
      </c>
      <c r="K191" s="10">
        <v>0</v>
      </c>
      <c r="L191" s="10">
        <v>0</v>
      </c>
      <c r="M191" s="10">
        <v>1.2066727481918353</v>
      </c>
      <c r="N191" s="10">
        <v>0</v>
      </c>
      <c r="O191" s="10">
        <v>0</v>
      </c>
      <c r="P191" s="10">
        <v>0</v>
      </c>
      <c r="Q191" s="10">
        <v>0</v>
      </c>
      <c r="R191" s="10">
        <v>0</v>
      </c>
      <c r="S191" s="10">
        <v>0</v>
      </c>
      <c r="T191" s="10">
        <v>0</v>
      </c>
      <c r="U191" s="10">
        <v>0</v>
      </c>
      <c r="V191" s="10">
        <v>0</v>
      </c>
      <c r="W191" s="10">
        <v>0</v>
      </c>
      <c r="X191" s="10">
        <v>0</v>
      </c>
      <c r="Y191" s="105">
        <v>59.206333257719834</v>
      </c>
      <c r="Z191" s="121">
        <v>25.732119755326597</v>
      </c>
      <c r="AA191" s="10">
        <v>29.442255795794001</v>
      </c>
      <c r="AB191" s="10">
        <v>0.20756246091400088</v>
      </c>
      <c r="AC191" s="10">
        <v>0</v>
      </c>
      <c r="AD191" s="10">
        <v>0</v>
      </c>
      <c r="AE191" s="10">
        <v>0</v>
      </c>
      <c r="AF191" s="10">
        <v>0</v>
      </c>
      <c r="AG191" s="10">
        <v>1.1345797375414326</v>
      </c>
      <c r="AH191" s="10">
        <v>0.30636200000000002</v>
      </c>
      <c r="AI191" s="10">
        <v>0</v>
      </c>
      <c r="AJ191" s="10">
        <v>0</v>
      </c>
      <c r="AK191" s="10">
        <v>0</v>
      </c>
      <c r="AL191" s="10">
        <v>0</v>
      </c>
      <c r="AM191" s="10">
        <v>0</v>
      </c>
      <c r="AN191" s="10">
        <v>0</v>
      </c>
      <c r="AO191" s="10">
        <v>0</v>
      </c>
      <c r="AP191" s="78">
        <v>0</v>
      </c>
      <c r="AQ191" s="10">
        <v>0</v>
      </c>
      <c r="AR191" s="10">
        <v>0</v>
      </c>
      <c r="AS191" s="13">
        <v>0</v>
      </c>
      <c r="AT191" s="86">
        <v>56.822879749576025</v>
      </c>
      <c r="AU191" s="160">
        <v>-4.025673229532474E-2</v>
      </c>
      <c r="AV191" s="84"/>
      <c r="AW191" s="25"/>
      <c r="AX191" s="24"/>
      <c r="AZ191" s="60"/>
      <c r="BA191" s="60"/>
      <c r="BB191" s="14"/>
    </row>
    <row r="192" spans="1:54" ht="12.75" customHeight="1" x14ac:dyDescent="0.2">
      <c r="A192" s="109" t="s">
        <v>1132</v>
      </c>
      <c r="B192" s="1" t="s">
        <v>1556</v>
      </c>
      <c r="C192" s="54" t="s">
        <v>1557</v>
      </c>
      <c r="D192" s="109">
        <v>7.5994999999999999</v>
      </c>
      <c r="E192" s="10">
        <v>10.809452507833001</v>
      </c>
      <c r="F192" s="10">
        <v>5.4237485011000189E-2</v>
      </c>
      <c r="G192" s="10">
        <v>-7.6628000000000002E-2</v>
      </c>
      <c r="H192" s="10">
        <v>0</v>
      </c>
      <c r="I192" s="10">
        <v>0</v>
      </c>
      <c r="J192" s="10">
        <v>0</v>
      </c>
      <c r="K192" s="10">
        <v>8.5470000000000008E-3</v>
      </c>
      <c r="L192" s="10">
        <v>7.8549999999999991E-3</v>
      </c>
      <c r="M192" s="10">
        <v>0</v>
      </c>
      <c r="N192" s="10">
        <v>1.0278879999999999</v>
      </c>
      <c r="O192" s="10">
        <v>1.7060459006274963E-2</v>
      </c>
      <c r="P192" s="10">
        <v>9.3647539819867925E-2</v>
      </c>
      <c r="Q192" s="10">
        <v>0.81534700000000004</v>
      </c>
      <c r="R192" s="10">
        <v>0</v>
      </c>
      <c r="S192" s="10">
        <v>0</v>
      </c>
      <c r="T192" s="10">
        <v>0</v>
      </c>
      <c r="U192" s="10">
        <v>0</v>
      </c>
      <c r="V192" s="10">
        <v>0</v>
      </c>
      <c r="W192" s="10">
        <v>0</v>
      </c>
      <c r="X192" s="10">
        <v>0</v>
      </c>
      <c r="Y192" s="105">
        <v>20.356906991670144</v>
      </c>
      <c r="Z192" s="121">
        <v>7.7244393632146346</v>
      </c>
      <c r="AA192" s="10">
        <v>9.068272165593001</v>
      </c>
      <c r="AB192" s="10">
        <v>7.5932479015000165E-2</v>
      </c>
      <c r="AC192" s="10">
        <v>-7.6628000000000002E-2</v>
      </c>
      <c r="AD192" s="10">
        <v>0</v>
      </c>
      <c r="AE192" s="10">
        <v>0</v>
      </c>
      <c r="AF192" s="10">
        <v>0</v>
      </c>
      <c r="AG192" s="10">
        <v>0</v>
      </c>
      <c r="AH192" s="10">
        <v>9.5276E-2</v>
      </c>
      <c r="AI192" s="10">
        <v>1.2799943128888889</v>
      </c>
      <c r="AJ192" s="10">
        <v>1.688808580212817E-2</v>
      </c>
      <c r="AK192" s="10">
        <v>3.0851192491840849E-2</v>
      </c>
      <c r="AL192" s="10">
        <v>0.75506700000000004</v>
      </c>
      <c r="AM192" s="10">
        <v>0</v>
      </c>
      <c r="AN192" s="10">
        <v>0</v>
      </c>
      <c r="AO192" s="10">
        <v>0</v>
      </c>
      <c r="AP192" s="78">
        <v>0</v>
      </c>
      <c r="AQ192" s="10">
        <v>0</v>
      </c>
      <c r="AR192" s="10">
        <v>0</v>
      </c>
      <c r="AS192" s="13">
        <v>8.3972345197757647E-2</v>
      </c>
      <c r="AT192" s="86">
        <v>19.054064944203255</v>
      </c>
      <c r="AU192" s="160">
        <v>-6.4000000000000001E-2</v>
      </c>
      <c r="AV192" s="84"/>
      <c r="AW192" s="25"/>
      <c r="AX192" s="24"/>
      <c r="AY192" s="60"/>
      <c r="AZ192" s="60"/>
      <c r="BA192" s="60"/>
      <c r="BB192" s="14"/>
    </row>
    <row r="193" spans="1:56" ht="12.75" customHeight="1" x14ac:dyDescent="0.2">
      <c r="A193" s="109" t="s">
        <v>1154</v>
      </c>
      <c r="B193" s="1" t="s">
        <v>1558</v>
      </c>
      <c r="C193" s="54" t="s">
        <v>1559</v>
      </c>
      <c r="D193" s="109">
        <v>242.661663</v>
      </c>
      <c r="E193" s="10">
        <v>316.86579821916899</v>
      </c>
      <c r="F193" s="10">
        <v>1.4978981100389956</v>
      </c>
      <c r="G193" s="10">
        <v>-0.222663</v>
      </c>
      <c r="H193" s="10">
        <v>0</v>
      </c>
      <c r="I193" s="10">
        <v>0</v>
      </c>
      <c r="J193" s="10">
        <v>0.12485299999999999</v>
      </c>
      <c r="K193" s="10">
        <v>8.5470000000000008E-3</v>
      </c>
      <c r="L193" s="10">
        <v>7.8549999999999991E-3</v>
      </c>
      <c r="M193" s="10">
        <v>0</v>
      </c>
      <c r="N193" s="10">
        <v>10.984308038888889</v>
      </c>
      <c r="O193" s="10">
        <v>0.47492679153630274</v>
      </c>
      <c r="P193" s="10">
        <v>0.35663588500010712</v>
      </c>
      <c r="Q193" s="10">
        <v>5.0666339999999996</v>
      </c>
      <c r="R193" s="10">
        <v>8.5000000000000006E-2</v>
      </c>
      <c r="S193" s="10">
        <v>0</v>
      </c>
      <c r="T193" s="10">
        <v>0</v>
      </c>
      <c r="U193" s="10">
        <v>0.59794400000000003</v>
      </c>
      <c r="V193" s="10">
        <v>40.54</v>
      </c>
      <c r="W193" s="10">
        <v>3.3661789999999998</v>
      </c>
      <c r="X193" s="10">
        <v>23.54082</v>
      </c>
      <c r="Y193" s="105">
        <v>645.95639904463337</v>
      </c>
      <c r="Z193" s="121">
        <v>245.27251736673904</v>
      </c>
      <c r="AA193" s="10">
        <v>266.95496759018903</v>
      </c>
      <c r="AB193" s="10">
        <v>2.0970573540560009</v>
      </c>
      <c r="AC193" s="10">
        <v>-0.222663</v>
      </c>
      <c r="AD193" s="10">
        <v>0</v>
      </c>
      <c r="AE193" s="10">
        <v>0</v>
      </c>
      <c r="AF193" s="10">
        <v>8.3235333333333328E-2</v>
      </c>
      <c r="AG193" s="10">
        <v>0</v>
      </c>
      <c r="AH193" s="10">
        <v>2.8752599999999999</v>
      </c>
      <c r="AI193" s="10">
        <v>13.627295816666667</v>
      </c>
      <c r="AJ193" s="10">
        <v>0.47012828917700761</v>
      </c>
      <c r="AK193" s="10">
        <v>0.17221091236644626</v>
      </c>
      <c r="AL193" s="10">
        <v>4.8287139999999997</v>
      </c>
      <c r="AM193" s="10">
        <v>0</v>
      </c>
      <c r="AN193" s="10">
        <v>0</v>
      </c>
      <c r="AO193" s="10">
        <v>0.66322499999999995</v>
      </c>
      <c r="AP193" s="78">
        <v>40.54</v>
      </c>
      <c r="AQ193" s="10">
        <v>3.3661789999999998</v>
      </c>
      <c r="AR193" s="10">
        <v>50.121000000000002</v>
      </c>
      <c r="AS193" s="13">
        <v>0</v>
      </c>
      <c r="AT193" s="86">
        <v>630.84912766252739</v>
      </c>
      <c r="AU193" s="160">
        <v>-2.3387447518825676E-2</v>
      </c>
      <c r="AV193" s="84"/>
      <c r="AW193" s="25"/>
      <c r="AX193" s="24"/>
      <c r="AY193" s="60"/>
      <c r="AZ193" s="60"/>
      <c r="BA193" s="60"/>
      <c r="BB193" s="14"/>
    </row>
    <row r="194" spans="1:56" ht="12.75" customHeight="1" x14ac:dyDescent="0.2">
      <c r="A194" s="109" t="s">
        <v>1165</v>
      </c>
      <c r="B194" s="1" t="s">
        <v>1560</v>
      </c>
      <c r="C194" s="54" t="s">
        <v>1561</v>
      </c>
      <c r="D194" s="109">
        <v>82.177899999999994</v>
      </c>
      <c r="E194" s="10">
        <v>200.810542034653</v>
      </c>
      <c r="F194" s="10">
        <v>0.95797832642000913</v>
      </c>
      <c r="G194" s="10">
        <v>0</v>
      </c>
      <c r="H194" s="10">
        <v>0</v>
      </c>
      <c r="I194" s="10">
        <v>0</v>
      </c>
      <c r="J194" s="10">
        <v>9.8014000000000018E-2</v>
      </c>
      <c r="K194" s="10">
        <v>8.5470000000000008E-3</v>
      </c>
      <c r="L194" s="10">
        <v>7.8549999999999991E-3</v>
      </c>
      <c r="M194" s="10">
        <v>0</v>
      </c>
      <c r="N194" s="10">
        <v>5.9222578255555547</v>
      </c>
      <c r="O194" s="10">
        <v>0.30133310870985769</v>
      </c>
      <c r="P194" s="10">
        <v>0.21358788598963782</v>
      </c>
      <c r="Q194" s="10">
        <v>2.7179679999999999</v>
      </c>
      <c r="R194" s="10">
        <v>6.5585000000000004E-2</v>
      </c>
      <c r="S194" s="10">
        <v>0</v>
      </c>
      <c r="T194" s="10">
        <v>0</v>
      </c>
      <c r="U194" s="10">
        <v>0.28422999999999998</v>
      </c>
      <c r="V194" s="10">
        <v>21.995000000000001</v>
      </c>
      <c r="W194" s="10">
        <v>1.3392329999999999</v>
      </c>
      <c r="X194" s="10">
        <v>10.605679</v>
      </c>
      <c r="Y194" s="105">
        <v>327.50571018132797</v>
      </c>
      <c r="Z194" s="121">
        <v>82.790713700365117</v>
      </c>
      <c r="AA194" s="10">
        <v>169.396824274035</v>
      </c>
      <c r="AB194" s="10">
        <v>1.3411696569890081</v>
      </c>
      <c r="AC194" s="10">
        <v>0</v>
      </c>
      <c r="AD194" s="10">
        <v>0</v>
      </c>
      <c r="AE194" s="10">
        <v>0</v>
      </c>
      <c r="AF194" s="10">
        <v>6.5342666666666688E-2</v>
      </c>
      <c r="AG194" s="10">
        <v>0</v>
      </c>
      <c r="AH194" s="10">
        <v>1.0450900000000001</v>
      </c>
      <c r="AI194" s="10">
        <v>7.2892862433333319</v>
      </c>
      <c r="AJ194" s="10">
        <v>0.29828853919125758</v>
      </c>
      <c r="AK194" s="10">
        <v>9.6456142306857576E-2</v>
      </c>
      <c r="AL194" s="10">
        <v>2.5335190000000001</v>
      </c>
      <c r="AM194" s="10">
        <v>0</v>
      </c>
      <c r="AN194" s="10">
        <v>0</v>
      </c>
      <c r="AO194" s="10">
        <v>0.25588300000000003</v>
      </c>
      <c r="AP194" s="78">
        <v>21.911999999999999</v>
      </c>
      <c r="AQ194" s="10">
        <v>1.3392329999999999</v>
      </c>
      <c r="AR194" s="10">
        <v>21.384</v>
      </c>
      <c r="AS194" s="13">
        <v>0</v>
      </c>
      <c r="AT194" s="86">
        <v>309.74780622288722</v>
      </c>
      <c r="AU194" s="160">
        <v>-5.4221662115780653E-2</v>
      </c>
      <c r="AV194" s="84"/>
      <c r="AW194" s="25"/>
      <c r="AX194" s="24"/>
      <c r="AY194" s="60"/>
      <c r="AZ194" s="60"/>
      <c r="BA194" s="60"/>
      <c r="BB194" s="14"/>
    </row>
    <row r="195" spans="1:56" ht="12.75" customHeight="1" x14ac:dyDescent="0.2">
      <c r="A195" s="109" t="s">
        <v>1214</v>
      </c>
      <c r="B195" s="1" t="s">
        <v>1562</v>
      </c>
      <c r="C195" s="54" t="s">
        <v>1563</v>
      </c>
      <c r="D195" s="109">
        <v>224.05015</v>
      </c>
      <c r="E195" s="10">
        <v>129.39585281811802</v>
      </c>
      <c r="F195" s="10">
        <v>0.58498579321199651</v>
      </c>
      <c r="G195" s="10">
        <v>0</v>
      </c>
      <c r="H195" s="10">
        <v>0</v>
      </c>
      <c r="I195" s="10">
        <v>0</v>
      </c>
      <c r="J195" s="10">
        <v>0.15139500000000003</v>
      </c>
      <c r="K195" s="10">
        <v>8.5470000000000008E-3</v>
      </c>
      <c r="L195" s="10">
        <v>0</v>
      </c>
      <c r="M195" s="10">
        <v>0</v>
      </c>
      <c r="N195" s="10">
        <v>2.3760453644444448</v>
      </c>
      <c r="O195" s="10">
        <v>0.18730907645222966</v>
      </c>
      <c r="P195" s="10">
        <v>0</v>
      </c>
      <c r="Q195" s="10">
        <v>0</v>
      </c>
      <c r="R195" s="10">
        <v>0</v>
      </c>
      <c r="S195" s="10">
        <v>0</v>
      </c>
      <c r="T195" s="10">
        <v>0</v>
      </c>
      <c r="U195" s="10">
        <v>0.436033</v>
      </c>
      <c r="V195" s="10">
        <v>21.863</v>
      </c>
      <c r="W195" s="10">
        <v>3.583107</v>
      </c>
      <c r="X195" s="10">
        <v>16.857668</v>
      </c>
      <c r="Y195" s="105">
        <v>399.49409305222667</v>
      </c>
      <c r="Z195" s="121">
        <v>226.07233861524998</v>
      </c>
      <c r="AA195" s="10">
        <v>111.91310460707901</v>
      </c>
      <c r="AB195" s="10">
        <v>0.8189801104959995</v>
      </c>
      <c r="AC195" s="10">
        <v>0</v>
      </c>
      <c r="AD195" s="10">
        <v>0</v>
      </c>
      <c r="AE195" s="10">
        <v>0</v>
      </c>
      <c r="AF195" s="10">
        <v>0.10093000000000002</v>
      </c>
      <c r="AG195" s="10">
        <v>0</v>
      </c>
      <c r="AH195" s="10">
        <v>2.4750510000000001</v>
      </c>
      <c r="AI195" s="10">
        <v>3.1649753937777785</v>
      </c>
      <c r="AJ195" s="10">
        <v>0.18541656783555227</v>
      </c>
      <c r="AK195" s="10">
        <v>0</v>
      </c>
      <c r="AL195" s="10">
        <v>0</v>
      </c>
      <c r="AM195" s="10">
        <v>0</v>
      </c>
      <c r="AN195" s="10">
        <v>0</v>
      </c>
      <c r="AO195" s="10">
        <v>0.475219</v>
      </c>
      <c r="AP195" s="78">
        <v>21.93</v>
      </c>
      <c r="AQ195" s="10">
        <v>3.583107</v>
      </c>
      <c r="AR195" s="10">
        <v>35.26</v>
      </c>
      <c r="AS195" s="13">
        <v>0</v>
      </c>
      <c r="AT195" s="86">
        <v>405.97912229443824</v>
      </c>
      <c r="AU195" s="160">
        <v>1.6233104206033321E-2</v>
      </c>
      <c r="AV195" s="84"/>
      <c r="AW195" s="25"/>
      <c r="AX195" s="24"/>
      <c r="AY195" s="60"/>
      <c r="AZ195" s="60"/>
      <c r="BA195" s="60"/>
      <c r="BB195" s="14"/>
    </row>
    <row r="196" spans="1:56" ht="12.75" customHeight="1" x14ac:dyDescent="0.2">
      <c r="A196" s="109" t="s">
        <v>1081</v>
      </c>
      <c r="B196" s="1" t="s">
        <v>1102</v>
      </c>
      <c r="C196" s="54" t="s">
        <v>1103</v>
      </c>
      <c r="D196" s="109">
        <v>17.150635000000001</v>
      </c>
      <c r="E196" s="10">
        <v>18.177164916252</v>
      </c>
      <c r="F196" s="10">
        <v>8.5161344422001392E-2</v>
      </c>
      <c r="G196" s="10">
        <v>0</v>
      </c>
      <c r="H196" s="10">
        <v>0</v>
      </c>
      <c r="I196" s="10">
        <v>0</v>
      </c>
      <c r="J196" s="10">
        <v>0</v>
      </c>
      <c r="K196" s="10">
        <v>0</v>
      </c>
      <c r="L196" s="10">
        <v>0</v>
      </c>
      <c r="M196" s="10">
        <v>1.2398523299359765</v>
      </c>
      <c r="N196" s="10">
        <v>0</v>
      </c>
      <c r="O196" s="10">
        <v>0</v>
      </c>
      <c r="P196" s="10">
        <v>0</v>
      </c>
      <c r="Q196" s="10">
        <v>0</v>
      </c>
      <c r="R196" s="10">
        <v>0</v>
      </c>
      <c r="S196" s="10">
        <v>0</v>
      </c>
      <c r="T196" s="10">
        <v>0</v>
      </c>
      <c r="U196" s="10">
        <v>0</v>
      </c>
      <c r="V196" s="10">
        <v>0</v>
      </c>
      <c r="W196" s="10">
        <v>0</v>
      </c>
      <c r="X196" s="10">
        <v>0</v>
      </c>
      <c r="Y196" s="105">
        <v>36.652813590609981</v>
      </c>
      <c r="Z196" s="121">
        <v>17.299816880831926</v>
      </c>
      <c r="AA196" s="10">
        <v>16.562238268251001</v>
      </c>
      <c r="AB196" s="10">
        <v>0.11922588219199981</v>
      </c>
      <c r="AC196" s="10">
        <v>0</v>
      </c>
      <c r="AD196" s="10">
        <v>0</v>
      </c>
      <c r="AE196" s="10">
        <v>0</v>
      </c>
      <c r="AF196" s="10">
        <v>0</v>
      </c>
      <c r="AG196" s="10">
        <v>1.1647556827341621</v>
      </c>
      <c r="AH196" s="10">
        <v>0.19554099999999999</v>
      </c>
      <c r="AI196" s="10">
        <v>0</v>
      </c>
      <c r="AJ196" s="10">
        <v>0</v>
      </c>
      <c r="AK196" s="10">
        <v>0</v>
      </c>
      <c r="AL196" s="10">
        <v>0</v>
      </c>
      <c r="AM196" s="10">
        <v>0</v>
      </c>
      <c r="AN196" s="10">
        <v>0</v>
      </c>
      <c r="AO196" s="10">
        <v>0</v>
      </c>
      <c r="AP196" s="78">
        <v>0</v>
      </c>
      <c r="AQ196" s="10">
        <v>0</v>
      </c>
      <c r="AR196" s="10">
        <v>0</v>
      </c>
      <c r="AS196" s="13">
        <v>0</v>
      </c>
      <c r="AT196" s="86">
        <v>35.341577714009084</v>
      </c>
      <c r="AU196" s="160">
        <v>-3.577449445618603E-2</v>
      </c>
      <c r="AV196" s="84"/>
      <c r="AW196" s="25"/>
      <c r="AX196" s="24"/>
      <c r="AY196" s="60"/>
      <c r="AZ196" s="60"/>
      <c r="BA196" s="60"/>
      <c r="BB196" s="14"/>
    </row>
    <row r="197" spans="1:56" ht="12.75" customHeight="1" x14ac:dyDescent="0.2">
      <c r="A197" s="109" t="s">
        <v>1132</v>
      </c>
      <c r="B197" s="1" t="s">
        <v>1564</v>
      </c>
      <c r="C197" s="54" t="s">
        <v>1565</v>
      </c>
      <c r="D197" s="109">
        <v>6.6734</v>
      </c>
      <c r="E197" s="10">
        <v>4.3982075184300005</v>
      </c>
      <c r="F197" s="10">
        <v>2.1204850317999721E-2</v>
      </c>
      <c r="G197" s="10">
        <v>-0.32233400000000001</v>
      </c>
      <c r="H197" s="10">
        <v>0</v>
      </c>
      <c r="I197" s="10">
        <v>0</v>
      </c>
      <c r="J197" s="10">
        <v>0</v>
      </c>
      <c r="K197" s="10">
        <v>8.5470000000000008E-3</v>
      </c>
      <c r="L197" s="10">
        <v>7.8549999999999991E-3</v>
      </c>
      <c r="M197" s="10">
        <v>0</v>
      </c>
      <c r="N197" s="10">
        <v>1.1691219128888892</v>
      </c>
      <c r="O197" s="10">
        <v>6.7726313462982048E-3</v>
      </c>
      <c r="P197" s="10">
        <v>7.6405760601636868E-2</v>
      </c>
      <c r="Q197" s="10">
        <v>0.48385400000000001</v>
      </c>
      <c r="R197" s="10">
        <v>0</v>
      </c>
      <c r="S197" s="10">
        <v>0</v>
      </c>
      <c r="T197" s="10">
        <v>0</v>
      </c>
      <c r="U197" s="10">
        <v>0</v>
      </c>
      <c r="V197" s="10">
        <v>0</v>
      </c>
      <c r="W197" s="10">
        <v>0</v>
      </c>
      <c r="X197" s="10">
        <v>0</v>
      </c>
      <c r="Y197" s="105">
        <v>12.523034673584821</v>
      </c>
      <c r="Z197" s="121">
        <v>6.7105244594373064</v>
      </c>
      <c r="AA197" s="10">
        <v>3.7396252935390004</v>
      </c>
      <c r="AB197" s="10">
        <v>2.9686790445000166E-2</v>
      </c>
      <c r="AC197" s="10">
        <v>-0.32233400000000001</v>
      </c>
      <c r="AD197" s="10">
        <v>0</v>
      </c>
      <c r="AE197" s="10">
        <v>0</v>
      </c>
      <c r="AF197" s="10">
        <v>0</v>
      </c>
      <c r="AG197" s="10">
        <v>0</v>
      </c>
      <c r="AH197" s="10">
        <v>7.5330999999999995E-2</v>
      </c>
      <c r="AI197" s="10">
        <v>1.3764549866666671</v>
      </c>
      <c r="AJ197" s="10">
        <v>6.704202931491955E-3</v>
      </c>
      <c r="AK197" s="10">
        <v>2.1669636442798627E-2</v>
      </c>
      <c r="AL197" s="10">
        <v>0.446768</v>
      </c>
      <c r="AM197" s="10">
        <v>0</v>
      </c>
      <c r="AN197" s="10">
        <v>0</v>
      </c>
      <c r="AO197" s="10">
        <v>0</v>
      </c>
      <c r="AP197" s="78">
        <v>0</v>
      </c>
      <c r="AQ197" s="10">
        <v>0</v>
      </c>
      <c r="AR197" s="10">
        <v>0</v>
      </c>
      <c r="AS197" s="13">
        <v>0</v>
      </c>
      <c r="AT197" s="86">
        <v>12.084430369462265</v>
      </c>
      <c r="AU197" s="160">
        <v>-3.5023803379520803E-2</v>
      </c>
      <c r="AV197" s="84"/>
      <c r="AW197" s="25"/>
      <c r="AX197" s="24"/>
      <c r="AY197" s="60"/>
      <c r="AZ197" s="60"/>
      <c r="BA197" s="60"/>
      <c r="BB197" s="14"/>
    </row>
    <row r="198" spans="1:56" ht="12.75" customHeight="1" x14ac:dyDescent="0.2">
      <c r="A198" s="109" t="s">
        <v>1227</v>
      </c>
      <c r="B198" s="1" t="s">
        <v>1566</v>
      </c>
      <c r="C198" s="54" t="s">
        <v>1567</v>
      </c>
      <c r="D198" s="109">
        <v>78.403550999999993</v>
      </c>
      <c r="E198" s="10">
        <v>189.245687454049</v>
      </c>
      <c r="F198" s="10">
        <v>0.89961479576098924</v>
      </c>
      <c r="G198" s="10">
        <v>0</v>
      </c>
      <c r="H198" s="10">
        <v>0</v>
      </c>
      <c r="I198" s="10">
        <v>0</v>
      </c>
      <c r="J198" s="10">
        <v>0.11761000000000002</v>
      </c>
      <c r="K198" s="10">
        <v>8.5470000000000008E-3</v>
      </c>
      <c r="L198" s="10">
        <v>7.8549999999999991E-3</v>
      </c>
      <c r="M198" s="10">
        <v>0</v>
      </c>
      <c r="N198" s="10">
        <v>6.4427798322222225</v>
      </c>
      <c r="O198" s="10">
        <v>0.28297479762529559</v>
      </c>
      <c r="P198" s="10">
        <v>0.20120083518576912</v>
      </c>
      <c r="Q198" s="10">
        <v>3.989614</v>
      </c>
      <c r="R198" s="10">
        <v>0.1</v>
      </c>
      <c r="S198" s="10">
        <v>0</v>
      </c>
      <c r="T198" s="10">
        <v>0</v>
      </c>
      <c r="U198" s="10">
        <v>0.24705099999999999</v>
      </c>
      <c r="V198" s="10">
        <v>20.088000000000001</v>
      </c>
      <c r="W198" s="10">
        <v>1.0563549999999999</v>
      </c>
      <c r="X198" s="10">
        <v>9.494313</v>
      </c>
      <c r="Y198" s="105">
        <v>310.58515371484339</v>
      </c>
      <c r="Z198" s="121">
        <v>79.178445365502483</v>
      </c>
      <c r="AA198" s="10">
        <v>159.33892057593101</v>
      </c>
      <c r="AB198" s="10">
        <v>1.2594607140659988</v>
      </c>
      <c r="AC198" s="10">
        <v>0</v>
      </c>
      <c r="AD198" s="10">
        <v>0</v>
      </c>
      <c r="AE198" s="10">
        <v>0</v>
      </c>
      <c r="AF198" s="10">
        <v>7.840666666666668E-2</v>
      </c>
      <c r="AG198" s="10">
        <v>0</v>
      </c>
      <c r="AH198" s="10">
        <v>0.97800299999999996</v>
      </c>
      <c r="AI198" s="10">
        <v>7.8422530211111114</v>
      </c>
      <c r="AJ198" s="10">
        <v>0.28011571437662558</v>
      </c>
      <c r="AK198" s="10">
        <v>9.1547467675673927E-2</v>
      </c>
      <c r="AL198" s="10">
        <v>3.5108600000000001</v>
      </c>
      <c r="AM198" s="10">
        <v>0</v>
      </c>
      <c r="AN198" s="10">
        <v>0</v>
      </c>
      <c r="AO198" s="10">
        <v>0.18427099999999999</v>
      </c>
      <c r="AP198" s="78">
        <v>20.088000000000001</v>
      </c>
      <c r="AQ198" s="10">
        <v>1.0563549999999999</v>
      </c>
      <c r="AR198" s="10">
        <v>19.739999999999998</v>
      </c>
      <c r="AS198" s="13">
        <v>0</v>
      </c>
      <c r="AT198" s="86">
        <v>293.62663852532955</v>
      </c>
      <c r="AU198" s="160">
        <v>-5.4601821711941528E-2</v>
      </c>
      <c r="AV198" s="84"/>
      <c r="AW198" s="25"/>
      <c r="AX198" s="24"/>
      <c r="AY198" s="60"/>
      <c r="AZ198" s="60"/>
      <c r="BA198" s="60"/>
      <c r="BB198" s="14"/>
    </row>
    <row r="199" spans="1:56" ht="12.75" customHeight="1" x14ac:dyDescent="0.2">
      <c r="A199" s="109" t="s">
        <v>1132</v>
      </c>
      <c r="B199" s="1" t="s">
        <v>1568</v>
      </c>
      <c r="C199" s="54" t="s">
        <v>1569</v>
      </c>
      <c r="D199" s="109">
        <v>5.3637800000000002</v>
      </c>
      <c r="E199" s="10">
        <v>4.0011336269999997</v>
      </c>
      <c r="F199" s="10">
        <v>2.0012567068000323E-2</v>
      </c>
      <c r="G199" s="10">
        <v>-0.134683</v>
      </c>
      <c r="H199" s="10">
        <v>0</v>
      </c>
      <c r="I199" s="10">
        <v>0</v>
      </c>
      <c r="J199" s="10">
        <v>0</v>
      </c>
      <c r="K199" s="10">
        <v>8.5470000000000008E-3</v>
      </c>
      <c r="L199" s="10">
        <v>7.8549999999999991E-3</v>
      </c>
      <c r="M199" s="10">
        <v>0</v>
      </c>
      <c r="N199" s="10">
        <v>1.1963013422222222</v>
      </c>
      <c r="O199" s="10">
        <v>6.2949744075027781E-3</v>
      </c>
      <c r="P199" s="10">
        <v>6.9949061806029236E-2</v>
      </c>
      <c r="Q199" s="10">
        <v>0.42197800000000002</v>
      </c>
      <c r="R199" s="10">
        <v>0</v>
      </c>
      <c r="S199" s="10">
        <v>0</v>
      </c>
      <c r="T199" s="10">
        <v>0</v>
      </c>
      <c r="U199" s="10">
        <v>0</v>
      </c>
      <c r="V199" s="10">
        <v>0</v>
      </c>
      <c r="W199" s="10">
        <v>0</v>
      </c>
      <c r="X199" s="10">
        <v>0</v>
      </c>
      <c r="Y199" s="105">
        <v>10.961168572503754</v>
      </c>
      <c r="Z199" s="121">
        <v>5.3797517907510581</v>
      </c>
      <c r="AA199" s="10">
        <v>3.3716032498130004</v>
      </c>
      <c r="AB199" s="10">
        <v>2.8017593895000172E-2</v>
      </c>
      <c r="AC199" s="10">
        <v>-0.134683</v>
      </c>
      <c r="AD199" s="10">
        <v>0</v>
      </c>
      <c r="AE199" s="10">
        <v>0</v>
      </c>
      <c r="AF199" s="10">
        <v>0</v>
      </c>
      <c r="AG199" s="10">
        <v>0</v>
      </c>
      <c r="AH199" s="10">
        <v>5.8833000000000003E-2</v>
      </c>
      <c r="AI199" s="10">
        <v>1.5390091484444444</v>
      </c>
      <c r="AJ199" s="10">
        <v>6.2313720795557871E-3</v>
      </c>
      <c r="AK199" s="10">
        <v>1.8117350679006796E-2</v>
      </c>
      <c r="AL199" s="10">
        <v>0.37134099999999998</v>
      </c>
      <c r="AM199" s="10">
        <v>0</v>
      </c>
      <c r="AN199" s="10">
        <v>0</v>
      </c>
      <c r="AO199" s="10">
        <v>0</v>
      </c>
      <c r="AP199" s="78">
        <v>0</v>
      </c>
      <c r="AQ199" s="10">
        <v>0</v>
      </c>
      <c r="AR199" s="10">
        <v>0</v>
      </c>
      <c r="AS199" s="13">
        <v>0</v>
      </c>
      <c r="AT199" s="86">
        <v>10.638221505662065</v>
      </c>
      <c r="AU199" s="160">
        <v>-2.9462831878327829E-2</v>
      </c>
      <c r="AV199" s="84"/>
      <c r="AW199" s="25"/>
      <c r="AX199" s="24"/>
      <c r="AY199" s="60"/>
      <c r="AZ199" s="60"/>
      <c r="BA199" s="60"/>
      <c r="BB199" s="14"/>
    </row>
    <row r="200" spans="1:56" ht="12.75" customHeight="1" x14ac:dyDescent="0.2">
      <c r="A200" s="109" t="s">
        <v>1132</v>
      </c>
      <c r="B200" s="1" t="s">
        <v>1570</v>
      </c>
      <c r="C200" s="54" t="s">
        <v>1571</v>
      </c>
      <c r="D200" s="109">
        <v>5.418647</v>
      </c>
      <c r="E200" s="10">
        <v>7.1956208741699994</v>
      </c>
      <c r="F200" s="10">
        <v>3.6060762827999887E-2</v>
      </c>
      <c r="G200" s="10">
        <v>0</v>
      </c>
      <c r="H200" s="10">
        <v>0</v>
      </c>
      <c r="I200" s="10">
        <v>0</v>
      </c>
      <c r="J200" s="10">
        <v>0</v>
      </c>
      <c r="K200" s="10">
        <v>8.5470000000000008E-3</v>
      </c>
      <c r="L200" s="10">
        <v>7.8549999999999991E-3</v>
      </c>
      <c r="M200" s="10">
        <v>0</v>
      </c>
      <c r="N200" s="10">
        <v>1.7228138364444445</v>
      </c>
      <c r="O200" s="10">
        <v>1.1342951573741149E-2</v>
      </c>
      <c r="P200" s="10">
        <v>9.3044138380059621E-2</v>
      </c>
      <c r="Q200" s="10">
        <v>0.71053299999999997</v>
      </c>
      <c r="R200" s="10">
        <v>0</v>
      </c>
      <c r="S200" s="10">
        <v>0</v>
      </c>
      <c r="T200" s="10">
        <v>0</v>
      </c>
      <c r="U200" s="10">
        <v>0</v>
      </c>
      <c r="V200" s="10">
        <v>0</v>
      </c>
      <c r="W200" s="10">
        <v>0</v>
      </c>
      <c r="X200" s="10">
        <v>0</v>
      </c>
      <c r="Y200" s="105">
        <v>15.204464563396247</v>
      </c>
      <c r="Z200" s="121">
        <v>5.4999673281810839</v>
      </c>
      <c r="AA200" s="10">
        <v>6.0471646326120005</v>
      </c>
      <c r="AB200" s="10">
        <v>5.048506795900036E-2</v>
      </c>
      <c r="AC200" s="10">
        <v>0</v>
      </c>
      <c r="AD200" s="10">
        <v>0</v>
      </c>
      <c r="AE200" s="10">
        <v>0</v>
      </c>
      <c r="AF200" s="10">
        <v>0</v>
      </c>
      <c r="AG200" s="10">
        <v>0</v>
      </c>
      <c r="AH200" s="10">
        <v>6.8576999999999999E-2</v>
      </c>
      <c r="AI200" s="10">
        <v>2.0583259982222222</v>
      </c>
      <c r="AJ200" s="10">
        <v>1.1228346163269573E-2</v>
      </c>
      <c r="AK200" s="10">
        <v>3.1231248693955632E-2</v>
      </c>
      <c r="AL200" s="10">
        <v>0.66555299999999995</v>
      </c>
      <c r="AM200" s="10">
        <v>0</v>
      </c>
      <c r="AN200" s="10">
        <v>0</v>
      </c>
      <c r="AO200" s="10">
        <v>0</v>
      </c>
      <c r="AP200" s="78">
        <v>0</v>
      </c>
      <c r="AQ200" s="10">
        <v>0</v>
      </c>
      <c r="AR200" s="10">
        <v>0</v>
      </c>
      <c r="AS200" s="13">
        <v>0</v>
      </c>
      <c r="AT200" s="86">
        <v>14.432532621831532</v>
      </c>
      <c r="AU200" s="160">
        <v>-5.0770083901743583E-2</v>
      </c>
      <c r="AV200" s="84"/>
      <c r="AW200" s="25"/>
      <c r="AX200" s="24"/>
      <c r="AY200" s="60"/>
      <c r="AZ200" s="60"/>
      <c r="BA200" s="60"/>
      <c r="BB200" s="14"/>
    </row>
    <row r="201" spans="1:56" ht="12.75" customHeight="1" x14ac:dyDescent="0.2">
      <c r="A201" s="109" t="s">
        <v>1214</v>
      </c>
      <c r="B201" s="1" t="s">
        <v>1572</v>
      </c>
      <c r="C201" s="54" t="s">
        <v>1573</v>
      </c>
      <c r="D201" s="109">
        <v>224.79788500000001</v>
      </c>
      <c r="E201" s="10">
        <v>228.351283559596</v>
      </c>
      <c r="F201" s="10">
        <v>1.0538214049650132</v>
      </c>
      <c r="G201" s="10">
        <v>0</v>
      </c>
      <c r="H201" s="10">
        <v>0</v>
      </c>
      <c r="I201" s="10">
        <v>0.12772600000000001</v>
      </c>
      <c r="J201" s="10">
        <v>0.45077</v>
      </c>
      <c r="K201" s="10">
        <v>8.5470000000000008E-3</v>
      </c>
      <c r="L201" s="10">
        <v>0</v>
      </c>
      <c r="M201" s="10">
        <v>1.2681629269181414</v>
      </c>
      <c r="N201" s="10">
        <v>2.8080027773333334</v>
      </c>
      <c r="O201" s="10">
        <v>0.33597103986760612</v>
      </c>
      <c r="P201" s="10">
        <v>0</v>
      </c>
      <c r="Q201" s="10">
        <v>0</v>
      </c>
      <c r="R201" s="10">
        <v>0</v>
      </c>
      <c r="S201" s="10">
        <v>0</v>
      </c>
      <c r="T201" s="10">
        <v>0</v>
      </c>
      <c r="U201" s="10">
        <v>0.60827900000000001</v>
      </c>
      <c r="V201" s="10">
        <v>28.506</v>
      </c>
      <c r="W201" s="10">
        <v>4.2844810000000004</v>
      </c>
      <c r="X201" s="10">
        <v>23.327967999999998</v>
      </c>
      <c r="Y201" s="105">
        <v>515.9288977086801</v>
      </c>
      <c r="Z201" s="121">
        <v>226.9152729587725</v>
      </c>
      <c r="AA201" s="10">
        <v>194.91847934803201</v>
      </c>
      <c r="AB201" s="10">
        <v>1.4753499669499994</v>
      </c>
      <c r="AC201" s="10">
        <v>0</v>
      </c>
      <c r="AD201" s="10">
        <v>0</v>
      </c>
      <c r="AE201" s="10">
        <v>0.12772600000000001</v>
      </c>
      <c r="AF201" s="10">
        <v>0.3005133333333333</v>
      </c>
      <c r="AG201" s="10">
        <v>1.1925579673102471</v>
      </c>
      <c r="AH201" s="10">
        <v>2.609035</v>
      </c>
      <c r="AI201" s="10">
        <v>3.5241536635555555</v>
      </c>
      <c r="AJ201" s="10">
        <v>0.33257650021183205</v>
      </c>
      <c r="AK201" s="10">
        <v>0</v>
      </c>
      <c r="AL201" s="10">
        <v>0</v>
      </c>
      <c r="AM201" s="10">
        <v>0</v>
      </c>
      <c r="AN201" s="10">
        <v>0</v>
      </c>
      <c r="AO201" s="10">
        <v>0.60207200000000005</v>
      </c>
      <c r="AP201" s="78">
        <v>28.506</v>
      </c>
      <c r="AQ201" s="10">
        <v>4.2844810000000004</v>
      </c>
      <c r="AR201" s="10">
        <v>48.399000000000001</v>
      </c>
      <c r="AS201" s="13">
        <v>0</v>
      </c>
      <c r="AT201" s="86">
        <v>513.18721773816549</v>
      </c>
      <c r="AU201" s="160">
        <v>-5.3140655285851103E-3</v>
      </c>
      <c r="AV201" s="84"/>
      <c r="AW201" s="25"/>
      <c r="AX201" s="24"/>
      <c r="AY201" s="60"/>
      <c r="AZ201" s="60"/>
      <c r="BA201" s="60"/>
      <c r="BB201" s="14"/>
    </row>
    <row r="202" spans="1:56" ht="12.75" customHeight="1" x14ac:dyDescent="0.2">
      <c r="A202" s="109" t="s">
        <v>1154</v>
      </c>
      <c r="B202" s="1" t="s">
        <v>1574</v>
      </c>
      <c r="C202" s="54" t="s">
        <v>1575</v>
      </c>
      <c r="D202" s="109">
        <v>124.859938</v>
      </c>
      <c r="E202" s="10">
        <v>350.82677310975299</v>
      </c>
      <c r="F202" s="10">
        <v>1.6706519240760207</v>
      </c>
      <c r="G202" s="10">
        <v>0</v>
      </c>
      <c r="H202" s="10">
        <v>0</v>
      </c>
      <c r="I202" s="10">
        <v>5.4095999999999998E-2</v>
      </c>
      <c r="J202" s="10">
        <v>6.7098000000000019E-2</v>
      </c>
      <c r="K202" s="10">
        <v>8.5470000000000008E-3</v>
      </c>
      <c r="L202" s="10">
        <v>7.8549999999999991E-3</v>
      </c>
      <c r="M202" s="10">
        <v>0</v>
      </c>
      <c r="N202" s="10">
        <v>5.3944537233333341</v>
      </c>
      <c r="O202" s="10">
        <v>0.52550535222973938</v>
      </c>
      <c r="P202" s="10">
        <v>0.34148574653333519</v>
      </c>
      <c r="Q202" s="10">
        <v>5.7763439999999999</v>
      </c>
      <c r="R202" s="10">
        <v>0</v>
      </c>
      <c r="S202" s="10">
        <v>0</v>
      </c>
      <c r="T202" s="10">
        <v>0</v>
      </c>
      <c r="U202" s="10">
        <v>0.53407700000000002</v>
      </c>
      <c r="V202" s="10">
        <v>41.436</v>
      </c>
      <c r="W202" s="10">
        <v>2.3038430000000001</v>
      </c>
      <c r="X202" s="10">
        <v>19.844579</v>
      </c>
      <c r="Y202" s="105">
        <v>553.65124685592548</v>
      </c>
      <c r="Z202" s="121">
        <v>124.95799512921674</v>
      </c>
      <c r="AA202" s="10">
        <v>294.434112947735</v>
      </c>
      <c r="AB202" s="10">
        <v>2.3389126937069893</v>
      </c>
      <c r="AC202" s="10">
        <v>0</v>
      </c>
      <c r="AD202" s="10">
        <v>0</v>
      </c>
      <c r="AE202" s="10">
        <v>5.4095999999999998E-2</v>
      </c>
      <c r="AF202" s="10">
        <v>4.4732000000000008E-2</v>
      </c>
      <c r="AG202" s="10">
        <v>0</v>
      </c>
      <c r="AH202" s="10">
        <v>1.7270890000000001</v>
      </c>
      <c r="AI202" s="10">
        <v>7.3765985655555557</v>
      </c>
      <c r="AJ202" s="10">
        <v>0.52019582091368211</v>
      </c>
      <c r="AK202" s="10">
        <v>0.16394315454630295</v>
      </c>
      <c r="AL202" s="10">
        <v>5.083183</v>
      </c>
      <c r="AM202" s="10">
        <v>0</v>
      </c>
      <c r="AN202" s="10">
        <v>0</v>
      </c>
      <c r="AO202" s="10">
        <v>0.72321100000000005</v>
      </c>
      <c r="AP202" s="78">
        <v>41.436</v>
      </c>
      <c r="AQ202" s="10">
        <v>2.3038430000000001</v>
      </c>
      <c r="AR202" s="10">
        <v>39.832000000000001</v>
      </c>
      <c r="AS202" s="13">
        <v>0</v>
      </c>
      <c r="AT202" s="86">
        <v>520.99591231167426</v>
      </c>
      <c r="AU202" s="160">
        <v>-5.8981777300591884E-2</v>
      </c>
      <c r="AV202" s="84"/>
      <c r="AW202" s="25"/>
      <c r="AX202" s="24"/>
      <c r="AY202" s="60"/>
      <c r="AZ202" s="60"/>
      <c r="BA202" s="60"/>
      <c r="BB202" s="14"/>
    </row>
    <row r="203" spans="1:56" ht="12.75" customHeight="1" x14ac:dyDescent="0.2">
      <c r="A203" s="109" t="s">
        <v>1165</v>
      </c>
      <c r="B203" s="1" t="s">
        <v>1576</v>
      </c>
      <c r="C203" s="54" t="s">
        <v>1577</v>
      </c>
      <c r="D203" s="109">
        <v>54.457776000000003</v>
      </c>
      <c r="E203" s="10">
        <v>96.15264981646601</v>
      </c>
      <c r="F203" s="10">
        <v>0.46075767846600713</v>
      </c>
      <c r="G203" s="10">
        <v>0</v>
      </c>
      <c r="H203" s="10">
        <v>0</v>
      </c>
      <c r="I203" s="10">
        <v>0</v>
      </c>
      <c r="J203" s="10">
        <v>5.1030999999999993E-2</v>
      </c>
      <c r="K203" s="10">
        <v>8.5470000000000008E-3</v>
      </c>
      <c r="L203" s="10">
        <v>7.8549999999999991E-3</v>
      </c>
      <c r="M203" s="10">
        <v>0</v>
      </c>
      <c r="N203" s="10">
        <v>2.3298764044444447</v>
      </c>
      <c r="O203" s="10">
        <v>0.14493182130010757</v>
      </c>
      <c r="P203" s="10">
        <v>0.13290432698996602</v>
      </c>
      <c r="Q203" s="10">
        <v>1.4280310000000001</v>
      </c>
      <c r="R203" s="10">
        <v>0</v>
      </c>
      <c r="S203" s="10">
        <v>0</v>
      </c>
      <c r="T203" s="10">
        <v>0</v>
      </c>
      <c r="U203" s="10">
        <v>0.142343</v>
      </c>
      <c r="V203" s="10">
        <v>13.065</v>
      </c>
      <c r="W203" s="10">
        <v>0.78293299999999999</v>
      </c>
      <c r="X203" s="10">
        <v>5.6198839999999999</v>
      </c>
      <c r="Y203" s="105">
        <v>174.78452004766655</v>
      </c>
      <c r="Z203" s="121">
        <v>56.364429978316274</v>
      </c>
      <c r="AA203" s="10">
        <v>81.241892672346992</v>
      </c>
      <c r="AB203" s="10">
        <v>0.64506074985200168</v>
      </c>
      <c r="AC203" s="10">
        <v>0</v>
      </c>
      <c r="AD203" s="10">
        <v>0</v>
      </c>
      <c r="AE203" s="10">
        <v>0</v>
      </c>
      <c r="AF203" s="10">
        <v>3.4020666666666664E-2</v>
      </c>
      <c r="AG203" s="10">
        <v>0</v>
      </c>
      <c r="AH203" s="10">
        <v>0.83157999999999999</v>
      </c>
      <c r="AI203" s="10">
        <v>2.9824679044444444</v>
      </c>
      <c r="AJ203" s="10">
        <v>0.14346747837644175</v>
      </c>
      <c r="AK203" s="10">
        <v>5.3302877501272938E-2</v>
      </c>
      <c r="AL203" s="10">
        <v>1.314465</v>
      </c>
      <c r="AM203" s="10">
        <v>0</v>
      </c>
      <c r="AN203" s="10">
        <v>0</v>
      </c>
      <c r="AO203" s="10">
        <v>0.106171</v>
      </c>
      <c r="AP203" s="78">
        <v>13.286</v>
      </c>
      <c r="AQ203" s="10">
        <v>0.78293299999999999</v>
      </c>
      <c r="AR203" s="10">
        <v>11.997999999999999</v>
      </c>
      <c r="AS203" s="13">
        <v>0</v>
      </c>
      <c r="AT203" s="86">
        <v>169.78379132750408</v>
      </c>
      <c r="AU203" s="160">
        <v>-2.8610821592202167E-2</v>
      </c>
      <c r="AV203" s="84"/>
      <c r="AW203" s="25"/>
      <c r="AX203" s="24"/>
      <c r="AY203" s="60"/>
      <c r="AZ203" s="60"/>
      <c r="BA203" s="60"/>
      <c r="BB203" s="14"/>
    </row>
    <row r="204" spans="1:56" ht="12.75" customHeight="1" x14ac:dyDescent="0.2">
      <c r="A204" s="109" t="s">
        <v>1132</v>
      </c>
      <c r="B204" s="1" t="s">
        <v>1578</v>
      </c>
      <c r="C204" s="54" t="s">
        <v>1579</v>
      </c>
      <c r="D204" s="109">
        <v>12.867599999999999</v>
      </c>
      <c r="E204" s="10">
        <v>6.1784447086380005</v>
      </c>
      <c r="F204" s="10">
        <v>3.0819637735000811E-2</v>
      </c>
      <c r="G204" s="10">
        <v>-0.11064400000000001</v>
      </c>
      <c r="H204" s="10">
        <v>0</v>
      </c>
      <c r="I204" s="10">
        <v>0</v>
      </c>
      <c r="J204" s="10">
        <v>0</v>
      </c>
      <c r="K204" s="10">
        <v>8.5470000000000008E-3</v>
      </c>
      <c r="L204" s="10">
        <v>7.8549999999999991E-3</v>
      </c>
      <c r="M204" s="10">
        <v>0</v>
      </c>
      <c r="N204" s="10">
        <v>3.7404116933333338</v>
      </c>
      <c r="O204" s="10">
        <v>9.6943500620884134E-3</v>
      </c>
      <c r="P204" s="10">
        <v>8.9351500214031723E-2</v>
      </c>
      <c r="Q204" s="10">
        <v>0.76967099999999999</v>
      </c>
      <c r="R204" s="10">
        <v>0</v>
      </c>
      <c r="S204" s="10">
        <v>0</v>
      </c>
      <c r="T204" s="10">
        <v>0</v>
      </c>
      <c r="U204" s="10">
        <v>0</v>
      </c>
      <c r="V204" s="10">
        <v>0</v>
      </c>
      <c r="W204" s="10">
        <v>0</v>
      </c>
      <c r="X204" s="10">
        <v>0</v>
      </c>
      <c r="Y204" s="105">
        <v>23.591750889982453</v>
      </c>
      <c r="Z204" s="121">
        <v>12.985464581680281</v>
      </c>
      <c r="AA204" s="10">
        <v>5.2253755397450004</v>
      </c>
      <c r="AB204" s="10">
        <v>4.3147492829999884E-2</v>
      </c>
      <c r="AC204" s="10">
        <v>-0.11064400000000001</v>
      </c>
      <c r="AD204" s="10">
        <v>0</v>
      </c>
      <c r="AE204" s="10">
        <v>0</v>
      </c>
      <c r="AF204" s="10">
        <v>0</v>
      </c>
      <c r="AG204" s="10">
        <v>0</v>
      </c>
      <c r="AH204" s="10">
        <v>0.14416899999999999</v>
      </c>
      <c r="AI204" s="10">
        <v>4.3062846071111114</v>
      </c>
      <c r="AJ204" s="10">
        <v>9.5964015730291095E-3</v>
      </c>
      <c r="AK204" s="10">
        <v>2.8865521441719378E-2</v>
      </c>
      <c r="AL204" s="10">
        <v>0.703569</v>
      </c>
      <c r="AM204" s="10">
        <v>0</v>
      </c>
      <c r="AN204" s="10">
        <v>0</v>
      </c>
      <c r="AO204" s="10">
        <v>0</v>
      </c>
      <c r="AP204" s="78">
        <v>0</v>
      </c>
      <c r="AQ204" s="10">
        <v>0</v>
      </c>
      <c r="AR204" s="10">
        <v>0</v>
      </c>
      <c r="AS204" s="13">
        <v>0</v>
      </c>
      <c r="AT204" s="86">
        <v>23.335828144381143</v>
      </c>
      <c r="AU204" s="160">
        <v>-1.0847975921531985E-2</v>
      </c>
      <c r="AV204" s="84"/>
      <c r="AW204" s="25"/>
      <c r="AX204" s="24"/>
      <c r="AY204" s="60"/>
      <c r="AZ204" s="60"/>
      <c r="BA204" s="60"/>
      <c r="BB204" s="14"/>
    </row>
    <row r="205" spans="1:56" ht="12.75" customHeight="1" x14ac:dyDescent="0.2">
      <c r="A205" s="109" t="s">
        <v>1132</v>
      </c>
      <c r="B205" s="1" t="s">
        <v>1580</v>
      </c>
      <c r="C205" s="54" t="s">
        <v>1581</v>
      </c>
      <c r="D205" s="109">
        <v>4.0177259999999997</v>
      </c>
      <c r="E205" s="10">
        <v>2.903853006062</v>
      </c>
      <c r="F205" s="10">
        <v>1.4488692422000226E-2</v>
      </c>
      <c r="G205" s="10">
        <v>-0.10735699999999999</v>
      </c>
      <c r="H205" s="10">
        <v>0</v>
      </c>
      <c r="I205" s="10">
        <v>0</v>
      </c>
      <c r="J205" s="10">
        <v>0</v>
      </c>
      <c r="K205" s="10">
        <v>8.5470000000000008E-3</v>
      </c>
      <c r="L205" s="10">
        <v>7.8549999999999991E-3</v>
      </c>
      <c r="M205" s="10">
        <v>0</v>
      </c>
      <c r="N205" s="10">
        <v>0.57164948800000004</v>
      </c>
      <c r="O205" s="10">
        <v>4.5614470311062996E-3</v>
      </c>
      <c r="P205" s="10">
        <v>6.3119840455234333E-2</v>
      </c>
      <c r="Q205" s="10">
        <v>0.28136299999999997</v>
      </c>
      <c r="R205" s="10">
        <v>0</v>
      </c>
      <c r="S205" s="10">
        <v>0</v>
      </c>
      <c r="T205" s="10">
        <v>0</v>
      </c>
      <c r="U205" s="10">
        <v>0</v>
      </c>
      <c r="V205" s="10">
        <v>0</v>
      </c>
      <c r="W205" s="10">
        <v>0</v>
      </c>
      <c r="X205" s="10">
        <v>0</v>
      </c>
      <c r="Y205" s="105">
        <v>7.7658064739703407</v>
      </c>
      <c r="Z205" s="121">
        <v>4.0696517192298378</v>
      </c>
      <c r="AA205" s="10">
        <v>2.4524540100250003</v>
      </c>
      <c r="AB205" s="10">
        <v>2.0284169390999945E-2</v>
      </c>
      <c r="AC205" s="10">
        <v>-0.10735699999999999</v>
      </c>
      <c r="AD205" s="10">
        <v>0</v>
      </c>
      <c r="AE205" s="10">
        <v>0</v>
      </c>
      <c r="AF205" s="10">
        <v>0</v>
      </c>
      <c r="AG205" s="10">
        <v>0</v>
      </c>
      <c r="AH205" s="10">
        <v>4.7E-2</v>
      </c>
      <c r="AI205" s="10">
        <v>0.63288312888888887</v>
      </c>
      <c r="AJ205" s="10">
        <v>4.5153596872658753E-3</v>
      </c>
      <c r="AK205" s="10">
        <v>1.4703971198134479E-2</v>
      </c>
      <c r="AL205" s="10">
        <v>0.24759900000000001</v>
      </c>
      <c r="AM205" s="10">
        <v>0</v>
      </c>
      <c r="AN205" s="10">
        <v>0</v>
      </c>
      <c r="AO205" s="10">
        <v>0</v>
      </c>
      <c r="AP205" s="78">
        <v>0</v>
      </c>
      <c r="AQ205" s="10">
        <v>0</v>
      </c>
      <c r="AR205" s="10">
        <v>0</v>
      </c>
      <c r="AS205" s="13">
        <v>0</v>
      </c>
      <c r="AT205" s="86">
        <v>7.3817343584201263</v>
      </c>
      <c r="AU205" s="160">
        <v>-4.9456822911768242E-2</v>
      </c>
      <c r="AV205" s="84"/>
      <c r="AW205" s="25"/>
      <c r="AX205" s="24"/>
      <c r="AY205" s="60"/>
      <c r="AZ205" s="60"/>
      <c r="BA205" s="60"/>
      <c r="BB205" s="14"/>
    </row>
    <row r="206" spans="1:56" ht="12.75" customHeight="1" x14ac:dyDescent="0.2">
      <c r="A206" s="109" t="s">
        <v>1132</v>
      </c>
      <c r="B206" s="1" t="s">
        <v>1582</v>
      </c>
      <c r="C206" s="54" t="s">
        <v>1583</v>
      </c>
      <c r="D206" s="109">
        <v>3.885084</v>
      </c>
      <c r="E206" s="10">
        <v>3.4913593945280001</v>
      </c>
      <c r="F206" s="10">
        <v>1.7286152474999893E-2</v>
      </c>
      <c r="G206" s="10">
        <v>-0.16203400000000001</v>
      </c>
      <c r="H206" s="10">
        <v>0</v>
      </c>
      <c r="I206" s="10">
        <v>0</v>
      </c>
      <c r="J206" s="10">
        <v>0</v>
      </c>
      <c r="K206" s="10">
        <v>8.5470000000000008E-3</v>
      </c>
      <c r="L206" s="10">
        <v>7.8549999999999991E-3</v>
      </c>
      <c r="M206" s="10">
        <v>0</v>
      </c>
      <c r="N206" s="10">
        <v>1.378173968888889</v>
      </c>
      <c r="O206" s="10">
        <v>5.4678169189215035E-3</v>
      </c>
      <c r="P206" s="10">
        <v>6.6200614046114478E-2</v>
      </c>
      <c r="Q206" s="10">
        <v>0.32739099999999999</v>
      </c>
      <c r="R206" s="10">
        <v>0</v>
      </c>
      <c r="S206" s="10">
        <v>0</v>
      </c>
      <c r="T206" s="10">
        <v>0</v>
      </c>
      <c r="U206" s="10">
        <v>0</v>
      </c>
      <c r="V206" s="10">
        <v>0</v>
      </c>
      <c r="W206" s="10">
        <v>0</v>
      </c>
      <c r="X206" s="10">
        <v>0</v>
      </c>
      <c r="Y206" s="105">
        <v>9.0253309468569238</v>
      </c>
      <c r="Z206" s="121">
        <v>3.9188851773816507</v>
      </c>
      <c r="AA206" s="10">
        <v>2.9622446851570001</v>
      </c>
      <c r="AB206" s="10">
        <v>2.4200613464999944E-2</v>
      </c>
      <c r="AC206" s="10">
        <v>-0.16203400000000001</v>
      </c>
      <c r="AD206" s="10">
        <v>0</v>
      </c>
      <c r="AE206" s="10">
        <v>0</v>
      </c>
      <c r="AF206" s="10">
        <v>0</v>
      </c>
      <c r="AG206" s="10">
        <v>0</v>
      </c>
      <c r="AH206" s="10">
        <v>4.3483000000000001E-2</v>
      </c>
      <c r="AI206" s="10">
        <v>1.7613354728888893</v>
      </c>
      <c r="AJ206" s="10">
        <v>5.4125719151583646E-3</v>
      </c>
      <c r="AK206" s="10">
        <v>1.6303877839102969E-2</v>
      </c>
      <c r="AL206" s="10">
        <v>0.29317599999999999</v>
      </c>
      <c r="AM206" s="10">
        <v>0</v>
      </c>
      <c r="AN206" s="10">
        <v>0</v>
      </c>
      <c r="AO206" s="10">
        <v>0</v>
      </c>
      <c r="AP206" s="78">
        <v>0</v>
      </c>
      <c r="AQ206" s="10">
        <v>0</v>
      </c>
      <c r="AR206" s="10">
        <v>0</v>
      </c>
      <c r="AS206" s="13">
        <v>0</v>
      </c>
      <c r="AT206" s="86">
        <v>8.8630073986468023</v>
      </c>
      <c r="AU206" s="160">
        <v>-1.798532919910829E-2</v>
      </c>
      <c r="AV206" s="84"/>
      <c r="AW206" s="25"/>
      <c r="AX206" s="24"/>
      <c r="AY206" s="60"/>
      <c r="AZ206" s="60"/>
      <c r="BA206" s="60"/>
      <c r="BB206" s="14"/>
    </row>
    <row r="207" spans="1:56" ht="12.75" customHeight="1" x14ac:dyDescent="0.2">
      <c r="A207" s="109" t="s">
        <v>1154</v>
      </c>
      <c r="B207" s="1" t="s">
        <v>1584</v>
      </c>
      <c r="C207" s="54" t="s">
        <v>1585</v>
      </c>
      <c r="D207" s="109">
        <v>115.10279800000001</v>
      </c>
      <c r="E207" s="10">
        <v>355.289451478866</v>
      </c>
      <c r="F207" s="10">
        <v>1.6901341215770245</v>
      </c>
      <c r="G207" s="10">
        <v>0</v>
      </c>
      <c r="H207" s="10">
        <v>0</v>
      </c>
      <c r="I207" s="10">
        <v>0</v>
      </c>
      <c r="J207" s="10">
        <v>8.3625000000000005E-2</v>
      </c>
      <c r="K207" s="10">
        <v>8.5470000000000008E-3</v>
      </c>
      <c r="L207" s="10">
        <v>7.8549999999999991E-3</v>
      </c>
      <c r="M207" s="10">
        <v>0</v>
      </c>
      <c r="N207" s="10">
        <v>8.9631947844444433</v>
      </c>
      <c r="O207" s="10">
        <v>0.53163349832184592</v>
      </c>
      <c r="P207" s="10">
        <v>0.35289750591996472</v>
      </c>
      <c r="Q207" s="10">
        <v>5.589874</v>
      </c>
      <c r="R207" s="10">
        <v>8.6388000000000006E-2</v>
      </c>
      <c r="S207" s="10">
        <v>0</v>
      </c>
      <c r="T207" s="10">
        <v>0</v>
      </c>
      <c r="U207" s="10">
        <v>0.48150999999999999</v>
      </c>
      <c r="V207" s="10">
        <v>44.116</v>
      </c>
      <c r="W207" s="10">
        <v>1.810557</v>
      </c>
      <c r="X207" s="10">
        <v>18.304555000000001</v>
      </c>
      <c r="Y207" s="105">
        <v>552.4190203891294</v>
      </c>
      <c r="Z207" s="121">
        <v>116.74985912152732</v>
      </c>
      <c r="AA207" s="10">
        <v>299.27710613856203</v>
      </c>
      <c r="AB207" s="10">
        <v>2.366187770206988</v>
      </c>
      <c r="AC207" s="10">
        <v>0</v>
      </c>
      <c r="AD207" s="10">
        <v>0</v>
      </c>
      <c r="AE207" s="10">
        <v>0</v>
      </c>
      <c r="AF207" s="10">
        <v>5.5750000000000001E-2</v>
      </c>
      <c r="AG207" s="10">
        <v>0</v>
      </c>
      <c r="AH207" s="10">
        <v>1.546292</v>
      </c>
      <c r="AI207" s="10">
        <v>10.263911735555556</v>
      </c>
      <c r="AJ207" s="10">
        <v>0.52626205025565975</v>
      </c>
      <c r="AK207" s="10">
        <v>0.17353994033000172</v>
      </c>
      <c r="AL207" s="10">
        <v>5.0532560000000002</v>
      </c>
      <c r="AM207" s="10">
        <v>0</v>
      </c>
      <c r="AN207" s="10">
        <v>0</v>
      </c>
      <c r="AO207" s="10">
        <v>0.52114499999999997</v>
      </c>
      <c r="AP207" s="78">
        <v>48.302999999999997</v>
      </c>
      <c r="AQ207" s="10">
        <v>1.810557</v>
      </c>
      <c r="AR207" s="10">
        <v>37.637999999999998</v>
      </c>
      <c r="AS207" s="13">
        <v>0</v>
      </c>
      <c r="AT207" s="86">
        <v>524.28486675643751</v>
      </c>
      <c r="AU207" s="160">
        <v>-5.0929009672537918E-2</v>
      </c>
      <c r="AV207" s="84"/>
      <c r="AW207" s="25"/>
      <c r="AX207" s="24"/>
      <c r="AY207" s="60"/>
      <c r="AZ207" s="60"/>
      <c r="BA207" s="60"/>
      <c r="BC207" s="91"/>
      <c r="BD207" s="23"/>
    </row>
    <row r="208" spans="1:56" ht="12.75" customHeight="1" x14ac:dyDescent="0.2">
      <c r="A208" s="109" t="s">
        <v>1132</v>
      </c>
      <c r="B208" s="1" t="s">
        <v>1586</v>
      </c>
      <c r="C208" s="54" t="s">
        <v>1587</v>
      </c>
      <c r="D208" s="109">
        <v>4.9770620000000001</v>
      </c>
      <c r="E208" s="10">
        <v>7.1600912909529999</v>
      </c>
      <c r="F208" s="10">
        <v>3.5283941682000643E-2</v>
      </c>
      <c r="G208" s="10">
        <v>-1.3299999999999999E-2</v>
      </c>
      <c r="H208" s="10">
        <v>0</v>
      </c>
      <c r="I208" s="10">
        <v>0</v>
      </c>
      <c r="J208" s="10">
        <v>0</v>
      </c>
      <c r="K208" s="10">
        <v>8.5470000000000008E-3</v>
      </c>
      <c r="L208" s="10">
        <v>7.8549999999999991E-3</v>
      </c>
      <c r="M208" s="10">
        <v>0</v>
      </c>
      <c r="N208" s="10">
        <v>0.86470508800000001</v>
      </c>
      <c r="O208" s="10">
        <v>1.1178323860093238E-2</v>
      </c>
      <c r="P208" s="10">
        <v>9.3900446681230834E-2</v>
      </c>
      <c r="Q208" s="10">
        <v>0.74610100000000001</v>
      </c>
      <c r="R208" s="10">
        <v>0</v>
      </c>
      <c r="S208" s="10">
        <v>0</v>
      </c>
      <c r="T208" s="10">
        <v>0</v>
      </c>
      <c r="U208" s="10">
        <v>0</v>
      </c>
      <c r="V208" s="10">
        <v>0</v>
      </c>
      <c r="W208" s="10">
        <v>0</v>
      </c>
      <c r="X208" s="10">
        <v>0</v>
      </c>
      <c r="Y208" s="105">
        <v>13.891424091176324</v>
      </c>
      <c r="Z208" s="121">
        <v>4.9859765509793732</v>
      </c>
      <c r="AA208" s="10">
        <v>6.0387758831909997</v>
      </c>
      <c r="AB208" s="10">
        <v>4.9397518355000301E-2</v>
      </c>
      <c r="AC208" s="10">
        <v>-1.3299999999999999E-2</v>
      </c>
      <c r="AD208" s="10">
        <v>0</v>
      </c>
      <c r="AE208" s="10">
        <v>0</v>
      </c>
      <c r="AF208" s="10">
        <v>0</v>
      </c>
      <c r="AG208" s="10">
        <v>0</v>
      </c>
      <c r="AH208" s="10">
        <v>5.8804000000000002E-2</v>
      </c>
      <c r="AI208" s="10">
        <v>1.261894215111111</v>
      </c>
      <c r="AJ208" s="10">
        <v>1.1065381793291513E-2</v>
      </c>
      <c r="AK208" s="10">
        <v>3.140495879329188E-2</v>
      </c>
      <c r="AL208" s="10">
        <v>0.69317099999999998</v>
      </c>
      <c r="AM208" s="10">
        <v>0</v>
      </c>
      <c r="AN208" s="10">
        <v>0</v>
      </c>
      <c r="AO208" s="10">
        <v>0</v>
      </c>
      <c r="AP208" s="78">
        <v>0</v>
      </c>
      <c r="AQ208" s="10">
        <v>0</v>
      </c>
      <c r="AR208" s="10">
        <v>0</v>
      </c>
      <c r="AS208" s="13">
        <v>0</v>
      </c>
      <c r="AT208" s="86">
        <v>13.117189508223069</v>
      </c>
      <c r="AU208" s="160">
        <v>-5.573471646042686E-2</v>
      </c>
      <c r="AV208" s="84"/>
      <c r="AW208" s="25"/>
      <c r="AX208" s="24"/>
      <c r="AY208" s="60"/>
      <c r="AZ208" s="60"/>
      <c r="BA208" s="60"/>
      <c r="BB208" s="14"/>
    </row>
    <row r="209" spans="1:54" ht="12.75" customHeight="1" x14ac:dyDescent="0.2">
      <c r="A209" s="109" t="s">
        <v>1165</v>
      </c>
      <c r="B209" s="1" t="s">
        <v>1588</v>
      </c>
      <c r="C209" s="54" t="s">
        <v>1589</v>
      </c>
      <c r="D209" s="109">
        <v>91.285150999999999</v>
      </c>
      <c r="E209" s="10">
        <v>96.122583627460003</v>
      </c>
      <c r="F209" s="10">
        <v>0.4558349358920008</v>
      </c>
      <c r="G209" s="10">
        <v>-5.2393000000000002E-2</v>
      </c>
      <c r="H209" s="10">
        <v>0</v>
      </c>
      <c r="I209" s="10">
        <v>3.2495000000000003E-2</v>
      </c>
      <c r="J209" s="10">
        <v>7.6784999999999992E-2</v>
      </c>
      <c r="K209" s="10">
        <v>8.5470000000000008E-3</v>
      </c>
      <c r="L209" s="10">
        <v>7.8549999999999991E-3</v>
      </c>
      <c r="M209" s="10">
        <v>0</v>
      </c>
      <c r="N209" s="10">
        <v>5.4026160966666668</v>
      </c>
      <c r="O209" s="10">
        <v>0.14338336735017645</v>
      </c>
      <c r="P209" s="10">
        <v>0.14526987176253744</v>
      </c>
      <c r="Q209" s="10">
        <v>1.7990740000000001</v>
      </c>
      <c r="R209" s="10">
        <v>0</v>
      </c>
      <c r="S209" s="10">
        <v>0</v>
      </c>
      <c r="T209" s="10">
        <v>0</v>
      </c>
      <c r="U209" s="10">
        <v>0.18022299999999999</v>
      </c>
      <c r="V209" s="10">
        <v>14.28</v>
      </c>
      <c r="W209" s="10">
        <v>1.1562889999999999</v>
      </c>
      <c r="X209" s="10">
        <v>7.3459240000000001</v>
      </c>
      <c r="Y209" s="105">
        <v>218.38963789913137</v>
      </c>
      <c r="Z209" s="121">
        <v>92.017897152486157</v>
      </c>
      <c r="AA209" s="10">
        <v>82.233785568679011</v>
      </c>
      <c r="AB209" s="10">
        <v>0.63816891024700551</v>
      </c>
      <c r="AC209" s="10">
        <v>-5.2393000000000002E-2</v>
      </c>
      <c r="AD209" s="10">
        <v>0</v>
      </c>
      <c r="AE209" s="10">
        <v>3.2495000000000003E-2</v>
      </c>
      <c r="AF209" s="10">
        <v>5.1189999999999992E-2</v>
      </c>
      <c r="AG209" s="10">
        <v>0</v>
      </c>
      <c r="AH209" s="10">
        <v>1.0516479999999999</v>
      </c>
      <c r="AI209" s="10">
        <v>6.024189327777778</v>
      </c>
      <c r="AJ209" s="10">
        <v>0.14193466949026451</v>
      </c>
      <c r="AK209" s="10">
        <v>5.9295712516362752E-2</v>
      </c>
      <c r="AL209" s="10">
        <v>1.5833930000000001</v>
      </c>
      <c r="AM209" s="10">
        <v>0</v>
      </c>
      <c r="AN209" s="10">
        <v>0</v>
      </c>
      <c r="AO209" s="10">
        <v>0.19017999999999999</v>
      </c>
      <c r="AP209" s="78">
        <v>14.28</v>
      </c>
      <c r="AQ209" s="10">
        <v>1.1562889999999999</v>
      </c>
      <c r="AR209" s="10">
        <v>16.154</v>
      </c>
      <c r="AS209" s="13">
        <v>0</v>
      </c>
      <c r="AT209" s="86">
        <v>215.56207334119657</v>
      </c>
      <c r="AU209" s="160">
        <v>-1.2947338459532529E-2</v>
      </c>
      <c r="AV209" s="84"/>
      <c r="AW209" s="25"/>
      <c r="AX209" s="24"/>
      <c r="AY209" s="60"/>
      <c r="AZ209" s="60"/>
      <c r="BA209" s="60"/>
      <c r="BB209" s="14"/>
    </row>
    <row r="210" spans="1:54" ht="12.75" customHeight="1" x14ac:dyDescent="0.2">
      <c r="A210" s="109" t="s">
        <v>1132</v>
      </c>
      <c r="B210" s="1" t="s">
        <v>1590</v>
      </c>
      <c r="C210" s="54" t="s">
        <v>1591</v>
      </c>
      <c r="D210" s="109">
        <v>3.1459848799999999</v>
      </c>
      <c r="E210" s="10">
        <v>2.6069623945570002</v>
      </c>
      <c r="F210" s="10">
        <v>1.2551916844000109E-2</v>
      </c>
      <c r="G210" s="10">
        <v>-3.6319999999999998E-2</v>
      </c>
      <c r="H210" s="10">
        <v>0</v>
      </c>
      <c r="I210" s="10">
        <v>0</v>
      </c>
      <c r="J210" s="10">
        <v>0</v>
      </c>
      <c r="K210" s="10">
        <v>8.5470000000000008E-3</v>
      </c>
      <c r="L210" s="10">
        <v>7.8549999999999991E-3</v>
      </c>
      <c r="M210" s="10">
        <v>0</v>
      </c>
      <c r="N210" s="10">
        <v>0.84688905777777768</v>
      </c>
      <c r="O210" s="10">
        <v>4.0186728128416335E-3</v>
      </c>
      <c r="P210" s="10">
        <v>5.9026877765358948E-2</v>
      </c>
      <c r="Q210" s="10">
        <v>0.20508100000000001</v>
      </c>
      <c r="R210" s="10">
        <v>0</v>
      </c>
      <c r="S210" s="10">
        <v>0</v>
      </c>
      <c r="T210" s="10">
        <v>0</v>
      </c>
      <c r="U210" s="10">
        <v>0</v>
      </c>
      <c r="V210" s="10">
        <v>0</v>
      </c>
      <c r="W210" s="10">
        <v>0</v>
      </c>
      <c r="X210" s="10">
        <v>0</v>
      </c>
      <c r="Y210" s="105">
        <v>6.8605967997569781</v>
      </c>
      <c r="Z210" s="121">
        <v>3.176347133959073</v>
      </c>
      <c r="AA210" s="10">
        <v>2.2246796695829998</v>
      </c>
      <c r="AB210" s="10">
        <v>1.7572683580999962E-2</v>
      </c>
      <c r="AC210" s="10">
        <v>-3.6319999999999998E-2</v>
      </c>
      <c r="AD210" s="10">
        <v>0</v>
      </c>
      <c r="AE210" s="10">
        <v>0</v>
      </c>
      <c r="AF210" s="10">
        <v>0</v>
      </c>
      <c r="AG210" s="10">
        <v>0</v>
      </c>
      <c r="AH210" s="10">
        <v>3.4366000000000001E-2</v>
      </c>
      <c r="AI210" s="10">
        <v>0.85874705244444427</v>
      </c>
      <c r="AJ210" s="10">
        <v>3.9780694791967221E-3</v>
      </c>
      <c r="AK210" s="10">
        <v>1.2650528570389973E-2</v>
      </c>
      <c r="AL210" s="10">
        <v>0.183645</v>
      </c>
      <c r="AM210" s="10">
        <v>0</v>
      </c>
      <c r="AN210" s="10">
        <v>0</v>
      </c>
      <c r="AO210" s="10">
        <v>0</v>
      </c>
      <c r="AP210" s="78">
        <v>0</v>
      </c>
      <c r="AQ210" s="10">
        <v>0</v>
      </c>
      <c r="AR210" s="10">
        <v>0</v>
      </c>
      <c r="AS210" s="13">
        <v>0</v>
      </c>
      <c r="AT210" s="86">
        <v>6.4756661376171047</v>
      </c>
      <c r="AU210" s="160">
        <v>-5.6107460236332313E-2</v>
      </c>
      <c r="AV210" s="84"/>
      <c r="AW210" s="25"/>
      <c r="AX210" s="24"/>
      <c r="AY210" s="60"/>
      <c r="AZ210" s="60"/>
      <c r="BA210" s="60"/>
      <c r="BB210" s="14"/>
    </row>
    <row r="211" spans="1:54" ht="12.75" customHeight="1" x14ac:dyDescent="0.2">
      <c r="A211" s="109" t="s">
        <v>1132</v>
      </c>
      <c r="B211" s="1" t="s">
        <v>1592</v>
      </c>
      <c r="C211" s="54" t="s">
        <v>1593</v>
      </c>
      <c r="D211" s="109">
        <v>5.5345399999999998</v>
      </c>
      <c r="E211" s="10">
        <v>5.6575564590390002</v>
      </c>
      <c r="F211" s="10">
        <v>2.7478424482000059E-2</v>
      </c>
      <c r="G211" s="10">
        <v>-0.242341</v>
      </c>
      <c r="H211" s="10">
        <v>0</v>
      </c>
      <c r="I211" s="10">
        <v>0</v>
      </c>
      <c r="J211" s="10">
        <v>0</v>
      </c>
      <c r="K211" s="10">
        <v>8.5470000000000008E-3</v>
      </c>
      <c r="L211" s="10">
        <v>7.8549999999999991E-3</v>
      </c>
      <c r="M211" s="10">
        <v>0</v>
      </c>
      <c r="N211" s="10">
        <v>1.9986399031111108</v>
      </c>
      <c r="O211" s="10">
        <v>8.757418757273424E-3</v>
      </c>
      <c r="P211" s="10">
        <v>7.843338959659206E-2</v>
      </c>
      <c r="Q211" s="10">
        <v>0.61885800000000002</v>
      </c>
      <c r="R211" s="10">
        <v>0</v>
      </c>
      <c r="S211" s="10">
        <v>0</v>
      </c>
      <c r="T211" s="10">
        <v>0</v>
      </c>
      <c r="U211" s="10">
        <v>0</v>
      </c>
      <c r="V211" s="10">
        <v>0</v>
      </c>
      <c r="W211" s="10">
        <v>0</v>
      </c>
      <c r="X211" s="10">
        <v>0</v>
      </c>
      <c r="Y211" s="105">
        <v>13.698324594985975</v>
      </c>
      <c r="Z211" s="121">
        <v>5.5693794055664707</v>
      </c>
      <c r="AA211" s="10">
        <v>4.8149155359230003</v>
      </c>
      <c r="AB211" s="10">
        <v>3.8469794273999984E-2</v>
      </c>
      <c r="AC211" s="10">
        <v>-0.242341</v>
      </c>
      <c r="AD211" s="10">
        <v>0</v>
      </c>
      <c r="AE211" s="10">
        <v>0</v>
      </c>
      <c r="AF211" s="10">
        <v>0</v>
      </c>
      <c r="AG211" s="10">
        <v>0</v>
      </c>
      <c r="AH211" s="10">
        <v>6.0982000000000001E-2</v>
      </c>
      <c r="AI211" s="10">
        <v>2.4957030159999998</v>
      </c>
      <c r="AJ211" s="10">
        <v>8.6689367105306503E-3</v>
      </c>
      <c r="AK211" s="10">
        <v>2.2929350572923626E-2</v>
      </c>
      <c r="AL211" s="10">
        <v>0.54459500000000005</v>
      </c>
      <c r="AM211" s="10">
        <v>0</v>
      </c>
      <c r="AN211" s="10">
        <v>0</v>
      </c>
      <c r="AO211" s="10">
        <v>0</v>
      </c>
      <c r="AP211" s="78">
        <v>0</v>
      </c>
      <c r="AQ211" s="10">
        <v>0</v>
      </c>
      <c r="AR211" s="10">
        <v>0</v>
      </c>
      <c r="AS211" s="13">
        <v>0</v>
      </c>
      <c r="AT211" s="86">
        <v>13.313302039046926</v>
      </c>
      <c r="AU211" s="160">
        <v>-2.8107273504088183E-2</v>
      </c>
      <c r="AV211" s="84"/>
      <c r="AW211" s="25"/>
      <c r="AX211" s="24"/>
      <c r="AY211" s="60"/>
      <c r="AZ211" s="60"/>
      <c r="BA211" s="60"/>
      <c r="BB211" s="14"/>
    </row>
    <row r="212" spans="1:54" ht="12.75" customHeight="1" x14ac:dyDescent="0.2">
      <c r="A212" s="109" t="s">
        <v>954</v>
      </c>
      <c r="B212" s="1" t="s">
        <v>1594</v>
      </c>
      <c r="C212" s="54" t="s">
        <v>1595</v>
      </c>
      <c r="D212" s="109">
        <v>23.430405</v>
      </c>
      <c r="E212" s="10">
        <v>40.635607234584</v>
      </c>
      <c r="F212" s="10">
        <v>0.19037326561199874</v>
      </c>
      <c r="G212" s="10">
        <v>0</v>
      </c>
      <c r="H212" s="10">
        <v>0</v>
      </c>
      <c r="I212" s="10">
        <v>0</v>
      </c>
      <c r="J212" s="10">
        <v>0</v>
      </c>
      <c r="K212" s="10">
        <v>0</v>
      </c>
      <c r="L212" s="10">
        <v>0</v>
      </c>
      <c r="M212" s="10">
        <v>1.2216885622407023</v>
      </c>
      <c r="N212" s="10">
        <v>0</v>
      </c>
      <c r="O212" s="10">
        <v>0</v>
      </c>
      <c r="P212" s="10">
        <v>0</v>
      </c>
      <c r="Q212" s="10">
        <v>0</v>
      </c>
      <c r="R212" s="10">
        <v>0</v>
      </c>
      <c r="S212" s="10">
        <v>0</v>
      </c>
      <c r="T212" s="10">
        <v>0</v>
      </c>
      <c r="U212" s="10">
        <v>0</v>
      </c>
      <c r="V212" s="10">
        <v>0</v>
      </c>
      <c r="W212" s="10">
        <v>0</v>
      </c>
      <c r="X212" s="10">
        <v>0</v>
      </c>
      <c r="Y212" s="105">
        <v>65.478074062436704</v>
      </c>
      <c r="Z212" s="121">
        <v>23.467253869967681</v>
      </c>
      <c r="AA212" s="10">
        <v>37.004420830893004</v>
      </c>
      <c r="AB212" s="10">
        <v>0.26652257185700162</v>
      </c>
      <c r="AC212" s="10">
        <v>0</v>
      </c>
      <c r="AD212" s="10">
        <v>0</v>
      </c>
      <c r="AE212" s="10">
        <v>0</v>
      </c>
      <c r="AF212" s="10">
        <v>0</v>
      </c>
      <c r="AG212" s="10">
        <v>1.1494925144157306</v>
      </c>
      <c r="AH212" s="10">
        <v>0.29810199999999998</v>
      </c>
      <c r="AI212" s="10">
        <v>0</v>
      </c>
      <c r="AJ212" s="10">
        <v>0</v>
      </c>
      <c r="AK212" s="10">
        <v>0</v>
      </c>
      <c r="AL212" s="10">
        <v>0</v>
      </c>
      <c r="AM212" s="10">
        <v>0</v>
      </c>
      <c r="AN212" s="10">
        <v>0</v>
      </c>
      <c r="AO212" s="10">
        <v>0</v>
      </c>
      <c r="AP212" s="78">
        <v>0</v>
      </c>
      <c r="AQ212" s="10">
        <v>0</v>
      </c>
      <c r="AR212" s="10">
        <v>0</v>
      </c>
      <c r="AS212" s="13">
        <v>0</v>
      </c>
      <c r="AT212" s="86">
        <v>62.185791787133425</v>
      </c>
      <c r="AU212" s="160">
        <v>-5.0280682846045824E-2</v>
      </c>
      <c r="AV212" s="84"/>
      <c r="AW212" s="25"/>
      <c r="AX212" s="24"/>
      <c r="AY212" s="60"/>
      <c r="AZ212" s="60"/>
      <c r="BA212" s="60"/>
      <c r="BB212" s="14"/>
    </row>
    <row r="213" spans="1:54" ht="12.75" customHeight="1" x14ac:dyDescent="0.2">
      <c r="A213" s="109" t="s">
        <v>1149</v>
      </c>
      <c r="B213" s="1" t="s">
        <v>1596</v>
      </c>
      <c r="C213" s="54" t="s">
        <v>1597</v>
      </c>
      <c r="D213" s="109">
        <v>75.342521000000005</v>
      </c>
      <c r="E213" s="10">
        <v>73.055269242714004</v>
      </c>
      <c r="F213" s="10">
        <v>0.33998629539701342</v>
      </c>
      <c r="G213" s="10">
        <v>0</v>
      </c>
      <c r="H213" s="10">
        <v>0</v>
      </c>
      <c r="I213" s="10">
        <v>0</v>
      </c>
      <c r="J213" s="10">
        <v>6.121299999999999E-2</v>
      </c>
      <c r="K213" s="10">
        <v>8.5470000000000008E-3</v>
      </c>
      <c r="L213" s="10">
        <v>7.8549999999999991E-3</v>
      </c>
      <c r="M213" s="10">
        <v>0</v>
      </c>
      <c r="N213" s="10">
        <v>3.0909052344444441</v>
      </c>
      <c r="O213" s="10">
        <v>0.10809609466876308</v>
      </c>
      <c r="P213" s="10">
        <v>0.10558413547366581</v>
      </c>
      <c r="Q213" s="10">
        <v>1.2306379999999999</v>
      </c>
      <c r="R213" s="10">
        <v>0</v>
      </c>
      <c r="S213" s="10">
        <v>0</v>
      </c>
      <c r="T213" s="10">
        <v>0</v>
      </c>
      <c r="U213" s="10">
        <v>0.135078</v>
      </c>
      <c r="V213" s="10">
        <v>9.2360000000000007</v>
      </c>
      <c r="W213" s="10">
        <v>0.86463999999999996</v>
      </c>
      <c r="X213" s="10">
        <v>5.3015860000000004</v>
      </c>
      <c r="Y213" s="105">
        <v>168.88791900269786</v>
      </c>
      <c r="Z213" s="121">
        <v>76.148186765845139</v>
      </c>
      <c r="AA213" s="10">
        <v>62.861943749279</v>
      </c>
      <c r="AB213" s="10">
        <v>0.47598081355600058</v>
      </c>
      <c r="AC213" s="10">
        <v>0</v>
      </c>
      <c r="AD213" s="10">
        <v>0</v>
      </c>
      <c r="AE213" s="10">
        <v>0</v>
      </c>
      <c r="AF213" s="10">
        <v>4.0808666666666653E-2</v>
      </c>
      <c r="AG213" s="10">
        <v>0</v>
      </c>
      <c r="AH213" s="10">
        <v>0.86134100000000002</v>
      </c>
      <c r="AI213" s="10">
        <v>3.683723952222222</v>
      </c>
      <c r="AJ213" s="10">
        <v>0.1070039276768342</v>
      </c>
      <c r="AK213" s="10">
        <v>3.815168138974652E-2</v>
      </c>
      <c r="AL213" s="10">
        <v>1.0732930000000001</v>
      </c>
      <c r="AM213" s="10">
        <v>0</v>
      </c>
      <c r="AN213" s="10">
        <v>0</v>
      </c>
      <c r="AO213" s="10">
        <v>0.10075199999999999</v>
      </c>
      <c r="AP213" s="78">
        <v>9.2360000000000007</v>
      </c>
      <c r="AQ213" s="10">
        <v>0.86463999999999996</v>
      </c>
      <c r="AR213" s="10">
        <v>11.254</v>
      </c>
      <c r="AS213" s="13">
        <v>0</v>
      </c>
      <c r="AT213" s="86">
        <v>166.74582555663557</v>
      </c>
      <c r="AU213" s="160">
        <v>-1.268352087414892E-2</v>
      </c>
      <c r="AV213" s="84"/>
      <c r="AW213" s="25"/>
      <c r="AX213" s="24"/>
      <c r="AY213" s="60"/>
      <c r="AZ213" s="60"/>
      <c r="BA213" s="60"/>
      <c r="BB213" s="14"/>
    </row>
    <row r="214" spans="1:54" ht="12.75" customHeight="1" x14ac:dyDescent="0.2">
      <c r="A214" s="109" t="s">
        <v>1132</v>
      </c>
      <c r="B214" s="1" t="s">
        <v>1598</v>
      </c>
      <c r="C214" s="54" t="s">
        <v>1599</v>
      </c>
      <c r="D214" s="109">
        <v>4.9173299999999998</v>
      </c>
      <c r="E214" s="10">
        <v>4.352617321816</v>
      </c>
      <c r="F214" s="10">
        <v>2.0923243216999808E-2</v>
      </c>
      <c r="G214" s="10">
        <v>-9.9460000000000007E-2</v>
      </c>
      <c r="H214" s="10">
        <v>0</v>
      </c>
      <c r="I214" s="10">
        <v>0</v>
      </c>
      <c r="J214" s="10">
        <v>0</v>
      </c>
      <c r="K214" s="10">
        <v>8.5470000000000008E-3</v>
      </c>
      <c r="L214" s="10">
        <v>7.8549999999999991E-3</v>
      </c>
      <c r="M214" s="10">
        <v>0</v>
      </c>
      <c r="N214" s="10">
        <v>1.2747170977777778</v>
      </c>
      <c r="O214" s="10">
        <v>6.7208309139084842E-3</v>
      </c>
      <c r="P214" s="10">
        <v>6.7846640380843509E-2</v>
      </c>
      <c r="Q214" s="10">
        <v>0.39114199999999999</v>
      </c>
      <c r="R214" s="10">
        <v>0</v>
      </c>
      <c r="S214" s="10">
        <v>0</v>
      </c>
      <c r="T214" s="10">
        <v>0</v>
      </c>
      <c r="U214" s="10">
        <v>0</v>
      </c>
      <c r="V214" s="10">
        <v>0</v>
      </c>
      <c r="W214" s="10">
        <v>0</v>
      </c>
      <c r="X214" s="10">
        <v>0</v>
      </c>
      <c r="Y214" s="105">
        <v>10.948239134105528</v>
      </c>
      <c r="Z214" s="121">
        <v>4.9836356258448395</v>
      </c>
      <c r="AA214" s="10">
        <v>3.7134784168079999</v>
      </c>
      <c r="AB214" s="10">
        <v>2.929254050300014E-2</v>
      </c>
      <c r="AC214" s="10">
        <v>-9.9460000000000007E-2</v>
      </c>
      <c r="AD214" s="10">
        <v>0</v>
      </c>
      <c r="AE214" s="10">
        <v>0</v>
      </c>
      <c r="AF214" s="10">
        <v>0</v>
      </c>
      <c r="AG214" s="10">
        <v>0</v>
      </c>
      <c r="AH214" s="10">
        <v>5.4901999999999999E-2</v>
      </c>
      <c r="AI214" s="10">
        <v>1.6127246746666666</v>
      </c>
      <c r="AJ214" s="10">
        <v>6.6529258734442671E-3</v>
      </c>
      <c r="AK214" s="10">
        <v>1.717311462632886E-2</v>
      </c>
      <c r="AL214" s="10">
        <v>0.346605</v>
      </c>
      <c r="AM214" s="10">
        <v>0</v>
      </c>
      <c r="AN214" s="10">
        <v>0</v>
      </c>
      <c r="AO214" s="10">
        <v>0</v>
      </c>
      <c r="AP214" s="78">
        <v>0</v>
      </c>
      <c r="AQ214" s="10">
        <v>0</v>
      </c>
      <c r="AR214" s="10">
        <v>0</v>
      </c>
      <c r="AS214" s="13">
        <v>0</v>
      </c>
      <c r="AT214" s="86">
        <v>10.66500429832228</v>
      </c>
      <c r="AU214" s="160">
        <v>-2.5870355252008075E-2</v>
      </c>
      <c r="AV214" s="84"/>
      <c r="AW214" s="25"/>
      <c r="AX214" s="24"/>
      <c r="AY214" s="60"/>
      <c r="AZ214" s="60"/>
      <c r="BA214" s="60"/>
      <c r="BB214" s="14"/>
    </row>
    <row r="215" spans="1:54" ht="12.75" customHeight="1" x14ac:dyDescent="0.2">
      <c r="A215" s="109" t="s">
        <v>1132</v>
      </c>
      <c r="B215" s="1" t="s">
        <v>1600</v>
      </c>
      <c r="C215" s="54" t="s">
        <v>1601</v>
      </c>
      <c r="D215" s="109">
        <v>5.2687730000000004</v>
      </c>
      <c r="E215" s="10">
        <v>4.4120624462569999</v>
      </c>
      <c r="F215" s="10">
        <v>2.1501112122999506E-2</v>
      </c>
      <c r="G215" s="10">
        <v>-0.156059</v>
      </c>
      <c r="H215" s="10">
        <v>0</v>
      </c>
      <c r="I215" s="10">
        <v>0</v>
      </c>
      <c r="J215" s="10">
        <v>0</v>
      </c>
      <c r="K215" s="10">
        <v>8.5470000000000008E-3</v>
      </c>
      <c r="L215" s="10">
        <v>7.8549999999999991E-3</v>
      </c>
      <c r="M215" s="10">
        <v>0</v>
      </c>
      <c r="N215" s="10">
        <v>1.7144783795555556</v>
      </c>
      <c r="O215" s="10">
        <v>6.8944498186004144E-3</v>
      </c>
      <c r="P215" s="10">
        <v>6.5117911596685812E-2</v>
      </c>
      <c r="Q215" s="10">
        <v>0.33840799999999999</v>
      </c>
      <c r="R215" s="10">
        <v>0</v>
      </c>
      <c r="S215" s="10">
        <v>0</v>
      </c>
      <c r="T215" s="10">
        <v>0</v>
      </c>
      <c r="U215" s="10">
        <v>0</v>
      </c>
      <c r="V215" s="10">
        <v>0</v>
      </c>
      <c r="W215" s="10">
        <v>0</v>
      </c>
      <c r="X215" s="10">
        <v>0</v>
      </c>
      <c r="Y215" s="105">
        <v>11.687578299350838</v>
      </c>
      <c r="Z215" s="121">
        <v>5.3295177903493247</v>
      </c>
      <c r="AA215" s="10">
        <v>3.753155564044</v>
      </c>
      <c r="AB215" s="10">
        <v>3.0101556971000042E-2</v>
      </c>
      <c r="AC215" s="10">
        <v>-0.156059</v>
      </c>
      <c r="AD215" s="10">
        <v>0</v>
      </c>
      <c r="AE215" s="10">
        <v>0</v>
      </c>
      <c r="AF215" s="10">
        <v>0</v>
      </c>
      <c r="AG215" s="10">
        <v>0</v>
      </c>
      <c r="AH215" s="10">
        <v>5.8001999999999998E-2</v>
      </c>
      <c r="AI215" s="10">
        <v>2.2206404044444445</v>
      </c>
      <c r="AJ215" s="10">
        <v>6.8247905904621617E-3</v>
      </c>
      <c r="AK215" s="10">
        <v>1.5490973440407117E-2</v>
      </c>
      <c r="AL215" s="10">
        <v>0.31462200000000001</v>
      </c>
      <c r="AM215" s="10">
        <v>0</v>
      </c>
      <c r="AN215" s="10">
        <v>0</v>
      </c>
      <c r="AO215" s="10">
        <v>0</v>
      </c>
      <c r="AP215" s="78">
        <v>0</v>
      </c>
      <c r="AQ215" s="10">
        <v>0</v>
      </c>
      <c r="AR215" s="10">
        <v>0</v>
      </c>
      <c r="AS215" s="13">
        <v>0</v>
      </c>
      <c r="AT215" s="86">
        <v>11.572296079839637</v>
      </c>
      <c r="AU215" s="160">
        <v>-9.8636532358122465E-3</v>
      </c>
      <c r="AV215" s="84"/>
      <c r="AW215" s="25"/>
      <c r="AX215" s="24"/>
      <c r="AY215" s="60"/>
      <c r="AZ215" s="60"/>
      <c r="BA215" s="60"/>
      <c r="BB215" s="14"/>
    </row>
    <row r="216" spans="1:54" ht="12.75" customHeight="1" x14ac:dyDescent="0.2">
      <c r="A216" s="109" t="s">
        <v>1132</v>
      </c>
      <c r="B216" s="1" t="s">
        <v>1602</v>
      </c>
      <c r="C216" s="54" t="s">
        <v>1603</v>
      </c>
      <c r="D216" s="109">
        <v>8.4167620000000003</v>
      </c>
      <c r="E216" s="10">
        <v>4.2389016580579995</v>
      </c>
      <c r="F216" s="10">
        <v>2.0253845633000134E-2</v>
      </c>
      <c r="G216" s="10">
        <v>-0.209233</v>
      </c>
      <c r="H216" s="10">
        <v>0</v>
      </c>
      <c r="I216" s="10">
        <v>0</v>
      </c>
      <c r="J216" s="10">
        <v>0</v>
      </c>
      <c r="K216" s="10">
        <v>8.5470000000000008E-3</v>
      </c>
      <c r="L216" s="10">
        <v>7.8549999999999991E-3</v>
      </c>
      <c r="M216" s="10">
        <v>0</v>
      </c>
      <c r="N216" s="10">
        <v>2.4950715786666664</v>
      </c>
      <c r="O216" s="10">
        <v>6.4906779105202411E-3</v>
      </c>
      <c r="P216" s="10">
        <v>7.1001795088821221E-2</v>
      </c>
      <c r="Q216" s="10">
        <v>0.489319</v>
      </c>
      <c r="R216" s="10">
        <v>0</v>
      </c>
      <c r="S216" s="10">
        <v>0</v>
      </c>
      <c r="T216" s="10">
        <v>0</v>
      </c>
      <c r="U216" s="10">
        <v>0</v>
      </c>
      <c r="V216" s="10">
        <v>0</v>
      </c>
      <c r="W216" s="10">
        <v>0</v>
      </c>
      <c r="X216" s="10">
        <v>0</v>
      </c>
      <c r="Y216" s="105">
        <v>15.544969555357007</v>
      </c>
      <c r="Z216" s="121">
        <v>8.4926663974236387</v>
      </c>
      <c r="AA216" s="10">
        <v>3.614295906223</v>
      </c>
      <c r="AB216" s="10">
        <v>2.8355383886999916E-2</v>
      </c>
      <c r="AC216" s="10">
        <v>-0.209233</v>
      </c>
      <c r="AD216" s="10">
        <v>0</v>
      </c>
      <c r="AE216" s="10">
        <v>0</v>
      </c>
      <c r="AF216" s="10">
        <v>0</v>
      </c>
      <c r="AG216" s="10">
        <v>0</v>
      </c>
      <c r="AH216" s="10">
        <v>8.9749999999999996E-2</v>
      </c>
      <c r="AI216" s="10">
        <v>3.2563491999999998</v>
      </c>
      <c r="AJ216" s="10">
        <v>6.4250982594622214E-3</v>
      </c>
      <c r="AK216" s="10">
        <v>1.8868538648226234E-2</v>
      </c>
      <c r="AL216" s="10">
        <v>0.43772499999999998</v>
      </c>
      <c r="AM216" s="10">
        <v>0</v>
      </c>
      <c r="AN216" s="10">
        <v>0</v>
      </c>
      <c r="AO216" s="10">
        <v>0</v>
      </c>
      <c r="AP216" s="78">
        <v>0</v>
      </c>
      <c r="AQ216" s="10">
        <v>0</v>
      </c>
      <c r="AR216" s="10">
        <v>0</v>
      </c>
      <c r="AS216" s="13">
        <v>0</v>
      </c>
      <c r="AT216" s="86">
        <v>15.735202524441329</v>
      </c>
      <c r="AU216" s="160">
        <v>1.2237590328297892E-2</v>
      </c>
      <c r="AV216" s="84"/>
      <c r="AW216" s="25"/>
      <c r="AX216" s="24"/>
      <c r="AY216" s="60"/>
      <c r="AZ216" s="60"/>
      <c r="BA216" s="60"/>
      <c r="BB216" s="14"/>
    </row>
    <row r="217" spans="1:54" ht="12.75" customHeight="1" x14ac:dyDescent="0.2">
      <c r="A217" s="109" t="s">
        <v>1165</v>
      </c>
      <c r="B217" s="1" t="s">
        <v>1604</v>
      </c>
      <c r="C217" s="54" t="s">
        <v>1605</v>
      </c>
      <c r="D217" s="109">
        <v>40.987050000000004</v>
      </c>
      <c r="E217" s="10">
        <v>91.227218868443003</v>
      </c>
      <c r="F217" s="10">
        <v>0.43507075856299698</v>
      </c>
      <c r="G217" s="10">
        <v>-3.4559999999999999E-3</v>
      </c>
      <c r="H217" s="10">
        <v>0</v>
      </c>
      <c r="I217" s="10">
        <v>0</v>
      </c>
      <c r="J217" s="10">
        <v>2.2196000000000007E-2</v>
      </c>
      <c r="K217" s="10">
        <v>8.5470000000000008E-3</v>
      </c>
      <c r="L217" s="10">
        <v>7.8549999999999991E-3</v>
      </c>
      <c r="M217" s="10">
        <v>0</v>
      </c>
      <c r="N217" s="10">
        <v>1.54481749</v>
      </c>
      <c r="O217" s="10">
        <v>0.13685197313019778</v>
      </c>
      <c r="P217" s="10">
        <v>0.13847299243292219</v>
      </c>
      <c r="Q217" s="10">
        <v>1.5272920000000001</v>
      </c>
      <c r="R217" s="10">
        <v>0</v>
      </c>
      <c r="S217" s="10">
        <v>0</v>
      </c>
      <c r="T217" s="10">
        <v>0</v>
      </c>
      <c r="U217" s="10">
        <v>0.13689000000000001</v>
      </c>
      <c r="V217" s="10">
        <v>16.378</v>
      </c>
      <c r="W217" s="10">
        <v>0.67723</v>
      </c>
      <c r="X217" s="10">
        <v>5.1386370000000001</v>
      </c>
      <c r="Y217" s="105">
        <v>158.36267308256916</v>
      </c>
      <c r="Z217" s="121">
        <v>40.817042112247556</v>
      </c>
      <c r="AA217" s="10">
        <v>76.31437406971601</v>
      </c>
      <c r="AB217" s="10">
        <v>0.60909906198799613</v>
      </c>
      <c r="AC217" s="10">
        <v>-3.4559999999999999E-3</v>
      </c>
      <c r="AD217" s="10">
        <v>0</v>
      </c>
      <c r="AE217" s="10">
        <v>0</v>
      </c>
      <c r="AF217" s="10">
        <v>1.4797333333333338E-2</v>
      </c>
      <c r="AG217" s="10">
        <v>0</v>
      </c>
      <c r="AH217" s="10">
        <v>0.52793500000000004</v>
      </c>
      <c r="AI217" s="10">
        <v>2.00371371</v>
      </c>
      <c r="AJ217" s="10">
        <v>0.13546926630539394</v>
      </c>
      <c r="AK217" s="10">
        <v>5.5973646506827512E-2</v>
      </c>
      <c r="AL217" s="10">
        <v>1.3973279999999999</v>
      </c>
      <c r="AM217" s="10">
        <v>0</v>
      </c>
      <c r="AN217" s="10">
        <v>0</v>
      </c>
      <c r="AO217" s="10">
        <v>0.102104</v>
      </c>
      <c r="AP217" s="78">
        <v>16.378</v>
      </c>
      <c r="AQ217" s="10">
        <v>0.67723</v>
      </c>
      <c r="AR217" s="10">
        <v>10.428000000000001</v>
      </c>
      <c r="AS217" s="13">
        <v>0</v>
      </c>
      <c r="AT217" s="86">
        <v>149.45761020009712</v>
      </c>
      <c r="AU217" s="160">
        <v>-5.6232082403844003E-2</v>
      </c>
      <c r="AV217" s="84"/>
      <c r="AW217" s="25"/>
      <c r="AX217" s="24"/>
      <c r="AY217" s="60"/>
      <c r="AZ217" s="60"/>
      <c r="BA217" s="60"/>
      <c r="BB217" s="14"/>
    </row>
    <row r="218" spans="1:54" ht="12.75" customHeight="1" x14ac:dyDescent="0.2">
      <c r="A218" s="109" t="s">
        <v>1165</v>
      </c>
      <c r="B218" s="1" t="s">
        <v>1606</v>
      </c>
      <c r="C218" s="54" t="s">
        <v>1607</v>
      </c>
      <c r="D218" s="109">
        <v>86.789028999999999</v>
      </c>
      <c r="E218" s="10">
        <v>93.162554154741002</v>
      </c>
      <c r="F218" s="10">
        <v>0.43935219420701266</v>
      </c>
      <c r="G218" s="10">
        <v>-0.67694699999999997</v>
      </c>
      <c r="H218" s="10">
        <v>0</v>
      </c>
      <c r="I218" s="10">
        <v>0</v>
      </c>
      <c r="J218" s="10">
        <v>3.7000000000000005E-2</v>
      </c>
      <c r="K218" s="10">
        <v>8.5470000000000008E-3</v>
      </c>
      <c r="L218" s="10">
        <v>7.8549999999999991E-3</v>
      </c>
      <c r="M218" s="10">
        <v>0</v>
      </c>
      <c r="N218" s="10">
        <v>8.6464899399999986</v>
      </c>
      <c r="O218" s="10">
        <v>0.13819870329804063</v>
      </c>
      <c r="P218" s="10">
        <v>0.13559142799133872</v>
      </c>
      <c r="Q218" s="10">
        <v>1.7304250000000001</v>
      </c>
      <c r="R218" s="10">
        <v>0</v>
      </c>
      <c r="S218" s="10">
        <v>0</v>
      </c>
      <c r="T218" s="10">
        <v>0</v>
      </c>
      <c r="U218" s="10">
        <v>0.16400600000000001</v>
      </c>
      <c r="V218" s="10">
        <v>8.7880000000000003</v>
      </c>
      <c r="W218" s="10">
        <v>0.95343999999999995</v>
      </c>
      <c r="X218" s="10">
        <v>6.385033</v>
      </c>
      <c r="Y218" s="105">
        <v>206.70857442023737</v>
      </c>
      <c r="Z218" s="121">
        <v>87.799135077091165</v>
      </c>
      <c r="AA218" s="10">
        <v>78.810024210691012</v>
      </c>
      <c r="AB218" s="10">
        <v>0.61509307189000395</v>
      </c>
      <c r="AC218" s="10">
        <v>-0.67694699999999997</v>
      </c>
      <c r="AD218" s="10">
        <v>0</v>
      </c>
      <c r="AE218" s="10">
        <v>0</v>
      </c>
      <c r="AF218" s="10">
        <v>2.466666666666667E-2</v>
      </c>
      <c r="AG218" s="10">
        <v>0</v>
      </c>
      <c r="AH218" s="10">
        <v>0.98514800000000002</v>
      </c>
      <c r="AI218" s="10">
        <v>10.613388006666666</v>
      </c>
      <c r="AJ218" s="10">
        <v>0.13680238955949156</v>
      </c>
      <c r="AK218" s="10">
        <v>5.4569819319226942E-2</v>
      </c>
      <c r="AL218" s="10">
        <v>1.5081020000000001</v>
      </c>
      <c r="AM218" s="10">
        <v>0</v>
      </c>
      <c r="AN218" s="10">
        <v>0</v>
      </c>
      <c r="AO218" s="10">
        <v>0.22869300000000001</v>
      </c>
      <c r="AP218" s="78">
        <v>8.7880000000000003</v>
      </c>
      <c r="AQ218" s="10">
        <v>0.95343999999999995</v>
      </c>
      <c r="AR218" s="10">
        <v>13.448</v>
      </c>
      <c r="AS218" s="13">
        <v>0</v>
      </c>
      <c r="AT218" s="86">
        <v>203.28811524188424</v>
      </c>
      <c r="AU218" s="160">
        <v>-1.6547253484508837E-2</v>
      </c>
      <c r="AV218" s="84"/>
      <c r="AW218" s="25"/>
      <c r="AX218" s="24"/>
      <c r="AY218" s="60"/>
      <c r="AZ218" s="60"/>
      <c r="BA218" s="60"/>
      <c r="BB218" s="14"/>
    </row>
    <row r="219" spans="1:54" ht="12.75" customHeight="1" x14ac:dyDescent="0.2">
      <c r="A219" s="109" t="s">
        <v>1132</v>
      </c>
      <c r="B219" s="1" t="s">
        <v>1608</v>
      </c>
      <c r="C219" s="54" t="s">
        <v>1609</v>
      </c>
      <c r="D219" s="109">
        <v>6.0832240000000004</v>
      </c>
      <c r="E219" s="10">
        <v>2.4420806071429997</v>
      </c>
      <c r="F219" s="10">
        <v>1.2160310446000192E-2</v>
      </c>
      <c r="G219" s="10">
        <v>-9.384E-3</v>
      </c>
      <c r="H219" s="10">
        <v>0</v>
      </c>
      <c r="I219" s="10">
        <v>0</v>
      </c>
      <c r="J219" s="10">
        <v>0</v>
      </c>
      <c r="K219" s="10">
        <v>8.5470000000000008E-3</v>
      </c>
      <c r="L219" s="10">
        <v>7.8549999999999991E-3</v>
      </c>
      <c r="M219" s="10">
        <v>0</v>
      </c>
      <c r="N219" s="10">
        <v>0.95175537866666682</v>
      </c>
      <c r="O219" s="10">
        <v>3.8250386761268297E-3</v>
      </c>
      <c r="P219" s="10">
        <v>6.1845925362559631E-2</v>
      </c>
      <c r="Q219" s="10">
        <v>0.34246100000000002</v>
      </c>
      <c r="R219" s="10">
        <v>0</v>
      </c>
      <c r="S219" s="10">
        <v>0</v>
      </c>
      <c r="T219" s="10">
        <v>0</v>
      </c>
      <c r="U219" s="10">
        <v>0</v>
      </c>
      <c r="V219" s="10">
        <v>0</v>
      </c>
      <c r="W219" s="10">
        <v>0</v>
      </c>
      <c r="X219" s="10">
        <v>0</v>
      </c>
      <c r="Y219" s="105">
        <v>9.9043702602943515</v>
      </c>
      <c r="Z219" s="121">
        <v>6.11545276328689</v>
      </c>
      <c r="AA219" s="10">
        <v>2.070392060179</v>
      </c>
      <c r="AB219" s="10">
        <v>1.7024434623999985E-2</v>
      </c>
      <c r="AC219" s="10">
        <v>-9.384E-3</v>
      </c>
      <c r="AD219" s="10">
        <v>0</v>
      </c>
      <c r="AE219" s="10">
        <v>0</v>
      </c>
      <c r="AF219" s="10">
        <v>0</v>
      </c>
      <c r="AG219" s="10">
        <v>0</v>
      </c>
      <c r="AH219" s="10">
        <v>6.5434999999999993E-2</v>
      </c>
      <c r="AI219" s="10">
        <v>1.0850125182222223</v>
      </c>
      <c r="AJ219" s="10">
        <v>3.7863917574040176E-3</v>
      </c>
      <c r="AK219" s="10">
        <v>1.4106823586365018E-2</v>
      </c>
      <c r="AL219" s="10">
        <v>0.30495699999999998</v>
      </c>
      <c r="AM219" s="10">
        <v>0</v>
      </c>
      <c r="AN219" s="10">
        <v>0</v>
      </c>
      <c r="AO219" s="10">
        <v>0</v>
      </c>
      <c r="AP219" s="78">
        <v>0</v>
      </c>
      <c r="AQ219" s="10">
        <v>0</v>
      </c>
      <c r="AR219" s="10">
        <v>0</v>
      </c>
      <c r="AS219" s="13">
        <v>0</v>
      </c>
      <c r="AT219" s="86">
        <v>9.6667829916558805</v>
      </c>
      <c r="AU219" s="160">
        <v>-2.3988124675723713E-2</v>
      </c>
      <c r="AV219" s="84"/>
      <c r="AW219" s="25"/>
      <c r="AX219" s="24"/>
      <c r="AY219" s="60"/>
      <c r="AZ219" s="60"/>
      <c r="BA219" s="60"/>
      <c r="BB219" s="14"/>
    </row>
    <row r="220" spans="1:54" ht="12.75" customHeight="1" x14ac:dyDescent="0.2">
      <c r="A220" s="109" t="s">
        <v>1132</v>
      </c>
      <c r="B220" s="1" t="s">
        <v>1610</v>
      </c>
      <c r="C220" s="54" t="s">
        <v>1611</v>
      </c>
      <c r="D220" s="109">
        <v>10.68221</v>
      </c>
      <c r="E220" s="10">
        <v>7.7849069383380005</v>
      </c>
      <c r="F220" s="10">
        <v>3.7792890349000692E-2</v>
      </c>
      <c r="G220" s="10">
        <v>-0.39223999999999998</v>
      </c>
      <c r="H220" s="10">
        <v>0</v>
      </c>
      <c r="I220" s="10">
        <v>0</v>
      </c>
      <c r="J220" s="10">
        <v>0</v>
      </c>
      <c r="K220" s="10">
        <v>8.5470000000000008E-3</v>
      </c>
      <c r="L220" s="10">
        <v>7.8549999999999991E-3</v>
      </c>
      <c r="M220" s="10">
        <v>0</v>
      </c>
      <c r="N220" s="10">
        <v>1.5724560053333332</v>
      </c>
      <c r="O220" s="10">
        <v>1.2045213545595044E-2</v>
      </c>
      <c r="P220" s="10">
        <v>8.3368423460380925E-2</v>
      </c>
      <c r="Q220" s="10">
        <v>0.69992399999999999</v>
      </c>
      <c r="R220" s="10">
        <v>0</v>
      </c>
      <c r="S220" s="10">
        <v>0</v>
      </c>
      <c r="T220" s="10">
        <v>0</v>
      </c>
      <c r="U220" s="10">
        <v>0</v>
      </c>
      <c r="V220" s="10">
        <v>0</v>
      </c>
      <c r="W220" s="10">
        <v>0</v>
      </c>
      <c r="X220" s="10">
        <v>0</v>
      </c>
      <c r="Y220" s="105">
        <v>20.496865471026307</v>
      </c>
      <c r="Z220" s="121">
        <v>10.748128889656055</v>
      </c>
      <c r="AA220" s="10">
        <v>6.5924763787599998</v>
      </c>
      <c r="AB220" s="10">
        <v>5.2910046489000322E-2</v>
      </c>
      <c r="AC220" s="10">
        <v>-0.39223999999999998</v>
      </c>
      <c r="AD220" s="10">
        <v>0</v>
      </c>
      <c r="AE220" s="10">
        <v>0</v>
      </c>
      <c r="AF220" s="10">
        <v>0</v>
      </c>
      <c r="AG220" s="10">
        <v>0</v>
      </c>
      <c r="AH220" s="10">
        <v>0.11693099999999999</v>
      </c>
      <c r="AI220" s="10">
        <v>1.9229903448888888</v>
      </c>
      <c r="AJ220" s="10">
        <v>1.1923512713705182E-2</v>
      </c>
      <c r="AK220" s="10">
        <v>2.4978921048840357E-2</v>
      </c>
      <c r="AL220" s="10">
        <v>0.62380400000000003</v>
      </c>
      <c r="AM220" s="10">
        <v>0</v>
      </c>
      <c r="AN220" s="10">
        <v>0</v>
      </c>
      <c r="AO220" s="10">
        <v>0</v>
      </c>
      <c r="AP220" s="78">
        <v>0</v>
      </c>
      <c r="AQ220" s="10">
        <v>0</v>
      </c>
      <c r="AR220" s="10">
        <v>0</v>
      </c>
      <c r="AS220" s="13">
        <v>0</v>
      </c>
      <c r="AT220" s="86">
        <v>19.701903093556488</v>
      </c>
      <c r="AU220" s="160">
        <v>-3.8784582871637205E-2</v>
      </c>
      <c r="AV220" s="84"/>
      <c r="AW220" s="25"/>
      <c r="AX220" s="24"/>
      <c r="AY220" s="60"/>
      <c r="AZ220" s="60"/>
      <c r="BA220" s="60"/>
      <c r="BB220" s="14"/>
    </row>
    <row r="221" spans="1:54" ht="12.75" customHeight="1" x14ac:dyDescent="0.2">
      <c r="A221" s="109" t="s">
        <v>1132</v>
      </c>
      <c r="B221" s="1" t="s">
        <v>1612</v>
      </c>
      <c r="C221" s="54" t="s">
        <v>1613</v>
      </c>
      <c r="D221" s="109">
        <v>5.823798</v>
      </c>
      <c r="E221" s="10">
        <v>7.0696445889569999</v>
      </c>
      <c r="F221" s="10">
        <v>3.477069046400022E-2</v>
      </c>
      <c r="G221" s="10">
        <v>-0.28089700000000001</v>
      </c>
      <c r="H221" s="10">
        <v>0</v>
      </c>
      <c r="I221" s="10">
        <v>0</v>
      </c>
      <c r="J221" s="10">
        <v>0</v>
      </c>
      <c r="K221" s="10">
        <v>8.5470000000000008E-3</v>
      </c>
      <c r="L221" s="10">
        <v>7.8549999999999991E-3</v>
      </c>
      <c r="M221" s="10">
        <v>0</v>
      </c>
      <c r="N221" s="10">
        <v>1.5585303635555556</v>
      </c>
      <c r="O221" s="10">
        <v>1.1026469380739026E-2</v>
      </c>
      <c r="P221" s="10">
        <v>8.1190126005976429E-2</v>
      </c>
      <c r="Q221" s="10">
        <v>0.57313199999999997</v>
      </c>
      <c r="R221" s="10">
        <v>0</v>
      </c>
      <c r="S221" s="10">
        <v>0</v>
      </c>
      <c r="T221" s="10">
        <v>0</v>
      </c>
      <c r="U221" s="10">
        <v>0</v>
      </c>
      <c r="V221" s="10">
        <v>0</v>
      </c>
      <c r="W221" s="10">
        <v>0</v>
      </c>
      <c r="X221" s="10">
        <v>0</v>
      </c>
      <c r="Y221" s="105">
        <v>14.887597238363272</v>
      </c>
      <c r="Z221" s="121">
        <v>5.8746211238422328</v>
      </c>
      <c r="AA221" s="10">
        <v>5.9616221202780002</v>
      </c>
      <c r="AB221" s="10">
        <v>4.8678966651000084E-2</v>
      </c>
      <c r="AC221" s="10">
        <v>-0.28089700000000001</v>
      </c>
      <c r="AD221" s="10">
        <v>0</v>
      </c>
      <c r="AE221" s="10">
        <v>0</v>
      </c>
      <c r="AF221" s="10">
        <v>0</v>
      </c>
      <c r="AG221" s="10">
        <v>0</v>
      </c>
      <c r="AH221" s="10">
        <v>6.5351000000000006E-2</v>
      </c>
      <c r="AI221" s="10">
        <v>1.8787536417777781</v>
      </c>
      <c r="AJ221" s="10">
        <v>1.0915061601095734E-2</v>
      </c>
      <c r="AK221" s="10">
        <v>2.4232615688085171E-2</v>
      </c>
      <c r="AL221" s="10">
        <v>0.53704700000000005</v>
      </c>
      <c r="AM221" s="10">
        <v>0</v>
      </c>
      <c r="AN221" s="10">
        <v>0</v>
      </c>
      <c r="AO221" s="10">
        <v>0</v>
      </c>
      <c r="AP221" s="78">
        <v>0</v>
      </c>
      <c r="AQ221" s="10">
        <v>0</v>
      </c>
      <c r="AR221" s="10">
        <v>0</v>
      </c>
      <c r="AS221" s="13">
        <v>0</v>
      </c>
      <c r="AT221" s="86">
        <v>14.120324529838191</v>
      </c>
      <c r="AU221" s="160">
        <v>-5.1537712650361424E-2</v>
      </c>
      <c r="AV221" s="84"/>
      <c r="AW221" s="25"/>
      <c r="AX221" s="24"/>
      <c r="AY221" s="60"/>
      <c r="AZ221" s="60"/>
      <c r="BA221" s="60"/>
      <c r="BB221" s="14"/>
    </row>
    <row r="222" spans="1:54" ht="12.75" customHeight="1" x14ac:dyDescent="0.2">
      <c r="A222" s="109" t="s">
        <v>1154</v>
      </c>
      <c r="B222" s="1" t="s">
        <v>1614</v>
      </c>
      <c r="C222" s="54" t="s">
        <v>1615</v>
      </c>
      <c r="D222" s="109">
        <v>84.464340000000007</v>
      </c>
      <c r="E222" s="10">
        <v>181.43973153944901</v>
      </c>
      <c r="F222" s="10">
        <v>0.85459837173700337</v>
      </c>
      <c r="G222" s="10">
        <v>-1.6028000000000001E-2</v>
      </c>
      <c r="H222" s="10">
        <v>0</v>
      </c>
      <c r="I222" s="10">
        <v>0</v>
      </c>
      <c r="J222" s="10">
        <v>2.9875999999999986E-2</v>
      </c>
      <c r="K222" s="10">
        <v>8.5470000000000008E-3</v>
      </c>
      <c r="L222" s="10">
        <v>7.8549999999999991E-3</v>
      </c>
      <c r="M222" s="10">
        <v>0</v>
      </c>
      <c r="N222" s="10">
        <v>3.6288326299999998</v>
      </c>
      <c r="O222" s="10">
        <v>0.27023835202630259</v>
      </c>
      <c r="P222" s="10">
        <v>0.18756595508114132</v>
      </c>
      <c r="Q222" s="10">
        <v>2.3199869999999998</v>
      </c>
      <c r="R222" s="10">
        <v>0</v>
      </c>
      <c r="S222" s="10">
        <v>0</v>
      </c>
      <c r="T222" s="10">
        <v>0</v>
      </c>
      <c r="U222" s="10">
        <v>0.27106200000000003</v>
      </c>
      <c r="V222" s="10">
        <v>21.300999999999998</v>
      </c>
      <c r="W222" s="10">
        <v>1.362333</v>
      </c>
      <c r="X222" s="10">
        <v>10.00268</v>
      </c>
      <c r="Y222" s="105">
        <v>306.13261884829342</v>
      </c>
      <c r="Z222" s="121">
        <v>84.598969508085077</v>
      </c>
      <c r="AA222" s="10">
        <v>153.88624427385901</v>
      </c>
      <c r="AB222" s="10">
        <v>1.1964377204329968</v>
      </c>
      <c r="AC222" s="10">
        <v>-1.6028000000000001E-2</v>
      </c>
      <c r="AD222" s="10">
        <v>0</v>
      </c>
      <c r="AE222" s="10">
        <v>0</v>
      </c>
      <c r="AF222" s="10">
        <v>1.9917333333333325E-2</v>
      </c>
      <c r="AG222" s="10">
        <v>0</v>
      </c>
      <c r="AH222" s="10">
        <v>1.050319</v>
      </c>
      <c r="AI222" s="10">
        <v>5.1263483744444445</v>
      </c>
      <c r="AJ222" s="10">
        <v>0.26750795358831281</v>
      </c>
      <c r="AK222" s="10">
        <v>8.1581571038143424E-2</v>
      </c>
      <c r="AL222" s="10">
        <v>2.1688900000000002</v>
      </c>
      <c r="AM222" s="10">
        <v>0</v>
      </c>
      <c r="AN222" s="10">
        <v>0</v>
      </c>
      <c r="AO222" s="10">
        <v>0.20218</v>
      </c>
      <c r="AP222" s="78">
        <v>21.300999999999998</v>
      </c>
      <c r="AQ222" s="10">
        <v>1.362333</v>
      </c>
      <c r="AR222" s="10">
        <v>19.927</v>
      </c>
      <c r="AS222" s="13">
        <v>0</v>
      </c>
      <c r="AT222" s="86">
        <v>291.1727007347813</v>
      </c>
      <c r="AU222" s="160">
        <v>-4.8867442384261668E-2</v>
      </c>
      <c r="AV222" s="84"/>
      <c r="AW222" s="25"/>
      <c r="AX222" s="24"/>
      <c r="AY222" s="60"/>
      <c r="AZ222" s="60"/>
      <c r="BA222" s="60"/>
      <c r="BB222" s="14"/>
    </row>
    <row r="223" spans="1:54" ht="12.75" customHeight="1" x14ac:dyDescent="0.2">
      <c r="A223" s="109" t="s">
        <v>1132</v>
      </c>
      <c r="B223" s="1" t="s">
        <v>1616</v>
      </c>
      <c r="C223" s="54" t="s">
        <v>1617</v>
      </c>
      <c r="D223" s="109">
        <v>6.1731400000000001</v>
      </c>
      <c r="E223" s="10">
        <v>7.1925632027380004</v>
      </c>
      <c r="F223" s="10">
        <v>3.5321708862000145E-2</v>
      </c>
      <c r="G223" s="10">
        <v>-4.3364E-2</v>
      </c>
      <c r="H223" s="10">
        <v>0</v>
      </c>
      <c r="I223" s="10">
        <v>0</v>
      </c>
      <c r="J223" s="10">
        <v>0</v>
      </c>
      <c r="K223" s="10">
        <v>8.5470000000000008E-3</v>
      </c>
      <c r="L223" s="10">
        <v>7.8549999999999991E-3</v>
      </c>
      <c r="M223" s="10">
        <v>0</v>
      </c>
      <c r="N223" s="10">
        <v>1.2952625742222224</v>
      </c>
      <c r="O223" s="10">
        <v>1.1205144341423025E-2</v>
      </c>
      <c r="P223" s="10">
        <v>8.5660151303558543E-2</v>
      </c>
      <c r="Q223" s="10">
        <v>0.69897500000000001</v>
      </c>
      <c r="R223" s="10">
        <v>0</v>
      </c>
      <c r="S223" s="10">
        <v>0</v>
      </c>
      <c r="T223" s="10">
        <v>0</v>
      </c>
      <c r="U223" s="10">
        <v>0</v>
      </c>
      <c r="V223" s="10">
        <v>0</v>
      </c>
      <c r="W223" s="10">
        <v>0</v>
      </c>
      <c r="X223" s="10">
        <v>0</v>
      </c>
      <c r="Y223" s="105">
        <v>15.465165781467205</v>
      </c>
      <c r="Z223" s="121">
        <v>6.2032758276640738</v>
      </c>
      <c r="AA223" s="10">
        <v>6.0727215542969999</v>
      </c>
      <c r="AB223" s="10">
        <v>4.9450392406999596E-2</v>
      </c>
      <c r="AC223" s="10">
        <v>-4.3364E-2</v>
      </c>
      <c r="AD223" s="10">
        <v>0</v>
      </c>
      <c r="AE223" s="10">
        <v>0</v>
      </c>
      <c r="AF223" s="10">
        <v>0</v>
      </c>
      <c r="AG223" s="10">
        <v>0</v>
      </c>
      <c r="AH223" s="10">
        <v>7.0216000000000001E-2</v>
      </c>
      <c r="AI223" s="10">
        <v>1.8145630524444447</v>
      </c>
      <c r="AJ223" s="10">
        <v>1.1091931289397405E-2</v>
      </c>
      <c r="AK223" s="10">
        <v>2.6411843845819474E-2</v>
      </c>
      <c r="AL223" s="10">
        <v>0.61914899999999995</v>
      </c>
      <c r="AM223" s="10">
        <v>0</v>
      </c>
      <c r="AN223" s="10">
        <v>0</v>
      </c>
      <c r="AO223" s="10">
        <v>0</v>
      </c>
      <c r="AP223" s="78">
        <v>0</v>
      </c>
      <c r="AQ223" s="10">
        <v>0</v>
      </c>
      <c r="AR223" s="10">
        <v>0</v>
      </c>
      <c r="AS223" s="13">
        <v>0</v>
      </c>
      <c r="AT223" s="86">
        <v>14.823515601947735</v>
      </c>
      <c r="AU223" s="160">
        <v>-4.1490029178244958E-2</v>
      </c>
      <c r="AV223" s="84"/>
      <c r="AW223" s="25"/>
      <c r="AX223" s="24"/>
      <c r="AY223" s="60"/>
      <c r="AZ223" s="60"/>
      <c r="BA223" s="60"/>
      <c r="BB223" s="14"/>
    </row>
    <row r="224" spans="1:54" ht="12.75" customHeight="1" x14ac:dyDescent="0.2">
      <c r="A224" s="109" t="s">
        <v>1149</v>
      </c>
      <c r="B224" s="1" t="s">
        <v>1618</v>
      </c>
      <c r="C224" s="54" t="s">
        <v>1619</v>
      </c>
      <c r="D224" s="109">
        <v>59.421683999999999</v>
      </c>
      <c r="E224" s="10">
        <v>220.569581853361</v>
      </c>
      <c r="F224" s="10">
        <v>1.053884069596976</v>
      </c>
      <c r="G224" s="10">
        <v>0</v>
      </c>
      <c r="H224" s="10">
        <v>0</v>
      </c>
      <c r="I224" s="10">
        <v>0</v>
      </c>
      <c r="J224" s="10">
        <v>0.129275</v>
      </c>
      <c r="K224" s="10">
        <v>8.5470000000000008E-3</v>
      </c>
      <c r="L224" s="10">
        <v>7.8549999999999991E-3</v>
      </c>
      <c r="M224" s="10">
        <v>0</v>
      </c>
      <c r="N224" s="10">
        <v>6.7535983855555557</v>
      </c>
      <c r="O224" s="10">
        <v>0.33250753788409509</v>
      </c>
      <c r="P224" s="10">
        <v>0.21067707998342883</v>
      </c>
      <c r="Q224" s="10">
        <v>3.0977779999999999</v>
      </c>
      <c r="R224" s="10">
        <v>8.1847000000000003E-2</v>
      </c>
      <c r="S224" s="10">
        <v>0</v>
      </c>
      <c r="T224" s="10">
        <v>0</v>
      </c>
      <c r="U224" s="10">
        <v>0.26520700000000003</v>
      </c>
      <c r="V224" s="10">
        <v>26.111999999999998</v>
      </c>
      <c r="W224" s="10">
        <v>0.83402500000000002</v>
      </c>
      <c r="X224" s="10">
        <v>10.156021000000001</v>
      </c>
      <c r="Y224" s="105">
        <v>329.03448792638113</v>
      </c>
      <c r="Z224" s="121">
        <v>59.95114284922203</v>
      </c>
      <c r="AA224" s="10">
        <v>186.215955921605</v>
      </c>
      <c r="AB224" s="10">
        <v>1.4754376974370031</v>
      </c>
      <c r="AC224" s="10">
        <v>0</v>
      </c>
      <c r="AD224" s="10">
        <v>0</v>
      </c>
      <c r="AE224" s="10">
        <v>0</v>
      </c>
      <c r="AF224" s="10">
        <v>8.6183333333333334E-2</v>
      </c>
      <c r="AG224" s="10">
        <v>0</v>
      </c>
      <c r="AH224" s="10">
        <v>0.74651699999999999</v>
      </c>
      <c r="AI224" s="10">
        <v>11.793055512222223</v>
      </c>
      <c r="AJ224" s="10">
        <v>0.32914799230053482</v>
      </c>
      <c r="AK224" s="10">
        <v>9.666417756514506E-2</v>
      </c>
      <c r="AL224" s="10">
        <v>2.8915769999999998</v>
      </c>
      <c r="AM224" s="10">
        <v>0</v>
      </c>
      <c r="AN224" s="10">
        <v>0</v>
      </c>
      <c r="AO224" s="10">
        <v>0.19781299999999999</v>
      </c>
      <c r="AP224" s="78">
        <v>26.111999999999998</v>
      </c>
      <c r="AQ224" s="10">
        <v>0.83402500000000002</v>
      </c>
      <c r="AR224" s="10">
        <v>21.04</v>
      </c>
      <c r="AS224" s="13">
        <v>0</v>
      </c>
      <c r="AT224" s="86">
        <v>311.76951948368526</v>
      </c>
      <c r="AU224" s="160">
        <v>-5.2471607312358011E-2</v>
      </c>
      <c r="AV224" s="84"/>
      <c r="AW224" s="25"/>
      <c r="AX224" s="24"/>
      <c r="AY224" s="60"/>
      <c r="AZ224" s="60"/>
      <c r="BA224" s="60"/>
      <c r="BB224" s="14"/>
    </row>
    <row r="225" spans="1:54" ht="12.75" customHeight="1" x14ac:dyDescent="0.2">
      <c r="A225" s="109" t="s">
        <v>1214</v>
      </c>
      <c r="B225" s="1" t="s">
        <v>1620</v>
      </c>
      <c r="C225" s="54" t="s">
        <v>1621</v>
      </c>
      <c r="D225" s="109">
        <v>305.073443</v>
      </c>
      <c r="E225" s="10">
        <v>320.05347695124402</v>
      </c>
      <c r="F225" s="10">
        <v>1.465603232810974</v>
      </c>
      <c r="G225" s="10">
        <v>0</v>
      </c>
      <c r="H225" s="10">
        <v>0</v>
      </c>
      <c r="I225" s="10">
        <v>0.151999</v>
      </c>
      <c r="J225" s="10">
        <v>0.310643</v>
      </c>
      <c r="K225" s="10">
        <v>8.5470000000000008E-3</v>
      </c>
      <c r="L225" s="10">
        <v>0</v>
      </c>
      <c r="M225" s="10">
        <v>1.0793151936559524</v>
      </c>
      <c r="N225" s="10">
        <v>3.213265824444445</v>
      </c>
      <c r="O225" s="10">
        <v>0.4663154792935757</v>
      </c>
      <c r="P225" s="10">
        <v>0</v>
      </c>
      <c r="Q225" s="10">
        <v>0</v>
      </c>
      <c r="R225" s="10">
        <v>0</v>
      </c>
      <c r="S225" s="10">
        <v>0</v>
      </c>
      <c r="T225" s="10">
        <v>0</v>
      </c>
      <c r="U225" s="10">
        <v>0.75470199999999998</v>
      </c>
      <c r="V225" s="10">
        <v>30.632999999999999</v>
      </c>
      <c r="W225" s="10">
        <v>5.6292840000000002</v>
      </c>
      <c r="X225" s="10">
        <v>28.064993999999999</v>
      </c>
      <c r="Y225" s="105">
        <v>696.9045886814489</v>
      </c>
      <c r="Z225" s="121">
        <v>307.71153475221433</v>
      </c>
      <c r="AA225" s="10">
        <v>277.95987624829002</v>
      </c>
      <c r="AB225" s="10">
        <v>2.0518445259359779</v>
      </c>
      <c r="AC225" s="10">
        <v>0</v>
      </c>
      <c r="AD225" s="10">
        <v>0</v>
      </c>
      <c r="AE225" s="10">
        <v>0.151999</v>
      </c>
      <c r="AF225" s="10">
        <v>0.20709533333333333</v>
      </c>
      <c r="AG225" s="10">
        <v>1.0042801300870037</v>
      </c>
      <c r="AH225" s="10">
        <v>3.542351</v>
      </c>
      <c r="AI225" s="10">
        <v>4.124184253777778</v>
      </c>
      <c r="AJ225" s="10">
        <v>0.4616039827693898</v>
      </c>
      <c r="AK225" s="10">
        <v>0</v>
      </c>
      <c r="AL225" s="10">
        <v>0</v>
      </c>
      <c r="AM225" s="10">
        <v>0</v>
      </c>
      <c r="AN225" s="10">
        <v>0</v>
      </c>
      <c r="AO225" s="10">
        <v>0.93417099999999997</v>
      </c>
      <c r="AP225" s="78">
        <v>30.59</v>
      </c>
      <c r="AQ225" s="10">
        <v>5.6292840000000002</v>
      </c>
      <c r="AR225" s="10">
        <v>56.381</v>
      </c>
      <c r="AS225" s="13">
        <v>0</v>
      </c>
      <c r="AT225" s="86">
        <v>690.74922422640782</v>
      </c>
      <c r="AU225" s="160">
        <v>-8.832434963137634E-3</v>
      </c>
      <c r="AV225" s="84"/>
      <c r="AW225" s="25"/>
      <c r="AX225" s="24"/>
      <c r="AY225" s="60"/>
      <c r="AZ225" s="60"/>
      <c r="BA225" s="60"/>
      <c r="BB225" s="14"/>
    </row>
    <row r="226" spans="1:54" ht="12.75" customHeight="1" x14ac:dyDescent="0.2">
      <c r="A226" s="109" t="s">
        <v>1132</v>
      </c>
      <c r="B226" s="1" t="s">
        <v>1622</v>
      </c>
      <c r="C226" s="54" t="s">
        <v>1623</v>
      </c>
      <c r="D226" s="109">
        <v>5.1913499999999999</v>
      </c>
      <c r="E226" s="10">
        <v>5.8088389589010001</v>
      </c>
      <c r="F226" s="10">
        <v>2.8275603697000072E-2</v>
      </c>
      <c r="G226" s="10">
        <v>-0.194354</v>
      </c>
      <c r="H226" s="10">
        <v>0</v>
      </c>
      <c r="I226" s="10">
        <v>0</v>
      </c>
      <c r="J226" s="10">
        <v>0</v>
      </c>
      <c r="K226" s="10">
        <v>8.5470000000000008E-3</v>
      </c>
      <c r="L226" s="10">
        <v>7.8549999999999991E-3</v>
      </c>
      <c r="M226" s="10">
        <v>0</v>
      </c>
      <c r="N226" s="10">
        <v>0.70467956444444446</v>
      </c>
      <c r="O226" s="10">
        <v>9.0159147173410926E-3</v>
      </c>
      <c r="P226" s="10">
        <v>7.8041006262639351E-2</v>
      </c>
      <c r="Q226" s="10">
        <v>0.60291499999999998</v>
      </c>
      <c r="R226" s="10">
        <v>0</v>
      </c>
      <c r="S226" s="10">
        <v>0</v>
      </c>
      <c r="T226" s="10">
        <v>0</v>
      </c>
      <c r="U226" s="10">
        <v>0</v>
      </c>
      <c r="V226" s="10">
        <v>0</v>
      </c>
      <c r="W226" s="10">
        <v>0</v>
      </c>
      <c r="X226" s="10">
        <v>0</v>
      </c>
      <c r="Y226" s="105">
        <v>12.245164048022422</v>
      </c>
      <c r="Z226" s="121">
        <v>5.2159867944583906</v>
      </c>
      <c r="AA226" s="10">
        <v>4.9306587943800002</v>
      </c>
      <c r="AB226" s="10">
        <v>3.9585845176000146E-2</v>
      </c>
      <c r="AC226" s="10">
        <v>-0.194354</v>
      </c>
      <c r="AD226" s="10">
        <v>0</v>
      </c>
      <c r="AE226" s="10">
        <v>0</v>
      </c>
      <c r="AF226" s="10">
        <v>0</v>
      </c>
      <c r="AG226" s="10">
        <v>0</v>
      </c>
      <c r="AH226" s="10">
        <v>5.8526000000000002E-2</v>
      </c>
      <c r="AI226" s="10">
        <v>1.0073901191111112</v>
      </c>
      <c r="AJ226" s="10">
        <v>8.92482091338361E-3</v>
      </c>
      <c r="AK226" s="10">
        <v>2.2508435406245492E-2</v>
      </c>
      <c r="AL226" s="10">
        <v>0.53056499999999995</v>
      </c>
      <c r="AM226" s="10">
        <v>0</v>
      </c>
      <c r="AN226" s="10">
        <v>0</v>
      </c>
      <c r="AO226" s="10">
        <v>0</v>
      </c>
      <c r="AP226" s="78">
        <v>0</v>
      </c>
      <c r="AQ226" s="10">
        <v>0</v>
      </c>
      <c r="AR226" s="10">
        <v>0</v>
      </c>
      <c r="AS226" s="13">
        <v>0</v>
      </c>
      <c r="AT226" s="86">
        <v>11.619791809445132</v>
      </c>
      <c r="AU226" s="160">
        <v>-5.1070956348542078E-2</v>
      </c>
      <c r="AV226" s="84"/>
      <c r="AW226" s="25"/>
      <c r="AX226" s="24"/>
      <c r="AY226" s="60"/>
      <c r="AZ226" s="60"/>
      <c r="BA226" s="60"/>
      <c r="BB226" s="14"/>
    </row>
    <row r="227" spans="1:54" ht="12.75" customHeight="1" x14ac:dyDescent="0.2">
      <c r="A227" s="109" t="s">
        <v>1132</v>
      </c>
      <c r="B227" s="1" t="s">
        <v>1624</v>
      </c>
      <c r="C227" s="54" t="s">
        <v>1625</v>
      </c>
      <c r="D227" s="109">
        <v>2.8938973000000003</v>
      </c>
      <c r="E227" s="10">
        <v>3.1743182424909997</v>
      </c>
      <c r="F227" s="10">
        <v>1.5687888806999662E-2</v>
      </c>
      <c r="G227" s="10">
        <v>-0.18140600000000001</v>
      </c>
      <c r="H227" s="10">
        <v>0</v>
      </c>
      <c r="I227" s="10">
        <v>0</v>
      </c>
      <c r="J227" s="10">
        <v>0</v>
      </c>
      <c r="K227" s="10">
        <v>8.5470000000000008E-3</v>
      </c>
      <c r="L227" s="10">
        <v>7.8549999999999991E-3</v>
      </c>
      <c r="M227" s="10">
        <v>0</v>
      </c>
      <c r="N227" s="10">
        <v>1.2680184088888891</v>
      </c>
      <c r="O227" s="10">
        <v>4.9714624109422493E-3</v>
      </c>
      <c r="P227" s="10">
        <v>6.3398382087280963E-2</v>
      </c>
      <c r="Q227" s="10">
        <v>0.30721199999999999</v>
      </c>
      <c r="R227" s="10">
        <v>0</v>
      </c>
      <c r="S227" s="10">
        <v>0</v>
      </c>
      <c r="T227" s="10">
        <v>0</v>
      </c>
      <c r="U227" s="10">
        <v>0</v>
      </c>
      <c r="V227" s="10">
        <v>0</v>
      </c>
      <c r="W227" s="10">
        <v>0</v>
      </c>
      <c r="X227" s="10">
        <v>0</v>
      </c>
      <c r="Y227" s="105">
        <v>7.5624996846851111</v>
      </c>
      <c r="Z227" s="121">
        <v>2.9069108976601576</v>
      </c>
      <c r="AA227" s="10">
        <v>2.6903970148700003</v>
      </c>
      <c r="AB227" s="10">
        <v>2.1963044330999954E-2</v>
      </c>
      <c r="AC227" s="10">
        <v>-0.18140600000000001</v>
      </c>
      <c r="AD227" s="10">
        <v>0</v>
      </c>
      <c r="AE227" s="10">
        <v>0</v>
      </c>
      <c r="AF227" s="10">
        <v>0</v>
      </c>
      <c r="AG227" s="10">
        <v>0</v>
      </c>
      <c r="AH227" s="10">
        <v>3.0970000000000001E-2</v>
      </c>
      <c r="AI227" s="10">
        <v>1.7324243857777779</v>
      </c>
      <c r="AJ227" s="10">
        <v>4.9212324080593105E-3</v>
      </c>
      <c r="AK227" s="10">
        <v>1.4849264386964642E-2</v>
      </c>
      <c r="AL227" s="10">
        <v>0.27350099999999999</v>
      </c>
      <c r="AM227" s="10">
        <v>0</v>
      </c>
      <c r="AN227" s="10">
        <v>0</v>
      </c>
      <c r="AO227" s="10">
        <v>0</v>
      </c>
      <c r="AP227" s="78">
        <v>0</v>
      </c>
      <c r="AQ227" s="10">
        <v>0</v>
      </c>
      <c r="AR227" s="10">
        <v>0</v>
      </c>
      <c r="AS227" s="13">
        <v>0</v>
      </c>
      <c r="AT227" s="86">
        <v>7.4945308394339598</v>
      </c>
      <c r="AU227" s="160">
        <v>-8.9876162757131298E-3</v>
      </c>
      <c r="AV227" s="84"/>
      <c r="AW227" s="25"/>
      <c r="AX227" s="24"/>
      <c r="AY227" s="60"/>
      <c r="AZ227" s="60"/>
      <c r="BA227" s="60"/>
      <c r="BB227" s="14"/>
    </row>
    <row r="228" spans="1:54" ht="12.75" customHeight="1" x14ac:dyDescent="0.2">
      <c r="A228" s="109" t="s">
        <v>1132</v>
      </c>
      <c r="B228" s="1" t="s">
        <v>1626</v>
      </c>
      <c r="C228" s="54" t="s">
        <v>1627</v>
      </c>
      <c r="D228" s="109">
        <v>5.060244</v>
      </c>
      <c r="E228" s="10">
        <v>5.350626314266</v>
      </c>
      <c r="F228" s="10">
        <v>2.6490344446999953E-2</v>
      </c>
      <c r="G228" s="10">
        <v>-0.38650000000000001</v>
      </c>
      <c r="H228" s="10">
        <v>0</v>
      </c>
      <c r="I228" s="10">
        <v>0</v>
      </c>
      <c r="J228" s="10">
        <v>0</v>
      </c>
      <c r="K228" s="10">
        <v>8.5470000000000008E-3</v>
      </c>
      <c r="L228" s="10">
        <v>7.8549999999999991E-3</v>
      </c>
      <c r="M228" s="10">
        <v>0</v>
      </c>
      <c r="N228" s="10">
        <v>0.58472525866666669</v>
      </c>
      <c r="O228" s="10">
        <v>8.3325662207800535E-3</v>
      </c>
      <c r="P228" s="10">
        <v>7.6227234857371498E-2</v>
      </c>
      <c r="Q228" s="10">
        <v>0.49426700000000001</v>
      </c>
      <c r="R228" s="10">
        <v>0</v>
      </c>
      <c r="S228" s="10">
        <v>0</v>
      </c>
      <c r="T228" s="10">
        <v>0</v>
      </c>
      <c r="U228" s="10">
        <v>0</v>
      </c>
      <c r="V228" s="10">
        <v>0</v>
      </c>
      <c r="W228" s="10">
        <v>0</v>
      </c>
      <c r="X228" s="10">
        <v>0</v>
      </c>
      <c r="Y228" s="105">
        <v>11.230814718457818</v>
      </c>
      <c r="Z228" s="121">
        <v>5.0778859957260387</v>
      </c>
      <c r="AA228" s="10">
        <v>4.5138257654310001</v>
      </c>
      <c r="AB228" s="10">
        <v>3.7086482225999702E-2</v>
      </c>
      <c r="AC228" s="10">
        <v>-0.38650000000000001</v>
      </c>
      <c r="AD228" s="10">
        <v>0</v>
      </c>
      <c r="AE228" s="10">
        <v>0</v>
      </c>
      <c r="AF228" s="10">
        <v>0</v>
      </c>
      <c r="AG228" s="10">
        <v>0</v>
      </c>
      <c r="AH228" s="10">
        <v>5.824E-2</v>
      </c>
      <c r="AI228" s="10">
        <v>0.69005815644444446</v>
      </c>
      <c r="AJ228" s="10">
        <v>8.2483767427763924E-3</v>
      </c>
      <c r="AK228" s="10">
        <v>2.1211387522276477E-2</v>
      </c>
      <c r="AL228" s="10">
        <v>0.49426700000000001</v>
      </c>
      <c r="AM228" s="10">
        <v>0</v>
      </c>
      <c r="AN228" s="10">
        <v>0</v>
      </c>
      <c r="AO228" s="10">
        <v>0</v>
      </c>
      <c r="AP228" s="78">
        <v>0</v>
      </c>
      <c r="AQ228" s="10">
        <v>0</v>
      </c>
      <c r="AR228" s="10">
        <v>0</v>
      </c>
      <c r="AS228" s="13">
        <v>0</v>
      </c>
      <c r="AT228" s="86">
        <v>10.514323164092536</v>
      </c>
      <c r="AU228" s="160">
        <v>-6.3796934801865254E-2</v>
      </c>
      <c r="AV228" s="84"/>
      <c r="AW228" s="25"/>
      <c r="AX228" s="24"/>
      <c r="AY228" s="60"/>
      <c r="AZ228" s="60"/>
      <c r="BA228" s="60"/>
      <c r="BB228" s="14"/>
    </row>
    <row r="229" spans="1:54" ht="12.75" customHeight="1" x14ac:dyDescent="0.2">
      <c r="A229" s="109" t="s">
        <v>1165</v>
      </c>
      <c r="B229" s="1" t="s">
        <v>1628</v>
      </c>
      <c r="C229" s="54" t="s">
        <v>1629</v>
      </c>
      <c r="D229" s="109">
        <v>49.995364000000002</v>
      </c>
      <c r="E229" s="10">
        <v>79.533836722350998</v>
      </c>
      <c r="F229" s="10">
        <v>0.37563818439200519</v>
      </c>
      <c r="G229" s="10">
        <v>-0.103917</v>
      </c>
      <c r="H229" s="10">
        <v>0</v>
      </c>
      <c r="I229" s="10">
        <v>2.7449000000000001E-2</v>
      </c>
      <c r="J229" s="10">
        <v>0.113787</v>
      </c>
      <c r="K229" s="10">
        <v>8.5470000000000008E-3</v>
      </c>
      <c r="L229" s="10">
        <v>7.8549999999999991E-3</v>
      </c>
      <c r="M229" s="10">
        <v>0</v>
      </c>
      <c r="N229" s="10">
        <v>1.8360522088888889</v>
      </c>
      <c r="O229" s="10">
        <v>0.11899018027868587</v>
      </c>
      <c r="P229" s="10">
        <v>0.12546426934685573</v>
      </c>
      <c r="Q229" s="10">
        <v>1.4151739999999999</v>
      </c>
      <c r="R229" s="10">
        <v>0</v>
      </c>
      <c r="S229" s="10">
        <v>0</v>
      </c>
      <c r="T229" s="10">
        <v>0</v>
      </c>
      <c r="U229" s="10">
        <v>0.140822</v>
      </c>
      <c r="V229" s="10">
        <v>9.9710000000000001</v>
      </c>
      <c r="W229" s="10">
        <v>0.88838200000000001</v>
      </c>
      <c r="X229" s="10">
        <v>5.4104489999999998</v>
      </c>
      <c r="Y229" s="105">
        <v>149.86489356525743</v>
      </c>
      <c r="Z229" s="121">
        <v>50.339258893356202</v>
      </c>
      <c r="AA229" s="10">
        <v>67.123067689319996</v>
      </c>
      <c r="AB229" s="10">
        <v>0.52589345814899358</v>
      </c>
      <c r="AC229" s="10">
        <v>-0.103917</v>
      </c>
      <c r="AD229" s="10">
        <v>0</v>
      </c>
      <c r="AE229" s="10">
        <v>2.7449000000000001E-2</v>
      </c>
      <c r="AF229" s="10">
        <v>7.5857999999999995E-2</v>
      </c>
      <c r="AG229" s="10">
        <v>0</v>
      </c>
      <c r="AH229" s="10">
        <v>0.62314400000000003</v>
      </c>
      <c r="AI229" s="10">
        <v>2.1266472044444442</v>
      </c>
      <c r="AJ229" s="10">
        <v>0.11778794306870825</v>
      </c>
      <c r="AK229" s="10">
        <v>4.8096188763192986E-2</v>
      </c>
      <c r="AL229" s="10">
        <v>1.2453529999999999</v>
      </c>
      <c r="AM229" s="10">
        <v>0</v>
      </c>
      <c r="AN229" s="10">
        <v>0</v>
      </c>
      <c r="AO229" s="10">
        <v>0.10503700000000001</v>
      </c>
      <c r="AP229" s="78">
        <v>9.9710000000000001</v>
      </c>
      <c r="AQ229" s="10">
        <v>0.88838200000000001</v>
      </c>
      <c r="AR229" s="10">
        <v>11.246</v>
      </c>
      <c r="AS229" s="13">
        <v>0</v>
      </c>
      <c r="AT229" s="86">
        <v>144.35905737710155</v>
      </c>
      <c r="AU229" s="160">
        <v>-3.6738665455084793E-2</v>
      </c>
      <c r="AV229" s="84"/>
      <c r="AW229" s="25"/>
      <c r="AX229" s="24"/>
      <c r="AY229" s="60"/>
      <c r="AZ229" s="60"/>
      <c r="BA229" s="60"/>
      <c r="BB229" s="14"/>
    </row>
    <row r="230" spans="1:54" ht="12.75" customHeight="1" x14ac:dyDescent="0.2">
      <c r="A230" s="109" t="s">
        <v>1132</v>
      </c>
      <c r="B230" s="1" t="s">
        <v>1630</v>
      </c>
      <c r="C230" s="54" t="s">
        <v>1631</v>
      </c>
      <c r="D230" s="109">
        <v>9.5895989999999998</v>
      </c>
      <c r="E230" s="10">
        <v>5.1623579607779995</v>
      </c>
      <c r="F230" s="10">
        <v>2.5772168295000678E-2</v>
      </c>
      <c r="G230" s="10">
        <v>-9.0842000000000006E-2</v>
      </c>
      <c r="H230" s="10">
        <v>0</v>
      </c>
      <c r="I230" s="10">
        <v>0</v>
      </c>
      <c r="J230" s="10">
        <v>0</v>
      </c>
      <c r="K230" s="10">
        <v>8.5470000000000008E-3</v>
      </c>
      <c r="L230" s="10">
        <v>7.8549999999999991E-3</v>
      </c>
      <c r="M230" s="10">
        <v>0</v>
      </c>
      <c r="N230" s="10">
        <v>1.9824549591111109</v>
      </c>
      <c r="O230" s="10">
        <v>8.1066631427884443E-3</v>
      </c>
      <c r="P230" s="10">
        <v>8.1744630758960268E-2</v>
      </c>
      <c r="Q230" s="10">
        <v>0.72787199999999996</v>
      </c>
      <c r="R230" s="10">
        <v>0</v>
      </c>
      <c r="S230" s="10">
        <v>0</v>
      </c>
      <c r="T230" s="10">
        <v>0</v>
      </c>
      <c r="U230" s="10">
        <v>0</v>
      </c>
      <c r="V230" s="10">
        <v>0</v>
      </c>
      <c r="W230" s="10">
        <v>0</v>
      </c>
      <c r="X230" s="10">
        <v>0</v>
      </c>
      <c r="Y230" s="105">
        <v>17.503467382085862</v>
      </c>
      <c r="Z230" s="121">
        <v>9.6745576614410655</v>
      </c>
      <c r="AA230" s="10">
        <v>4.3612287932050009</v>
      </c>
      <c r="AB230" s="10">
        <v>3.6081035611999684E-2</v>
      </c>
      <c r="AC230" s="10">
        <v>-9.0842000000000006E-2</v>
      </c>
      <c r="AD230" s="10">
        <v>0</v>
      </c>
      <c r="AE230" s="10">
        <v>0</v>
      </c>
      <c r="AF230" s="10">
        <v>0</v>
      </c>
      <c r="AG230" s="10">
        <v>0</v>
      </c>
      <c r="AH230" s="10">
        <v>0.106452</v>
      </c>
      <c r="AI230" s="10">
        <v>2.3931628826666667</v>
      </c>
      <c r="AJ230" s="10">
        <v>8.0247561143581315E-3</v>
      </c>
      <c r="AK230" s="10">
        <v>2.4699102753072796E-2</v>
      </c>
      <c r="AL230" s="10">
        <v>0.64052699999999996</v>
      </c>
      <c r="AM230" s="10">
        <v>0</v>
      </c>
      <c r="AN230" s="10">
        <v>0</v>
      </c>
      <c r="AO230" s="10">
        <v>0</v>
      </c>
      <c r="AP230" s="78">
        <v>0</v>
      </c>
      <c r="AQ230" s="10">
        <v>0</v>
      </c>
      <c r="AR230" s="10">
        <v>0</v>
      </c>
      <c r="AS230" s="13">
        <v>0</v>
      </c>
      <c r="AT230" s="86">
        <v>17.153891231792162</v>
      </c>
      <c r="AU230" s="160">
        <v>-1.9971822877304757E-2</v>
      </c>
      <c r="AV230" s="84"/>
      <c r="AW230" s="25"/>
      <c r="AX230" s="24"/>
      <c r="AY230" s="60"/>
      <c r="AZ230" s="60"/>
      <c r="BA230" s="60"/>
      <c r="BB230" s="14"/>
    </row>
    <row r="231" spans="1:54" ht="12.75" customHeight="1" x14ac:dyDescent="0.2">
      <c r="A231" s="109" t="s">
        <v>1132</v>
      </c>
      <c r="B231" s="1" t="s">
        <v>1632</v>
      </c>
      <c r="C231" s="54" t="s">
        <v>1633</v>
      </c>
      <c r="D231" s="109">
        <v>4.9959600000000002</v>
      </c>
      <c r="E231" s="10">
        <v>5.9235323706409995</v>
      </c>
      <c r="F231" s="10">
        <v>2.9438266994999723E-2</v>
      </c>
      <c r="G231" s="10">
        <v>-0.222414</v>
      </c>
      <c r="H231" s="10">
        <v>0</v>
      </c>
      <c r="I231" s="10">
        <v>0</v>
      </c>
      <c r="J231" s="10">
        <v>0</v>
      </c>
      <c r="K231" s="10">
        <v>8.5470000000000008E-3</v>
      </c>
      <c r="L231" s="10">
        <v>7.8549999999999991E-3</v>
      </c>
      <c r="M231" s="10">
        <v>0</v>
      </c>
      <c r="N231" s="10">
        <v>2.0319482835555558</v>
      </c>
      <c r="O231" s="10">
        <v>9.31163881234791E-3</v>
      </c>
      <c r="P231" s="10">
        <v>7.0588056063981899E-2</v>
      </c>
      <c r="Q231" s="10">
        <v>0.42147499999999999</v>
      </c>
      <c r="R231" s="10">
        <v>0</v>
      </c>
      <c r="S231" s="10">
        <v>0</v>
      </c>
      <c r="T231" s="10">
        <v>0</v>
      </c>
      <c r="U231" s="10">
        <v>0</v>
      </c>
      <c r="V231" s="10">
        <v>0</v>
      </c>
      <c r="W231" s="10">
        <v>0</v>
      </c>
      <c r="X231" s="10">
        <v>0</v>
      </c>
      <c r="Y231" s="105">
        <v>13.276241616067882</v>
      </c>
      <c r="Z231" s="121">
        <v>5.061711984856788</v>
      </c>
      <c r="AA231" s="10">
        <v>5.0019563265020004</v>
      </c>
      <c r="AB231" s="10">
        <v>4.1213573791999837E-2</v>
      </c>
      <c r="AC231" s="10">
        <v>-0.222414</v>
      </c>
      <c r="AD231" s="10">
        <v>0</v>
      </c>
      <c r="AE231" s="10">
        <v>0</v>
      </c>
      <c r="AF231" s="10">
        <v>0</v>
      </c>
      <c r="AG231" s="10">
        <v>0</v>
      </c>
      <c r="AH231" s="10">
        <v>5.7056999999999997E-2</v>
      </c>
      <c r="AI231" s="10">
        <v>2.3551729377777781</v>
      </c>
      <c r="AJ231" s="10">
        <v>9.2175571104809381E-3</v>
      </c>
      <c r="AK231" s="10">
        <v>1.8181250104802059E-2</v>
      </c>
      <c r="AL231" s="10">
        <v>0.37436999999999998</v>
      </c>
      <c r="AM231" s="10">
        <v>0</v>
      </c>
      <c r="AN231" s="10">
        <v>0</v>
      </c>
      <c r="AO231" s="10">
        <v>0</v>
      </c>
      <c r="AP231" s="78">
        <v>0</v>
      </c>
      <c r="AQ231" s="10">
        <v>0</v>
      </c>
      <c r="AR231" s="10">
        <v>0</v>
      </c>
      <c r="AS231" s="13">
        <v>0</v>
      </c>
      <c r="AT231" s="86">
        <v>12.696466630143853</v>
      </c>
      <c r="AU231" s="160">
        <v>-4.3670114079751521E-2</v>
      </c>
      <c r="AV231" s="84"/>
      <c r="AW231" s="25"/>
      <c r="AX231" s="24"/>
      <c r="AY231" s="60"/>
      <c r="AZ231" s="60"/>
      <c r="BA231" s="60"/>
      <c r="BB231" s="14"/>
    </row>
    <row r="232" spans="1:54" ht="12.75" customHeight="1" x14ac:dyDescent="0.2">
      <c r="A232" s="109" t="s">
        <v>1165</v>
      </c>
      <c r="B232" s="1" t="s">
        <v>1634</v>
      </c>
      <c r="C232" s="54" t="s">
        <v>1635</v>
      </c>
      <c r="D232" s="109">
        <v>57.071976999999997</v>
      </c>
      <c r="E232" s="10">
        <v>66.944200861295002</v>
      </c>
      <c r="F232" s="10">
        <v>0.31361109034200013</v>
      </c>
      <c r="G232" s="10">
        <v>-0.19556200000000001</v>
      </c>
      <c r="H232" s="10">
        <v>0</v>
      </c>
      <c r="I232" s="10">
        <v>1.3781E-2</v>
      </c>
      <c r="J232" s="10">
        <v>7.5183999999999973E-2</v>
      </c>
      <c r="K232" s="10">
        <v>8.5470000000000008E-3</v>
      </c>
      <c r="L232" s="10">
        <v>7.8549999999999991E-3</v>
      </c>
      <c r="M232" s="10">
        <v>0</v>
      </c>
      <c r="N232" s="10">
        <v>2.2718698399999999</v>
      </c>
      <c r="O232" s="10">
        <v>9.9601994603437702E-2</v>
      </c>
      <c r="P232" s="10">
        <v>0.10627806138308354</v>
      </c>
      <c r="Q232" s="10">
        <v>1.1218790000000001</v>
      </c>
      <c r="R232" s="10">
        <v>0</v>
      </c>
      <c r="S232" s="10">
        <v>0</v>
      </c>
      <c r="T232" s="10">
        <v>0</v>
      </c>
      <c r="U232" s="10">
        <v>0.13742799999999999</v>
      </c>
      <c r="V232" s="10">
        <v>8.4640000000000004</v>
      </c>
      <c r="W232" s="10">
        <v>0.90235399999999999</v>
      </c>
      <c r="X232" s="10">
        <v>5.2875940000000003</v>
      </c>
      <c r="Y232" s="105">
        <v>142.63059884762353</v>
      </c>
      <c r="Z232" s="121">
        <v>57.447818676161802</v>
      </c>
      <c r="AA232" s="10">
        <v>56.601669542010001</v>
      </c>
      <c r="AB232" s="10">
        <v>0.439055526478</v>
      </c>
      <c r="AC232" s="10">
        <v>-0.19556200000000001</v>
      </c>
      <c r="AD232" s="10">
        <v>0</v>
      </c>
      <c r="AE232" s="10">
        <v>1.3781E-2</v>
      </c>
      <c r="AF232" s="10">
        <v>5.0122666666666649E-2</v>
      </c>
      <c r="AG232" s="10">
        <v>0</v>
      </c>
      <c r="AH232" s="10">
        <v>0.676369</v>
      </c>
      <c r="AI232" s="10">
        <v>2.6369205688888888</v>
      </c>
      <c r="AJ232" s="10">
        <v>9.8595649173757821E-2</v>
      </c>
      <c r="AK232" s="10">
        <v>3.7340281288497063E-2</v>
      </c>
      <c r="AL232" s="10">
        <v>0.98725399999999996</v>
      </c>
      <c r="AM232" s="10">
        <v>0</v>
      </c>
      <c r="AN232" s="10">
        <v>0</v>
      </c>
      <c r="AO232" s="10">
        <v>0.102505</v>
      </c>
      <c r="AP232" s="78">
        <v>8.4640000000000004</v>
      </c>
      <c r="AQ232" s="10">
        <v>0.90235399999999999</v>
      </c>
      <c r="AR232" s="10">
        <v>11.006</v>
      </c>
      <c r="AS232" s="13">
        <v>0</v>
      </c>
      <c r="AT232" s="86">
        <v>139.26822391066759</v>
      </c>
      <c r="AU232" s="160">
        <v>-2.357400841139333E-2</v>
      </c>
      <c r="AV232" s="84"/>
      <c r="AW232" s="25"/>
      <c r="AX232" s="24"/>
      <c r="AY232" s="60"/>
      <c r="AZ232" s="60"/>
      <c r="BA232" s="60"/>
      <c r="BB232" s="14"/>
    </row>
    <row r="233" spans="1:54" ht="12.75" customHeight="1" x14ac:dyDescent="0.2">
      <c r="A233" s="109" t="s">
        <v>1132</v>
      </c>
      <c r="B233" s="1" t="s">
        <v>1636</v>
      </c>
      <c r="C233" s="54" t="s">
        <v>1637</v>
      </c>
      <c r="D233" s="109">
        <v>5.1061100000000001</v>
      </c>
      <c r="E233" s="10">
        <v>6.2734611190229996</v>
      </c>
      <c r="F233" s="10">
        <v>3.0492486721999942E-2</v>
      </c>
      <c r="G233" s="10">
        <v>-0.17802499999999999</v>
      </c>
      <c r="H233" s="10">
        <v>0</v>
      </c>
      <c r="I233" s="10">
        <v>0</v>
      </c>
      <c r="J233" s="10">
        <v>0</v>
      </c>
      <c r="K233" s="10">
        <v>8.5470000000000008E-3</v>
      </c>
      <c r="L233" s="10">
        <v>7.8549999999999991E-3</v>
      </c>
      <c r="M233" s="10">
        <v>0</v>
      </c>
      <c r="N233" s="10">
        <v>1.2672415804444443</v>
      </c>
      <c r="O233" s="10">
        <v>9.7305760718167152E-3</v>
      </c>
      <c r="P233" s="10">
        <v>7.5617537480200239E-2</v>
      </c>
      <c r="Q233" s="10">
        <v>0.58348999999999995</v>
      </c>
      <c r="R233" s="10">
        <v>0</v>
      </c>
      <c r="S233" s="10">
        <v>0</v>
      </c>
      <c r="T233" s="10">
        <v>0</v>
      </c>
      <c r="U233" s="10">
        <v>0</v>
      </c>
      <c r="V233" s="10">
        <v>0</v>
      </c>
      <c r="W233" s="10">
        <v>0</v>
      </c>
      <c r="X233" s="10">
        <v>0</v>
      </c>
      <c r="Y233" s="105">
        <v>13.184520299741461</v>
      </c>
      <c r="Z233" s="121">
        <v>5.1206121892410774</v>
      </c>
      <c r="AA233" s="10">
        <v>5.3312114655449996</v>
      </c>
      <c r="AB233" s="10">
        <v>4.2689481410000008E-2</v>
      </c>
      <c r="AC233" s="10">
        <v>-0.17802499999999999</v>
      </c>
      <c r="AD233" s="10">
        <v>0</v>
      </c>
      <c r="AE233" s="10">
        <v>0</v>
      </c>
      <c r="AF233" s="10">
        <v>0</v>
      </c>
      <c r="AG233" s="10">
        <v>0</v>
      </c>
      <c r="AH233" s="10">
        <v>5.7911999999999998E-2</v>
      </c>
      <c r="AI233" s="10">
        <v>1.6742140302222221</v>
      </c>
      <c r="AJ233" s="10">
        <v>9.6322615672024929E-3</v>
      </c>
      <c r="AK233" s="10">
        <v>2.0680661682057355E-2</v>
      </c>
      <c r="AL233" s="10">
        <v>0.52198599999999995</v>
      </c>
      <c r="AM233" s="10">
        <v>0</v>
      </c>
      <c r="AN233" s="10">
        <v>0</v>
      </c>
      <c r="AO233" s="10">
        <v>0</v>
      </c>
      <c r="AP233" s="78">
        <v>0</v>
      </c>
      <c r="AQ233" s="10">
        <v>0</v>
      </c>
      <c r="AR233" s="10">
        <v>0</v>
      </c>
      <c r="AS233" s="13">
        <v>0</v>
      </c>
      <c r="AT233" s="86">
        <v>12.600913089667559</v>
      </c>
      <c r="AU233" s="160">
        <v>-4.4264576701007932E-2</v>
      </c>
      <c r="AV233" s="84"/>
      <c r="AW233" s="25"/>
      <c r="AX233" s="24"/>
      <c r="AY233" s="60"/>
      <c r="AZ233" s="60"/>
      <c r="BA233" s="60"/>
      <c r="BB233" s="14"/>
    </row>
    <row r="234" spans="1:54" ht="12.75" customHeight="1" x14ac:dyDescent="0.2">
      <c r="A234" s="109" t="s">
        <v>1165</v>
      </c>
      <c r="B234" s="1" t="s">
        <v>1638</v>
      </c>
      <c r="C234" s="150" t="s">
        <v>1639</v>
      </c>
      <c r="D234" s="109">
        <v>85.286090000000002</v>
      </c>
      <c r="E234" s="10">
        <v>64.383043893045993</v>
      </c>
      <c r="F234" s="10">
        <v>0.30048875822000204</v>
      </c>
      <c r="G234" s="10">
        <v>-0.40086500000000003</v>
      </c>
      <c r="H234" s="10">
        <v>0</v>
      </c>
      <c r="I234" s="10">
        <v>4.2574000000000001E-2</v>
      </c>
      <c r="J234" s="10">
        <v>0.120972</v>
      </c>
      <c r="K234" s="10">
        <v>8.5470000000000008E-3</v>
      </c>
      <c r="L234" s="10">
        <v>7.8549999999999991E-3</v>
      </c>
      <c r="M234" s="10">
        <v>0</v>
      </c>
      <c r="N234" s="10">
        <v>4.0729633577777777</v>
      </c>
      <c r="O234" s="10">
        <v>9.4519060765376195E-2</v>
      </c>
      <c r="P234" s="10">
        <v>0.10772338365639472</v>
      </c>
      <c r="Q234" s="10">
        <v>1.287471</v>
      </c>
      <c r="R234" s="10">
        <v>0</v>
      </c>
      <c r="S234" s="10">
        <v>0</v>
      </c>
      <c r="T234" s="10">
        <v>0</v>
      </c>
      <c r="U234" s="10">
        <v>0.16687099999999999</v>
      </c>
      <c r="V234" s="151">
        <v>7.593</v>
      </c>
      <c r="W234" s="10">
        <v>1.46465</v>
      </c>
      <c r="X234" s="10">
        <v>6.3866050000000003</v>
      </c>
      <c r="Y234" s="105">
        <v>170.92250845346555</v>
      </c>
      <c r="Z234" s="121">
        <v>86.341646691265623</v>
      </c>
      <c r="AA234" s="10">
        <v>55.126342017513998</v>
      </c>
      <c r="AB234" s="10">
        <v>0.42068426150799915</v>
      </c>
      <c r="AC234" s="10">
        <v>-0.40086500000000003</v>
      </c>
      <c r="AD234" s="10">
        <v>0</v>
      </c>
      <c r="AE234" s="10">
        <v>4.2574000000000001E-2</v>
      </c>
      <c r="AF234" s="10">
        <v>8.0647999999999997E-2</v>
      </c>
      <c r="AG234" s="10">
        <v>0</v>
      </c>
      <c r="AH234" s="10">
        <v>0.95348699999999997</v>
      </c>
      <c r="AI234" s="10">
        <v>5.4373955</v>
      </c>
      <c r="AJ234" s="10">
        <v>9.3564071608807753E-2</v>
      </c>
      <c r="AK234" s="10">
        <v>3.8306886695206668E-2</v>
      </c>
      <c r="AL234" s="10">
        <v>1.1329739999999999</v>
      </c>
      <c r="AM234" s="10">
        <v>0</v>
      </c>
      <c r="AN234" s="10">
        <v>0</v>
      </c>
      <c r="AO234" s="10">
        <v>0.12446599999999999</v>
      </c>
      <c r="AP234" s="152">
        <v>7.593</v>
      </c>
      <c r="AQ234" s="10">
        <v>1.46465</v>
      </c>
      <c r="AR234" s="10">
        <v>13.223000000000001</v>
      </c>
      <c r="AS234" s="13">
        <v>0</v>
      </c>
      <c r="AT234" s="86">
        <v>171.67187342859162</v>
      </c>
      <c r="AU234" s="160">
        <v>4.3842381082892226E-3</v>
      </c>
      <c r="AV234" s="84"/>
      <c r="AW234" s="25"/>
      <c r="AX234" s="24"/>
      <c r="AY234" s="60"/>
      <c r="AZ234" s="60"/>
      <c r="BA234" s="60"/>
      <c r="BB234" s="14"/>
    </row>
    <row r="235" spans="1:54" ht="12.75" customHeight="1" x14ac:dyDescent="0.2">
      <c r="A235" s="109" t="s">
        <v>1154</v>
      </c>
      <c r="B235" s="1" t="s">
        <v>1640</v>
      </c>
      <c r="C235" s="54" t="s">
        <v>1641</v>
      </c>
      <c r="D235" s="109">
        <v>73.573415999999995</v>
      </c>
      <c r="E235" s="10">
        <v>97.831687162953997</v>
      </c>
      <c r="F235" s="10">
        <v>0.45665871037098765</v>
      </c>
      <c r="G235" s="10">
        <v>0</v>
      </c>
      <c r="H235" s="10">
        <v>0</v>
      </c>
      <c r="I235" s="10">
        <v>6.6733000000000001E-2</v>
      </c>
      <c r="J235" s="10">
        <v>1.8315000000000012E-2</v>
      </c>
      <c r="K235" s="10">
        <v>8.5470000000000008E-3</v>
      </c>
      <c r="L235" s="10">
        <v>7.8549999999999991E-3</v>
      </c>
      <c r="M235" s="10">
        <v>0</v>
      </c>
      <c r="N235" s="10">
        <v>1.9403415722222226</v>
      </c>
      <c r="O235" s="10">
        <v>0.14480992183330157</v>
      </c>
      <c r="P235" s="10">
        <v>0.12985815764249672</v>
      </c>
      <c r="Q235" s="10">
        <v>1.397794</v>
      </c>
      <c r="R235" s="10">
        <v>0.04</v>
      </c>
      <c r="S235" s="10">
        <v>0</v>
      </c>
      <c r="T235" s="10">
        <v>0</v>
      </c>
      <c r="U235" s="10">
        <v>0.18622</v>
      </c>
      <c r="V235" s="10">
        <v>10.807</v>
      </c>
      <c r="W235" s="10">
        <v>1.1322159999999999</v>
      </c>
      <c r="X235" s="10">
        <v>7.241244</v>
      </c>
      <c r="Y235" s="105">
        <v>194.98269552502299</v>
      </c>
      <c r="Z235" s="121">
        <v>74.011181250314365</v>
      </c>
      <c r="AA235" s="10">
        <v>83.322989152896</v>
      </c>
      <c r="AB235" s="10">
        <v>0.63932219452000405</v>
      </c>
      <c r="AC235" s="10">
        <v>0</v>
      </c>
      <c r="AD235" s="10">
        <v>0</v>
      </c>
      <c r="AE235" s="10">
        <v>6.6733000000000001E-2</v>
      </c>
      <c r="AF235" s="10">
        <v>1.2210000000000007E-2</v>
      </c>
      <c r="AG235" s="10">
        <v>0</v>
      </c>
      <c r="AH235" s="10">
        <v>0.87019100000000005</v>
      </c>
      <c r="AI235" s="10">
        <v>2.503093956666667</v>
      </c>
      <c r="AJ235" s="10">
        <v>0.14334681054130927</v>
      </c>
      <c r="AK235" s="10">
        <v>4.9533809310573822E-2</v>
      </c>
      <c r="AL235" s="10">
        <v>1.309493</v>
      </c>
      <c r="AM235" s="10">
        <v>0</v>
      </c>
      <c r="AN235" s="10">
        <v>0</v>
      </c>
      <c r="AO235" s="10">
        <v>0.13889799999999999</v>
      </c>
      <c r="AP235" s="78">
        <v>10.807</v>
      </c>
      <c r="AQ235" s="10">
        <v>1.1322159999999999</v>
      </c>
      <c r="AR235" s="10">
        <v>15.233000000000001</v>
      </c>
      <c r="AS235" s="13">
        <v>0</v>
      </c>
      <c r="AT235" s="86">
        <v>190.23920817424892</v>
      </c>
      <c r="AU235" s="160">
        <v>-2.4327735022851411E-2</v>
      </c>
      <c r="AV235" s="84"/>
      <c r="AW235" s="25"/>
      <c r="AX235" s="24"/>
      <c r="AY235" s="60"/>
      <c r="AZ235" s="60"/>
      <c r="BA235" s="60"/>
      <c r="BB235" s="14"/>
    </row>
    <row r="236" spans="1:54" ht="12.75" customHeight="1" x14ac:dyDescent="0.2">
      <c r="A236" s="109" t="s">
        <v>1132</v>
      </c>
      <c r="B236" s="1" t="s">
        <v>1642</v>
      </c>
      <c r="C236" s="54" t="s">
        <v>1643</v>
      </c>
      <c r="D236" s="109">
        <v>4.0083900000000003</v>
      </c>
      <c r="E236" s="10">
        <v>3.7200144781310001</v>
      </c>
      <c r="F236" s="10">
        <v>1.8168050048999955E-2</v>
      </c>
      <c r="G236" s="10">
        <v>-0.11183999999999999</v>
      </c>
      <c r="H236" s="10">
        <v>0</v>
      </c>
      <c r="I236" s="10">
        <v>0</v>
      </c>
      <c r="J236" s="10">
        <v>0</v>
      </c>
      <c r="K236" s="10">
        <v>8.5470000000000008E-3</v>
      </c>
      <c r="L236" s="10">
        <v>7.8549999999999991E-3</v>
      </c>
      <c r="M236" s="10">
        <v>0</v>
      </c>
      <c r="N236" s="10">
        <v>0.51449175999999996</v>
      </c>
      <c r="O236" s="10">
        <v>5.7755096490097182E-3</v>
      </c>
      <c r="P236" s="10">
        <v>6.4581100424490917E-2</v>
      </c>
      <c r="Q236" s="10">
        <v>0.31434400000000001</v>
      </c>
      <c r="R236" s="10">
        <v>0</v>
      </c>
      <c r="S236" s="10">
        <v>0</v>
      </c>
      <c r="T236" s="10">
        <v>0</v>
      </c>
      <c r="U236" s="10">
        <v>0</v>
      </c>
      <c r="V236" s="10">
        <v>0</v>
      </c>
      <c r="W236" s="10">
        <v>0</v>
      </c>
      <c r="X236" s="10">
        <v>0</v>
      </c>
      <c r="Y236" s="105">
        <v>8.5503268982535001</v>
      </c>
      <c r="Z236" s="121">
        <v>4.0357170556175541</v>
      </c>
      <c r="AA236" s="10">
        <v>3.1460465182470001</v>
      </c>
      <c r="AB236" s="10">
        <v>2.543527006800007E-2</v>
      </c>
      <c r="AC236" s="10">
        <v>-0.11183999999999999</v>
      </c>
      <c r="AD236" s="10">
        <v>0</v>
      </c>
      <c r="AE236" s="10">
        <v>0</v>
      </c>
      <c r="AF236" s="10">
        <v>0</v>
      </c>
      <c r="AG236" s="10">
        <v>0</v>
      </c>
      <c r="AH236" s="10">
        <v>4.5714999999999999E-2</v>
      </c>
      <c r="AI236" s="10">
        <v>0.70365984711111118</v>
      </c>
      <c r="AJ236" s="10">
        <v>5.7171558202285377E-3</v>
      </c>
      <c r="AK236" s="10">
        <v>1.5349213053968504E-2</v>
      </c>
      <c r="AL236" s="10">
        <v>0.28248000000000001</v>
      </c>
      <c r="AM236" s="10">
        <v>0</v>
      </c>
      <c r="AN236" s="10">
        <v>0</v>
      </c>
      <c r="AO236" s="10">
        <v>0</v>
      </c>
      <c r="AP236" s="78">
        <v>0</v>
      </c>
      <c r="AQ236" s="10">
        <v>0</v>
      </c>
      <c r="AR236" s="10">
        <v>0</v>
      </c>
      <c r="AS236" s="13">
        <v>0</v>
      </c>
      <c r="AT236" s="86">
        <v>8.1482800599178624</v>
      </c>
      <c r="AU236" s="160">
        <v>-4.7021224231527367E-2</v>
      </c>
      <c r="AV236" s="84"/>
      <c r="AW236" s="25"/>
      <c r="AX236" s="24"/>
      <c r="AY236" s="60"/>
      <c r="AZ236" s="60"/>
      <c r="BA236" s="60"/>
      <c r="BB236" s="14"/>
    </row>
    <row r="237" spans="1:54" ht="12.75" customHeight="1" x14ac:dyDescent="0.2">
      <c r="A237" s="109" t="s">
        <v>1132</v>
      </c>
      <c r="B237" s="1" t="s">
        <v>1644</v>
      </c>
      <c r="C237" s="54" t="s">
        <v>1645</v>
      </c>
      <c r="D237" s="109">
        <v>5.1946940000000001</v>
      </c>
      <c r="E237" s="10">
        <v>4.6516053587749999</v>
      </c>
      <c r="F237" s="10">
        <v>2.2724695093000308E-2</v>
      </c>
      <c r="G237" s="10">
        <v>-0.14004800000000001</v>
      </c>
      <c r="H237" s="10">
        <v>0</v>
      </c>
      <c r="I237" s="10">
        <v>0</v>
      </c>
      <c r="J237" s="10">
        <v>0</v>
      </c>
      <c r="K237" s="10">
        <v>8.5470000000000008E-3</v>
      </c>
      <c r="L237" s="10">
        <v>7.8549999999999991E-3</v>
      </c>
      <c r="M237" s="10">
        <v>0</v>
      </c>
      <c r="N237" s="10">
        <v>1.3954842782222223</v>
      </c>
      <c r="O237" s="10">
        <v>7.2243123960211084E-3</v>
      </c>
      <c r="P237" s="10">
        <v>7.1980352911082124E-2</v>
      </c>
      <c r="Q237" s="10">
        <v>0.43559900000000001</v>
      </c>
      <c r="R237" s="10">
        <v>0</v>
      </c>
      <c r="S237" s="10">
        <v>0</v>
      </c>
      <c r="T237" s="10">
        <v>0</v>
      </c>
      <c r="U237" s="10">
        <v>0</v>
      </c>
      <c r="V237" s="10">
        <v>0</v>
      </c>
      <c r="W237" s="10">
        <v>0</v>
      </c>
      <c r="X237" s="10">
        <v>0</v>
      </c>
      <c r="Y237" s="105">
        <v>11.655665997397323</v>
      </c>
      <c r="Z237" s="121">
        <v>5.232193575276062</v>
      </c>
      <c r="AA237" s="10">
        <v>3.9309889279370003</v>
      </c>
      <c r="AB237" s="10">
        <v>3.1814573129999919E-2</v>
      </c>
      <c r="AC237" s="10">
        <v>-0.14004800000000001</v>
      </c>
      <c r="AD237" s="10">
        <v>0</v>
      </c>
      <c r="AE237" s="10">
        <v>0</v>
      </c>
      <c r="AF237" s="10">
        <v>0</v>
      </c>
      <c r="AG237" s="10">
        <v>0</v>
      </c>
      <c r="AH237" s="10">
        <v>5.8056000000000003E-2</v>
      </c>
      <c r="AI237" s="10">
        <v>2.123066253333334</v>
      </c>
      <c r="AJ237" s="10">
        <v>7.1513203461002059E-3</v>
      </c>
      <c r="AK237" s="10">
        <v>1.9318711507328817E-2</v>
      </c>
      <c r="AL237" s="10">
        <v>0.39478099999999999</v>
      </c>
      <c r="AM237" s="10">
        <v>0</v>
      </c>
      <c r="AN237" s="10">
        <v>0</v>
      </c>
      <c r="AO237" s="10">
        <v>0</v>
      </c>
      <c r="AP237" s="78">
        <v>0</v>
      </c>
      <c r="AQ237" s="10">
        <v>0</v>
      </c>
      <c r="AR237" s="10">
        <v>0</v>
      </c>
      <c r="AS237" s="13">
        <v>0</v>
      </c>
      <c r="AT237" s="86">
        <v>11.657322361529825</v>
      </c>
      <c r="AU237" s="160">
        <v>1.4210806425581654E-4</v>
      </c>
      <c r="AV237" s="84"/>
      <c r="AW237" s="25"/>
      <c r="AX237" s="24"/>
      <c r="AY237" s="60"/>
      <c r="AZ237" s="60"/>
      <c r="BA237" s="60"/>
      <c r="BB237" s="14"/>
    </row>
    <row r="238" spans="1:54" ht="12.75" customHeight="1" x14ac:dyDescent="0.2">
      <c r="A238" s="109" t="s">
        <v>1214</v>
      </c>
      <c r="B238" s="1" t="s">
        <v>1646</v>
      </c>
      <c r="C238" s="54" t="s">
        <v>1647</v>
      </c>
      <c r="D238" s="109">
        <v>233.21600000000001</v>
      </c>
      <c r="E238" s="10">
        <v>139.32107483874299</v>
      </c>
      <c r="F238" s="10">
        <v>0.64021631696799397</v>
      </c>
      <c r="G238" s="10">
        <v>0</v>
      </c>
      <c r="H238" s="10">
        <v>0</v>
      </c>
      <c r="I238" s="10">
        <v>5.4898000000000002E-2</v>
      </c>
      <c r="J238" s="10">
        <v>0.20365399999999997</v>
      </c>
      <c r="K238" s="10">
        <v>8.5470000000000008E-3</v>
      </c>
      <c r="L238" s="10">
        <v>0</v>
      </c>
      <c r="M238" s="10">
        <v>0</v>
      </c>
      <c r="N238" s="10">
        <v>1.7901493135555555</v>
      </c>
      <c r="O238" s="10">
        <v>0.20594070810255238</v>
      </c>
      <c r="P238" s="10">
        <v>0</v>
      </c>
      <c r="Q238" s="10">
        <v>0</v>
      </c>
      <c r="R238" s="10">
        <v>0</v>
      </c>
      <c r="S238" s="10">
        <v>0</v>
      </c>
      <c r="T238" s="10">
        <v>0</v>
      </c>
      <c r="U238" s="10">
        <v>0.43772100000000003</v>
      </c>
      <c r="V238" s="10">
        <v>19.731999999999999</v>
      </c>
      <c r="W238" s="10">
        <v>3.627491</v>
      </c>
      <c r="X238" s="10">
        <v>17.166155</v>
      </c>
      <c r="Y238" s="105">
        <v>416.40384717736919</v>
      </c>
      <c r="Z238" s="121">
        <v>234.59027084394359</v>
      </c>
      <c r="AA238" s="10">
        <v>120.133932616613</v>
      </c>
      <c r="AB238" s="10">
        <v>0.89630284375499936</v>
      </c>
      <c r="AC238" s="10">
        <v>0</v>
      </c>
      <c r="AD238" s="10">
        <v>0</v>
      </c>
      <c r="AE238" s="10">
        <v>5.4898000000000002E-2</v>
      </c>
      <c r="AF238" s="10">
        <v>0.1357693333333333</v>
      </c>
      <c r="AG238" s="10">
        <v>0</v>
      </c>
      <c r="AH238" s="10">
        <v>2.5779670000000001</v>
      </c>
      <c r="AI238" s="10">
        <v>2.1968311193333334</v>
      </c>
      <c r="AJ238" s="10">
        <v>0.20385995167584431</v>
      </c>
      <c r="AK238" s="10">
        <v>0</v>
      </c>
      <c r="AL238" s="10">
        <v>0</v>
      </c>
      <c r="AM238" s="10">
        <v>0</v>
      </c>
      <c r="AN238" s="10">
        <v>0</v>
      </c>
      <c r="AO238" s="10">
        <v>0.326488</v>
      </c>
      <c r="AP238" s="78">
        <v>19.731999999999999</v>
      </c>
      <c r="AQ238" s="10">
        <v>3.627491</v>
      </c>
      <c r="AR238" s="10">
        <v>36.411999999999999</v>
      </c>
      <c r="AS238" s="13">
        <v>0</v>
      </c>
      <c r="AT238" s="86">
        <v>420.887810708654</v>
      </c>
      <c r="AU238" s="160">
        <v>1.0768304763944338E-2</v>
      </c>
      <c r="AV238" s="84"/>
      <c r="AW238" s="25"/>
      <c r="AX238" s="24"/>
      <c r="AY238" s="60"/>
      <c r="AZ238" s="60"/>
      <c r="BA238" s="60"/>
      <c r="BB238" s="14"/>
    </row>
    <row r="239" spans="1:54" ht="12.75" customHeight="1" x14ac:dyDescent="0.2">
      <c r="A239" s="109" t="s">
        <v>1081</v>
      </c>
      <c r="B239" s="1" t="s">
        <v>1086</v>
      </c>
      <c r="C239" s="54" t="s">
        <v>1087</v>
      </c>
      <c r="D239" s="109">
        <v>17.593788</v>
      </c>
      <c r="E239" s="10">
        <v>12.686996932674001</v>
      </c>
      <c r="F239" s="10">
        <v>5.8188969721999016E-2</v>
      </c>
      <c r="G239" s="10">
        <v>0</v>
      </c>
      <c r="H239" s="10">
        <v>0</v>
      </c>
      <c r="I239" s="10">
        <v>0</v>
      </c>
      <c r="J239" s="10">
        <v>0</v>
      </c>
      <c r="K239" s="10">
        <v>0</v>
      </c>
      <c r="L239" s="10">
        <v>0</v>
      </c>
      <c r="M239" s="10">
        <v>0.23080383182084002</v>
      </c>
      <c r="N239" s="10">
        <v>0</v>
      </c>
      <c r="O239" s="10">
        <v>0</v>
      </c>
      <c r="P239" s="10">
        <v>0</v>
      </c>
      <c r="Q239" s="10">
        <v>0</v>
      </c>
      <c r="R239" s="10">
        <v>0</v>
      </c>
      <c r="S239" s="10">
        <v>0</v>
      </c>
      <c r="T239" s="10">
        <v>0</v>
      </c>
      <c r="U239" s="10">
        <v>0</v>
      </c>
      <c r="V239" s="10">
        <v>0</v>
      </c>
      <c r="W239" s="10">
        <v>0</v>
      </c>
      <c r="X239" s="10">
        <v>0</v>
      </c>
      <c r="Y239" s="105">
        <v>30.569777734216842</v>
      </c>
      <c r="Z239" s="121">
        <v>17.692220385376956</v>
      </c>
      <c r="AA239" s="10">
        <v>11.622739631706999</v>
      </c>
      <c r="AB239" s="10">
        <v>8.1464557612000027E-2</v>
      </c>
      <c r="AC239" s="10">
        <v>0</v>
      </c>
      <c r="AD239" s="10">
        <v>0</v>
      </c>
      <c r="AE239" s="10">
        <v>0</v>
      </c>
      <c r="AF239" s="10">
        <v>0</v>
      </c>
      <c r="AG239" s="10">
        <v>0.25779382353779595</v>
      </c>
      <c r="AH239" s="10">
        <v>0.19415399999999999</v>
      </c>
      <c r="AI239" s="10">
        <v>0</v>
      </c>
      <c r="AJ239" s="10">
        <v>0</v>
      </c>
      <c r="AK239" s="10">
        <v>0</v>
      </c>
      <c r="AL239" s="10">
        <v>0</v>
      </c>
      <c r="AM239" s="10">
        <v>0</v>
      </c>
      <c r="AN239" s="10">
        <v>0</v>
      </c>
      <c r="AO239" s="10">
        <v>0</v>
      </c>
      <c r="AP239" s="78">
        <v>0</v>
      </c>
      <c r="AQ239" s="10">
        <v>0</v>
      </c>
      <c r="AR239" s="10">
        <v>0</v>
      </c>
      <c r="AS239" s="13">
        <v>0</v>
      </c>
      <c r="AT239" s="86">
        <v>29.848372398233753</v>
      </c>
      <c r="AU239" s="160">
        <v>-2.3598645114636149E-2</v>
      </c>
      <c r="AV239" s="84"/>
      <c r="AW239" s="25"/>
      <c r="AX239" s="24"/>
      <c r="AY239" s="60"/>
      <c r="AZ239" s="60"/>
      <c r="BA239" s="60"/>
      <c r="BB239" s="14"/>
    </row>
    <row r="240" spans="1:54" ht="12.75" customHeight="1" x14ac:dyDescent="0.2">
      <c r="A240" s="109" t="s">
        <v>1132</v>
      </c>
      <c r="B240" s="1" t="s">
        <v>1648</v>
      </c>
      <c r="C240" s="54" t="s">
        <v>1649</v>
      </c>
      <c r="D240" s="109">
        <v>12.609978999999999</v>
      </c>
      <c r="E240" s="10">
        <v>13.193887002493</v>
      </c>
      <c r="F240" s="10">
        <v>6.4589382717000321E-2</v>
      </c>
      <c r="G240" s="10">
        <v>-0.13370899999999999</v>
      </c>
      <c r="H240" s="10">
        <v>0</v>
      </c>
      <c r="I240" s="10">
        <v>0</v>
      </c>
      <c r="J240" s="10">
        <v>0</v>
      </c>
      <c r="K240" s="10">
        <v>8.5470000000000008E-3</v>
      </c>
      <c r="L240" s="10">
        <v>7.8549999999999991E-3</v>
      </c>
      <c r="M240" s="10">
        <v>0</v>
      </c>
      <c r="N240" s="10">
        <v>2.7936406151111113</v>
      </c>
      <c r="O240" s="10">
        <v>2.0515538008019075E-2</v>
      </c>
      <c r="P240" s="10">
        <v>0.12588146482522625</v>
      </c>
      <c r="Q240" s="10">
        <v>1.4021159999999999</v>
      </c>
      <c r="R240" s="10">
        <v>0</v>
      </c>
      <c r="S240" s="10">
        <v>0</v>
      </c>
      <c r="T240" s="10">
        <v>0</v>
      </c>
      <c r="U240" s="10">
        <v>0</v>
      </c>
      <c r="V240" s="10">
        <v>0</v>
      </c>
      <c r="W240" s="10">
        <v>0</v>
      </c>
      <c r="X240" s="10">
        <v>0</v>
      </c>
      <c r="Y240" s="105">
        <v>30.093302003154356</v>
      </c>
      <c r="Z240" s="121">
        <v>12.84154582088253</v>
      </c>
      <c r="AA240" s="10">
        <v>11.144132613597</v>
      </c>
      <c r="AB240" s="10">
        <v>9.0425135805000556E-2</v>
      </c>
      <c r="AC240" s="10">
        <v>-0.13370899999999999</v>
      </c>
      <c r="AD240" s="10">
        <v>0</v>
      </c>
      <c r="AE240" s="10">
        <v>0</v>
      </c>
      <c r="AF240" s="10">
        <v>0</v>
      </c>
      <c r="AG240" s="10">
        <v>0</v>
      </c>
      <c r="AH240" s="10">
        <v>0.15343599999999999</v>
      </c>
      <c r="AI240" s="10">
        <v>3.8358347502222223</v>
      </c>
      <c r="AJ240" s="10">
        <v>2.030825583466507E-2</v>
      </c>
      <c r="AK240" s="10">
        <v>4.8930621734002151E-2</v>
      </c>
      <c r="AL240" s="10">
        <v>1.276767</v>
      </c>
      <c r="AM240" s="10">
        <v>0</v>
      </c>
      <c r="AN240" s="10">
        <v>0</v>
      </c>
      <c r="AO240" s="10">
        <v>0</v>
      </c>
      <c r="AP240" s="78">
        <v>0</v>
      </c>
      <c r="AQ240" s="10">
        <v>0</v>
      </c>
      <c r="AR240" s="10">
        <v>0</v>
      </c>
      <c r="AS240" s="13">
        <v>0</v>
      </c>
      <c r="AT240" s="86">
        <v>29.277671198075417</v>
      </c>
      <c r="AU240" s="160">
        <v>-2.7103400118519576E-2</v>
      </c>
      <c r="AV240" s="84"/>
      <c r="AW240" s="25"/>
      <c r="AX240" s="24"/>
      <c r="AY240" s="60"/>
      <c r="AZ240" s="60"/>
      <c r="BA240" s="60"/>
      <c r="BB240" s="14"/>
    </row>
    <row r="241" spans="1:54" ht="12.75" customHeight="1" x14ac:dyDescent="0.2">
      <c r="A241" s="109" t="s">
        <v>1214</v>
      </c>
      <c r="B241" s="1" t="s">
        <v>1650</v>
      </c>
      <c r="C241" s="54" t="s">
        <v>1651</v>
      </c>
      <c r="D241" s="109">
        <v>226.640615</v>
      </c>
      <c r="E241" s="10">
        <v>187.533892786086</v>
      </c>
      <c r="F241" s="10">
        <v>0.86996800616100434</v>
      </c>
      <c r="G241" s="10">
        <v>0</v>
      </c>
      <c r="H241" s="10">
        <v>0</v>
      </c>
      <c r="I241" s="10">
        <v>0</v>
      </c>
      <c r="J241" s="10">
        <v>0.14007699999999998</v>
      </c>
      <c r="K241" s="10">
        <v>8.5470000000000008E-3</v>
      </c>
      <c r="L241" s="10">
        <v>0</v>
      </c>
      <c r="M241" s="10">
        <v>0.23335460843825345</v>
      </c>
      <c r="N241" s="10">
        <v>2.7641147999999998</v>
      </c>
      <c r="O241" s="10">
        <v>0.27697500288906135</v>
      </c>
      <c r="P241" s="10">
        <v>0</v>
      </c>
      <c r="Q241" s="10">
        <v>0</v>
      </c>
      <c r="R241" s="10">
        <v>0</v>
      </c>
      <c r="S241" s="10">
        <v>0</v>
      </c>
      <c r="T241" s="10">
        <v>0</v>
      </c>
      <c r="U241" s="10">
        <v>0.49073099999999997</v>
      </c>
      <c r="V241" s="10">
        <v>29.523</v>
      </c>
      <c r="W241" s="10">
        <v>3.348741</v>
      </c>
      <c r="X241" s="10">
        <v>19.192647999999998</v>
      </c>
      <c r="Y241" s="105">
        <v>471.02266420357444</v>
      </c>
      <c r="Z241" s="121">
        <v>229.54439131560935</v>
      </c>
      <c r="AA241" s="10">
        <v>160.75687107496501</v>
      </c>
      <c r="AB241" s="10">
        <v>1.2179552086250036</v>
      </c>
      <c r="AC241" s="10">
        <v>0</v>
      </c>
      <c r="AD241" s="10">
        <v>0</v>
      </c>
      <c r="AE241" s="10">
        <v>0</v>
      </c>
      <c r="AF241" s="10">
        <v>9.3384666666666657E-2</v>
      </c>
      <c r="AG241" s="10">
        <v>0.25510247230911814</v>
      </c>
      <c r="AH241" s="10">
        <v>2.6147550000000002</v>
      </c>
      <c r="AI241" s="10">
        <v>3.6952952639999999</v>
      </c>
      <c r="AJ241" s="10">
        <v>0.27417653957110522</v>
      </c>
      <c r="AK241" s="10">
        <v>0</v>
      </c>
      <c r="AL241" s="10">
        <v>0</v>
      </c>
      <c r="AM241" s="10">
        <v>0</v>
      </c>
      <c r="AN241" s="10">
        <v>0</v>
      </c>
      <c r="AO241" s="10">
        <v>0.583619</v>
      </c>
      <c r="AP241" s="78">
        <v>29.523</v>
      </c>
      <c r="AQ241" s="10">
        <v>3.348741</v>
      </c>
      <c r="AR241" s="10">
        <v>40.603000000000002</v>
      </c>
      <c r="AS241" s="13">
        <v>0</v>
      </c>
      <c r="AT241" s="86">
        <v>472.51029154174631</v>
      </c>
      <c r="AU241" s="160">
        <v>3.1582924798050239E-3</v>
      </c>
      <c r="AV241" s="84"/>
      <c r="AW241" s="25"/>
      <c r="AX241" s="24"/>
      <c r="AY241" s="60"/>
      <c r="AZ241" s="60"/>
      <c r="BA241" s="60"/>
      <c r="BB241" s="14"/>
    </row>
    <row r="242" spans="1:54" ht="12.75" customHeight="1" x14ac:dyDescent="0.2">
      <c r="A242" s="109" t="s">
        <v>1165</v>
      </c>
      <c r="B242" s="1" t="s">
        <v>1652</v>
      </c>
      <c r="C242" s="54" t="s">
        <v>1653</v>
      </c>
      <c r="D242" s="109">
        <v>135.500587</v>
      </c>
      <c r="E242" s="10">
        <v>138.99664434959899</v>
      </c>
      <c r="F242" s="10">
        <v>0.65154372039300201</v>
      </c>
      <c r="G242" s="10">
        <v>-0.66011200000000003</v>
      </c>
      <c r="H242" s="10">
        <v>0</v>
      </c>
      <c r="I242" s="10">
        <v>8.7906999999999999E-2</v>
      </c>
      <c r="J242" s="10">
        <v>7.1328000000000003E-2</v>
      </c>
      <c r="K242" s="10">
        <v>8.5470000000000008E-3</v>
      </c>
      <c r="L242" s="10">
        <v>7.8549999999999991E-3</v>
      </c>
      <c r="M242" s="10">
        <v>0.15742862745493807</v>
      </c>
      <c r="N242" s="10">
        <v>3.6923803422222221</v>
      </c>
      <c r="O242" s="10">
        <v>0.20738343116213204</v>
      </c>
      <c r="P242" s="10">
        <v>0.15314526948603907</v>
      </c>
      <c r="Q242" s="10">
        <v>2.017312</v>
      </c>
      <c r="R242" s="10">
        <v>0</v>
      </c>
      <c r="S242" s="10">
        <v>0</v>
      </c>
      <c r="T242" s="10">
        <v>0</v>
      </c>
      <c r="U242" s="10">
        <v>0.274787</v>
      </c>
      <c r="V242" s="10">
        <v>13.407999999999999</v>
      </c>
      <c r="W242" s="10">
        <v>1.8137799999999999</v>
      </c>
      <c r="X242" s="10">
        <v>10.634657000000001</v>
      </c>
      <c r="Y242" s="105">
        <v>307.02317374031742</v>
      </c>
      <c r="Z242" s="121">
        <v>137.99475440196119</v>
      </c>
      <c r="AA242" s="10">
        <v>119.083444547852</v>
      </c>
      <c r="AB242" s="10">
        <v>0.91216120854999871</v>
      </c>
      <c r="AC242" s="10">
        <v>-0.66011200000000003</v>
      </c>
      <c r="AD242" s="10">
        <v>0</v>
      </c>
      <c r="AE242" s="10">
        <v>8.7906999999999999E-2</v>
      </c>
      <c r="AF242" s="10">
        <v>4.7552000000000004E-2</v>
      </c>
      <c r="AG242" s="10">
        <v>0.17673221376742504</v>
      </c>
      <c r="AH242" s="10">
        <v>1.688817</v>
      </c>
      <c r="AI242" s="10">
        <v>4.8404210711111109</v>
      </c>
      <c r="AJ242" s="10">
        <v>0.20528809794142419</v>
      </c>
      <c r="AK242" s="10">
        <v>6.1609959621844367E-2</v>
      </c>
      <c r="AL242" s="10">
        <v>1.8431709999999999</v>
      </c>
      <c r="AM242" s="10">
        <v>0</v>
      </c>
      <c r="AN242" s="10">
        <v>0</v>
      </c>
      <c r="AO242" s="10">
        <v>0.358373</v>
      </c>
      <c r="AP242" s="78">
        <v>13.361000000000001</v>
      </c>
      <c r="AQ242" s="10">
        <v>1.8137799999999999</v>
      </c>
      <c r="AR242" s="10">
        <v>22.266999999999999</v>
      </c>
      <c r="AS242" s="13">
        <v>0</v>
      </c>
      <c r="AT242" s="86">
        <v>304.08189950080487</v>
      </c>
      <c r="AU242" s="160">
        <v>-9.5799747090110684E-3</v>
      </c>
      <c r="AV242" s="84"/>
      <c r="AW242" s="25"/>
      <c r="AX242" s="24"/>
      <c r="AY242" s="60"/>
      <c r="AZ242" s="60"/>
      <c r="BA242" s="60"/>
      <c r="BB242" s="14"/>
    </row>
    <row r="243" spans="1:54" ht="12.75" customHeight="1" x14ac:dyDescent="0.2">
      <c r="A243" s="109" t="s">
        <v>1132</v>
      </c>
      <c r="B243" s="1" t="s">
        <v>1654</v>
      </c>
      <c r="C243" s="54" t="s">
        <v>1655</v>
      </c>
      <c r="D243" s="109">
        <v>7.7311157263999997</v>
      </c>
      <c r="E243" s="10">
        <v>11.312311491203999</v>
      </c>
      <c r="F243" s="10">
        <v>5.6599389119999483E-2</v>
      </c>
      <c r="G243" s="10">
        <v>0</v>
      </c>
      <c r="H243" s="10">
        <v>0</v>
      </c>
      <c r="I243" s="10">
        <v>0</v>
      </c>
      <c r="J243" s="10">
        <v>0</v>
      </c>
      <c r="K243" s="10">
        <v>8.5470000000000008E-3</v>
      </c>
      <c r="L243" s="10">
        <v>7.8549999999999991E-3</v>
      </c>
      <c r="M243" s="10">
        <v>0</v>
      </c>
      <c r="N243" s="10">
        <v>2.0384322791111114</v>
      </c>
      <c r="O243" s="10">
        <v>1.7803398473748303E-2</v>
      </c>
      <c r="P243" s="10">
        <v>0.12069847546572685</v>
      </c>
      <c r="Q243" s="10">
        <v>1.2722690000000001</v>
      </c>
      <c r="R243" s="10">
        <v>0</v>
      </c>
      <c r="S243" s="10">
        <v>0</v>
      </c>
      <c r="T243" s="10">
        <v>0</v>
      </c>
      <c r="U243" s="10">
        <v>0</v>
      </c>
      <c r="V243" s="10">
        <v>0</v>
      </c>
      <c r="W243" s="10">
        <v>0</v>
      </c>
      <c r="X243" s="10">
        <v>0</v>
      </c>
      <c r="Y243" s="105">
        <v>22.565631759774583</v>
      </c>
      <c r="Z243" s="121">
        <v>7.8100899330879683</v>
      </c>
      <c r="AA243" s="10">
        <v>9.529645323202999</v>
      </c>
      <c r="AB243" s="10">
        <v>7.9239144767000336E-2</v>
      </c>
      <c r="AC243" s="10">
        <v>0</v>
      </c>
      <c r="AD243" s="10">
        <v>0</v>
      </c>
      <c r="AE243" s="10">
        <v>0</v>
      </c>
      <c r="AF243" s="10">
        <v>0</v>
      </c>
      <c r="AG243" s="10">
        <v>0</v>
      </c>
      <c r="AH243" s="10">
        <v>9.9801000000000001E-2</v>
      </c>
      <c r="AI243" s="10">
        <v>2.3555455857777781</v>
      </c>
      <c r="AJ243" s="10">
        <v>1.7623518856295262E-2</v>
      </c>
      <c r="AK243" s="10">
        <v>4.6180981311167761E-2</v>
      </c>
      <c r="AL243" s="10">
        <v>1.22732</v>
      </c>
      <c r="AM243" s="10">
        <v>0</v>
      </c>
      <c r="AN243" s="10">
        <v>0</v>
      </c>
      <c r="AO243" s="10">
        <v>0</v>
      </c>
      <c r="AP243" s="78">
        <v>0</v>
      </c>
      <c r="AQ243" s="10">
        <v>0</v>
      </c>
      <c r="AR243" s="10">
        <v>0</v>
      </c>
      <c r="AS243" s="13">
        <v>0</v>
      </c>
      <c r="AT243" s="86">
        <v>21.165445487003211</v>
      </c>
      <c r="AU243" s="160">
        <v>-6.2049504648362591E-2</v>
      </c>
      <c r="AV243" s="84"/>
      <c r="AW243" s="25"/>
      <c r="AX243" s="24"/>
      <c r="AY243" s="60"/>
      <c r="AZ243" s="60"/>
      <c r="BA243" s="60"/>
      <c r="BB243" s="14"/>
    </row>
    <row r="244" spans="1:54" ht="12.75" customHeight="1" x14ac:dyDescent="0.2">
      <c r="A244" s="109" t="s">
        <v>1165</v>
      </c>
      <c r="B244" s="1" t="s">
        <v>1656</v>
      </c>
      <c r="C244" s="54" t="s">
        <v>1657</v>
      </c>
      <c r="D244" s="109">
        <v>85.835277000000005</v>
      </c>
      <c r="E244" s="10">
        <v>191.45815648206499</v>
      </c>
      <c r="F244" s="10">
        <v>0.91308988295897842</v>
      </c>
      <c r="G244" s="10">
        <v>0</v>
      </c>
      <c r="H244" s="10">
        <v>0</v>
      </c>
      <c r="I244" s="10">
        <v>0</v>
      </c>
      <c r="J244" s="10">
        <v>7.9485E-2</v>
      </c>
      <c r="K244" s="10">
        <v>8.5470000000000008E-3</v>
      </c>
      <c r="L244" s="10">
        <v>7.8549999999999991E-3</v>
      </c>
      <c r="M244" s="10">
        <v>0</v>
      </c>
      <c r="N244" s="10">
        <v>4.1838731488888889</v>
      </c>
      <c r="O244" s="10">
        <v>0.2872134007370547</v>
      </c>
      <c r="P244" s="10">
        <v>0.2297720358755804</v>
      </c>
      <c r="Q244" s="10">
        <v>3.0109789999999998</v>
      </c>
      <c r="R244" s="10">
        <v>0</v>
      </c>
      <c r="S244" s="10">
        <v>0</v>
      </c>
      <c r="T244" s="10">
        <v>0</v>
      </c>
      <c r="U244" s="10">
        <v>0.279947</v>
      </c>
      <c r="V244" s="10">
        <v>27.838999999999999</v>
      </c>
      <c r="W244" s="10">
        <v>1.300697</v>
      </c>
      <c r="X244" s="10">
        <v>10.53187</v>
      </c>
      <c r="Y244" s="105">
        <v>325.96576195052552</v>
      </c>
      <c r="Z244" s="121">
        <v>86.102355614622454</v>
      </c>
      <c r="AA244" s="10">
        <v>160.731486514229</v>
      </c>
      <c r="AB244" s="10">
        <v>1.2783258361430019</v>
      </c>
      <c r="AC244" s="10">
        <v>0</v>
      </c>
      <c r="AD244" s="10">
        <v>0</v>
      </c>
      <c r="AE244" s="10">
        <v>0</v>
      </c>
      <c r="AF244" s="10">
        <v>5.2990000000000002E-2</v>
      </c>
      <c r="AG244" s="10">
        <v>0</v>
      </c>
      <c r="AH244" s="10">
        <v>1.098149</v>
      </c>
      <c r="AI244" s="10">
        <v>4.7301412200000001</v>
      </c>
      <c r="AJ244" s="10">
        <v>0.2843114920521399</v>
      </c>
      <c r="AK244" s="10">
        <v>0.1061778500636112</v>
      </c>
      <c r="AL244" s="10">
        <v>2.7708059999999999</v>
      </c>
      <c r="AM244" s="10">
        <v>0</v>
      </c>
      <c r="AN244" s="10">
        <v>0</v>
      </c>
      <c r="AO244" s="10">
        <v>0.37130000000000002</v>
      </c>
      <c r="AP244" s="78">
        <v>27.838999999999999</v>
      </c>
      <c r="AQ244" s="10">
        <v>1.300697</v>
      </c>
      <c r="AR244" s="10">
        <v>21.420999999999999</v>
      </c>
      <c r="AS244" s="13">
        <v>0</v>
      </c>
      <c r="AT244" s="86">
        <v>308.08674052711024</v>
      </c>
      <c r="AU244" s="160">
        <v>-5.4849384537904097E-2</v>
      </c>
      <c r="AV244" s="84"/>
      <c r="AW244" s="25"/>
      <c r="AX244" s="24"/>
      <c r="AY244" s="60"/>
      <c r="AZ244" s="60"/>
      <c r="BA244" s="60"/>
      <c r="BB244" s="14"/>
    </row>
    <row r="245" spans="1:54" ht="12.75" customHeight="1" x14ac:dyDescent="0.2">
      <c r="A245" s="109" t="s">
        <v>1214</v>
      </c>
      <c r="B245" s="1" t="s">
        <v>1658</v>
      </c>
      <c r="C245" s="54" t="s">
        <v>1659</v>
      </c>
      <c r="D245" s="109">
        <v>282.08371</v>
      </c>
      <c r="E245" s="10">
        <v>221.15181081972599</v>
      </c>
      <c r="F245" s="10">
        <v>1.0295679208360016</v>
      </c>
      <c r="G245" s="10">
        <v>0</v>
      </c>
      <c r="H245" s="10">
        <v>0</v>
      </c>
      <c r="I245" s="10">
        <v>0</v>
      </c>
      <c r="J245" s="10">
        <v>0.22818000000000002</v>
      </c>
      <c r="K245" s="10">
        <v>8.5470000000000008E-3</v>
      </c>
      <c r="L245" s="10">
        <v>0</v>
      </c>
      <c r="M245" s="10">
        <v>0</v>
      </c>
      <c r="N245" s="10">
        <v>2.3039565426666671</v>
      </c>
      <c r="O245" s="10">
        <v>0.3281001816212164</v>
      </c>
      <c r="P245" s="10">
        <v>0</v>
      </c>
      <c r="Q245" s="10">
        <v>0</v>
      </c>
      <c r="R245" s="10">
        <v>0</v>
      </c>
      <c r="S245" s="10">
        <v>0</v>
      </c>
      <c r="T245" s="10">
        <v>0</v>
      </c>
      <c r="U245" s="10">
        <v>0.63701700000000006</v>
      </c>
      <c r="V245" s="10">
        <v>36.119</v>
      </c>
      <c r="W245" s="10">
        <v>4.4343539999999999</v>
      </c>
      <c r="X245" s="10">
        <v>24.203050999999999</v>
      </c>
      <c r="Y245" s="105">
        <v>572.52729446484989</v>
      </c>
      <c r="Z245" s="121">
        <v>284.37893783319259</v>
      </c>
      <c r="AA245" s="10">
        <v>188.25545544076402</v>
      </c>
      <c r="AB245" s="10">
        <v>1.4413950891709923</v>
      </c>
      <c r="AC245" s="10">
        <v>0</v>
      </c>
      <c r="AD245" s="10">
        <v>0</v>
      </c>
      <c r="AE245" s="10">
        <v>0</v>
      </c>
      <c r="AF245" s="10">
        <v>0.15212000000000001</v>
      </c>
      <c r="AG245" s="10">
        <v>0</v>
      </c>
      <c r="AH245" s="10">
        <v>3.2469399999999999</v>
      </c>
      <c r="AI245" s="10">
        <v>2.969562871555556</v>
      </c>
      <c r="AJ245" s="10">
        <v>0.32478516649961908</v>
      </c>
      <c r="AK245" s="10">
        <v>0</v>
      </c>
      <c r="AL245" s="10">
        <v>0</v>
      </c>
      <c r="AM245" s="10">
        <v>0</v>
      </c>
      <c r="AN245" s="10">
        <v>0</v>
      </c>
      <c r="AO245" s="10">
        <v>0.81756700000000004</v>
      </c>
      <c r="AP245" s="78">
        <v>36.119</v>
      </c>
      <c r="AQ245" s="10">
        <v>4.4343539999999999</v>
      </c>
      <c r="AR245" s="10">
        <v>49.737000000000002</v>
      </c>
      <c r="AS245" s="13">
        <v>0</v>
      </c>
      <c r="AT245" s="86">
        <v>571.87711740118277</v>
      </c>
      <c r="AU245" s="160">
        <v>-1.1356263185231124E-3</v>
      </c>
      <c r="AV245" s="84"/>
      <c r="AW245" s="25"/>
      <c r="AX245" s="24"/>
      <c r="AY245" s="60"/>
      <c r="AZ245" s="60"/>
      <c r="BA245" s="60"/>
      <c r="BB245" s="14"/>
    </row>
    <row r="246" spans="1:54" ht="12.75" customHeight="1" x14ac:dyDescent="0.2">
      <c r="A246" s="109" t="s">
        <v>1081</v>
      </c>
      <c r="B246" s="1" t="s">
        <v>1124</v>
      </c>
      <c r="C246" s="54" t="s">
        <v>1125</v>
      </c>
      <c r="D246" s="109">
        <v>20.728863</v>
      </c>
      <c r="E246" s="10">
        <v>22.125924896383999</v>
      </c>
      <c r="F246" s="10">
        <v>0.10254605772500112</v>
      </c>
      <c r="G246" s="10">
        <v>0</v>
      </c>
      <c r="H246" s="10">
        <v>0</v>
      </c>
      <c r="I246" s="10">
        <v>0</v>
      </c>
      <c r="J246" s="10">
        <v>0</v>
      </c>
      <c r="K246" s="10">
        <v>0</v>
      </c>
      <c r="L246" s="10">
        <v>0</v>
      </c>
      <c r="M246" s="10">
        <v>0.36881495637511558</v>
      </c>
      <c r="N246" s="10">
        <v>0</v>
      </c>
      <c r="O246" s="10">
        <v>0</v>
      </c>
      <c r="P246" s="10">
        <v>0</v>
      </c>
      <c r="Q246" s="10">
        <v>0</v>
      </c>
      <c r="R246" s="10">
        <v>0</v>
      </c>
      <c r="S246" s="10">
        <v>0</v>
      </c>
      <c r="T246" s="10">
        <v>0</v>
      </c>
      <c r="U246" s="10">
        <v>0</v>
      </c>
      <c r="V246" s="10">
        <v>0</v>
      </c>
      <c r="W246" s="10">
        <v>0</v>
      </c>
      <c r="X246" s="10">
        <v>0</v>
      </c>
      <c r="Y246" s="105">
        <v>43.326148910484115</v>
      </c>
      <c r="Z246" s="121">
        <v>20.873906146047918</v>
      </c>
      <c r="AA246" s="10">
        <v>20.186717899080001</v>
      </c>
      <c r="AB246" s="10">
        <v>0.14356448081399872</v>
      </c>
      <c r="AC246" s="10">
        <v>0</v>
      </c>
      <c r="AD246" s="10">
        <v>0</v>
      </c>
      <c r="AE246" s="10">
        <v>0</v>
      </c>
      <c r="AF246" s="10">
        <v>0</v>
      </c>
      <c r="AG246" s="10">
        <v>0.39762731754417885</v>
      </c>
      <c r="AH246" s="10">
        <v>0.24406600000000001</v>
      </c>
      <c r="AI246" s="10">
        <v>0</v>
      </c>
      <c r="AJ246" s="10">
        <v>0</v>
      </c>
      <c r="AK246" s="10">
        <v>0</v>
      </c>
      <c r="AL246" s="10">
        <v>0</v>
      </c>
      <c r="AM246" s="10">
        <v>0</v>
      </c>
      <c r="AN246" s="10">
        <v>0</v>
      </c>
      <c r="AO246" s="10">
        <v>0</v>
      </c>
      <c r="AP246" s="78">
        <v>0</v>
      </c>
      <c r="AQ246" s="10">
        <v>0</v>
      </c>
      <c r="AR246" s="10">
        <v>0</v>
      </c>
      <c r="AS246" s="13">
        <v>0</v>
      </c>
      <c r="AT246" s="86">
        <v>41.845881843486097</v>
      </c>
      <c r="AU246" s="160">
        <v>-3.4165673714882619E-2</v>
      </c>
      <c r="AV246" s="84"/>
      <c r="AW246" s="25"/>
      <c r="AX246" s="24"/>
      <c r="AY246" s="60"/>
      <c r="AZ246" s="60"/>
      <c r="BA246" s="60"/>
      <c r="BB246" s="14"/>
    </row>
    <row r="247" spans="1:54" ht="12.75" customHeight="1" x14ac:dyDescent="0.2">
      <c r="A247" s="109" t="s">
        <v>1132</v>
      </c>
      <c r="B247" s="1" t="s">
        <v>1660</v>
      </c>
      <c r="C247" s="54" t="s">
        <v>1661</v>
      </c>
      <c r="D247" s="109">
        <v>7.1317620000000002</v>
      </c>
      <c r="E247" s="10">
        <v>7.0476283643399995</v>
      </c>
      <c r="F247" s="10">
        <v>3.4902925589000808E-2</v>
      </c>
      <c r="G247" s="10">
        <v>0</v>
      </c>
      <c r="H247" s="10">
        <v>0</v>
      </c>
      <c r="I247" s="10">
        <v>0</v>
      </c>
      <c r="J247" s="10">
        <v>0</v>
      </c>
      <c r="K247" s="10">
        <v>8.5470000000000008E-3</v>
      </c>
      <c r="L247" s="10">
        <v>7.8549999999999991E-3</v>
      </c>
      <c r="M247" s="10">
        <v>0</v>
      </c>
      <c r="N247" s="10">
        <v>1.2802322666666666</v>
      </c>
      <c r="O247" s="10">
        <v>1.1087630157636223E-2</v>
      </c>
      <c r="P247" s="10">
        <v>9.2762551607614749E-2</v>
      </c>
      <c r="Q247" s="10">
        <v>0.77103600000000005</v>
      </c>
      <c r="R247" s="10">
        <v>0</v>
      </c>
      <c r="S247" s="10">
        <v>0</v>
      </c>
      <c r="T247" s="10">
        <v>0</v>
      </c>
      <c r="U247" s="10">
        <v>0</v>
      </c>
      <c r="V247" s="10">
        <v>0</v>
      </c>
      <c r="W247" s="10">
        <v>0</v>
      </c>
      <c r="X247" s="10">
        <v>0</v>
      </c>
      <c r="Y247" s="105">
        <v>16.38581373836092</v>
      </c>
      <c r="Z247" s="121">
        <v>7.1711889530170323</v>
      </c>
      <c r="AA247" s="10">
        <v>5.9387001323359998</v>
      </c>
      <c r="AB247" s="10">
        <v>4.8864095823999962E-2</v>
      </c>
      <c r="AC247" s="10">
        <v>0</v>
      </c>
      <c r="AD247" s="10">
        <v>0</v>
      </c>
      <c r="AE247" s="10">
        <v>0</v>
      </c>
      <c r="AF247" s="10">
        <v>0</v>
      </c>
      <c r="AG247" s="10">
        <v>0</v>
      </c>
      <c r="AH247" s="10">
        <v>8.3307999999999993E-2</v>
      </c>
      <c r="AI247" s="10">
        <v>1.4709552533333334</v>
      </c>
      <c r="AJ247" s="10">
        <v>1.0975604429842885E-2</v>
      </c>
      <c r="AK247" s="10">
        <v>3.0527815619364532E-2</v>
      </c>
      <c r="AL247" s="10">
        <v>0.71398300000000003</v>
      </c>
      <c r="AM247" s="10">
        <v>0</v>
      </c>
      <c r="AN247" s="10">
        <v>0</v>
      </c>
      <c r="AO247" s="10">
        <v>0</v>
      </c>
      <c r="AP247" s="78">
        <v>0</v>
      </c>
      <c r="AQ247" s="10">
        <v>0</v>
      </c>
      <c r="AR247" s="10">
        <v>0</v>
      </c>
      <c r="AS247" s="13">
        <v>0</v>
      </c>
      <c r="AT247" s="86">
        <v>15.468502854559574</v>
      </c>
      <c r="AU247" s="160">
        <v>-5.5982015812484423E-2</v>
      </c>
      <c r="AV247" s="84"/>
      <c r="AW247" s="25"/>
      <c r="AX247" s="24"/>
      <c r="AY247" s="60"/>
      <c r="AZ247" s="60"/>
      <c r="BA247" s="60"/>
      <c r="BB247" s="14"/>
    </row>
    <row r="248" spans="1:54" ht="12.75" customHeight="1" x14ac:dyDescent="0.2">
      <c r="A248" s="109" t="s">
        <v>1132</v>
      </c>
      <c r="B248" s="1" t="s">
        <v>1662</v>
      </c>
      <c r="C248" s="54" t="s">
        <v>1663</v>
      </c>
      <c r="D248" s="109">
        <v>3.335153</v>
      </c>
      <c r="E248" s="10">
        <v>2.9895758709920002</v>
      </c>
      <c r="F248" s="10">
        <v>1.4581219254999887E-2</v>
      </c>
      <c r="G248" s="10">
        <v>0</v>
      </c>
      <c r="H248" s="10">
        <v>0</v>
      </c>
      <c r="I248" s="10">
        <v>0</v>
      </c>
      <c r="J248" s="10">
        <v>0</v>
      </c>
      <c r="K248" s="10">
        <v>8.5470000000000008E-3</v>
      </c>
      <c r="L248" s="10">
        <v>7.8549999999999991E-3</v>
      </c>
      <c r="M248" s="10">
        <v>0</v>
      </c>
      <c r="N248" s="10">
        <v>0.23847851022222225</v>
      </c>
      <c r="O248" s="10">
        <v>4.6377197394053176E-3</v>
      </c>
      <c r="P248" s="10">
        <v>6.0273196545939933E-2</v>
      </c>
      <c r="Q248" s="10">
        <v>0.215582</v>
      </c>
      <c r="R248" s="10">
        <v>0</v>
      </c>
      <c r="S248" s="10">
        <v>0</v>
      </c>
      <c r="T248" s="10">
        <v>0</v>
      </c>
      <c r="U248" s="10">
        <v>0</v>
      </c>
      <c r="V248" s="10">
        <v>0</v>
      </c>
      <c r="W248" s="10">
        <v>0</v>
      </c>
      <c r="X248" s="10">
        <v>0</v>
      </c>
      <c r="Y248" s="105">
        <v>6.874683516754569</v>
      </c>
      <c r="Z248" s="121">
        <v>3.366015484720299</v>
      </c>
      <c r="AA248" s="10">
        <v>2.5296544144290003</v>
      </c>
      <c r="AB248" s="10">
        <v>2.0413706957000077E-2</v>
      </c>
      <c r="AC248" s="10">
        <v>0</v>
      </c>
      <c r="AD248" s="10">
        <v>0</v>
      </c>
      <c r="AE248" s="10">
        <v>0</v>
      </c>
      <c r="AF248" s="10">
        <v>0</v>
      </c>
      <c r="AG248" s="10">
        <v>0</v>
      </c>
      <c r="AH248" s="10">
        <v>3.8289999999999998E-2</v>
      </c>
      <c r="AI248" s="10">
        <v>0.3131742151111111</v>
      </c>
      <c r="AJ248" s="10">
        <v>4.5908617614856097E-3</v>
      </c>
      <c r="AK248" s="10">
        <v>1.3215556794543686E-2</v>
      </c>
      <c r="AL248" s="10">
        <v>0.18971199999999999</v>
      </c>
      <c r="AM248" s="10">
        <v>0</v>
      </c>
      <c r="AN248" s="10">
        <v>0</v>
      </c>
      <c r="AO248" s="10">
        <v>0</v>
      </c>
      <c r="AP248" s="78">
        <v>0</v>
      </c>
      <c r="AQ248" s="10">
        <v>0</v>
      </c>
      <c r="AR248" s="10">
        <v>0</v>
      </c>
      <c r="AS248" s="13">
        <v>0</v>
      </c>
      <c r="AT248" s="86">
        <v>6.4750662397734393</v>
      </c>
      <c r="AU248" s="160">
        <v>-5.8128825277150034E-2</v>
      </c>
      <c r="AV248" s="84"/>
      <c r="AW248" s="25"/>
      <c r="AX248" s="24"/>
      <c r="AY248" s="60"/>
      <c r="AZ248" s="60"/>
      <c r="BA248" s="60"/>
      <c r="BB248" s="14"/>
    </row>
    <row r="249" spans="1:54" ht="12.75" customHeight="1" x14ac:dyDescent="0.2">
      <c r="A249" s="109" t="s">
        <v>1154</v>
      </c>
      <c r="B249" s="1" t="s">
        <v>1664</v>
      </c>
      <c r="C249" s="54" t="s">
        <v>1665</v>
      </c>
      <c r="D249" s="109">
        <v>72.245352980000007</v>
      </c>
      <c r="E249" s="10">
        <v>129.12695441314699</v>
      </c>
      <c r="F249" s="10">
        <v>0.6125699120940119</v>
      </c>
      <c r="G249" s="10">
        <v>-5.8817000000000001E-2</v>
      </c>
      <c r="H249" s="10">
        <v>0</v>
      </c>
      <c r="I249" s="10">
        <v>0</v>
      </c>
      <c r="J249" s="10">
        <v>3.8873999999999992E-2</v>
      </c>
      <c r="K249" s="10">
        <v>8.5470000000000008E-3</v>
      </c>
      <c r="L249" s="10">
        <v>7.8549999999999991E-3</v>
      </c>
      <c r="M249" s="10">
        <v>0</v>
      </c>
      <c r="N249" s="10">
        <v>1.4297740066666669</v>
      </c>
      <c r="O249" s="10">
        <v>0.19268452200079944</v>
      </c>
      <c r="P249" s="10">
        <v>0.15740907770300736</v>
      </c>
      <c r="Q249" s="10">
        <v>1.7284440000000001</v>
      </c>
      <c r="R249" s="10">
        <v>0</v>
      </c>
      <c r="S249" s="10">
        <v>0</v>
      </c>
      <c r="T249" s="10">
        <v>0</v>
      </c>
      <c r="U249" s="10">
        <v>0.202707</v>
      </c>
      <c r="V249" s="10">
        <v>14.914999999999999</v>
      </c>
      <c r="W249" s="10">
        <v>1.087866</v>
      </c>
      <c r="X249" s="10">
        <v>7.7517899999999997</v>
      </c>
      <c r="Y249" s="105">
        <v>229.44701091161144</v>
      </c>
      <c r="Z249" s="121">
        <v>72.065599811921359</v>
      </c>
      <c r="AA249" s="10">
        <v>109.207353647752</v>
      </c>
      <c r="AB249" s="10">
        <v>0.85759787693199518</v>
      </c>
      <c r="AC249" s="10">
        <v>-5.8817000000000001E-2</v>
      </c>
      <c r="AD249" s="10">
        <v>0</v>
      </c>
      <c r="AE249" s="10">
        <v>0</v>
      </c>
      <c r="AF249" s="10">
        <v>2.5915999999999995E-2</v>
      </c>
      <c r="AG249" s="10">
        <v>0</v>
      </c>
      <c r="AH249" s="10">
        <v>0.86411400000000005</v>
      </c>
      <c r="AI249" s="10">
        <v>2.0861129977777777</v>
      </c>
      <c r="AJ249" s="10">
        <v>0.19073770166996579</v>
      </c>
      <c r="AK249" s="10">
        <v>6.5794389263557143E-2</v>
      </c>
      <c r="AL249" s="10">
        <v>1.529512</v>
      </c>
      <c r="AM249" s="10">
        <v>0</v>
      </c>
      <c r="AN249" s="10">
        <v>0</v>
      </c>
      <c r="AO249" s="10">
        <v>0.151195</v>
      </c>
      <c r="AP249" s="78">
        <v>14.914999999999999</v>
      </c>
      <c r="AQ249" s="10">
        <v>1.087866</v>
      </c>
      <c r="AR249" s="10">
        <v>16.036000000000001</v>
      </c>
      <c r="AS249" s="13">
        <v>0</v>
      </c>
      <c r="AT249" s="86">
        <v>219.02398242531666</v>
      </c>
      <c r="AU249" s="160">
        <v>-4.542673467343615E-2</v>
      </c>
      <c r="AV249" s="84"/>
      <c r="AW249" s="25"/>
      <c r="AX249" s="24"/>
      <c r="AY249" s="60"/>
      <c r="AZ249" s="60"/>
      <c r="BA249" s="60"/>
      <c r="BB249" s="14"/>
    </row>
    <row r="250" spans="1:54" ht="12.75" customHeight="1" x14ac:dyDescent="0.2">
      <c r="A250" s="109" t="s">
        <v>1132</v>
      </c>
      <c r="B250" s="1" t="s">
        <v>1666</v>
      </c>
      <c r="C250" s="54" t="s">
        <v>1667</v>
      </c>
      <c r="D250" s="109">
        <v>11.420559000000001</v>
      </c>
      <c r="E250" s="10">
        <v>11.915530498844999</v>
      </c>
      <c r="F250" s="10">
        <v>5.9182723112000152E-2</v>
      </c>
      <c r="G250" s="10">
        <v>-2.4050999999999999E-2</v>
      </c>
      <c r="H250" s="10">
        <v>0</v>
      </c>
      <c r="I250" s="10">
        <v>0</v>
      </c>
      <c r="J250" s="10">
        <v>0</v>
      </c>
      <c r="K250" s="10">
        <v>8.5470000000000008E-3</v>
      </c>
      <c r="L250" s="10">
        <v>7.8549999999999991E-3</v>
      </c>
      <c r="M250" s="10">
        <v>0</v>
      </c>
      <c r="N250" s="10">
        <v>2.0195024595555555</v>
      </c>
      <c r="O250" s="10">
        <v>1.8615988948337211E-2</v>
      </c>
      <c r="P250" s="10">
        <v>9.1899797028669947E-2</v>
      </c>
      <c r="Q250" s="10">
        <v>0.87072899999999998</v>
      </c>
      <c r="R250" s="10">
        <v>0.1</v>
      </c>
      <c r="S250" s="10">
        <v>0</v>
      </c>
      <c r="T250" s="10">
        <v>0</v>
      </c>
      <c r="U250" s="10">
        <v>0</v>
      </c>
      <c r="V250" s="10">
        <v>0</v>
      </c>
      <c r="W250" s="10">
        <v>0</v>
      </c>
      <c r="X250" s="10">
        <v>0</v>
      </c>
      <c r="Y250" s="105">
        <v>26.488370467489563</v>
      </c>
      <c r="Z250" s="121">
        <v>11.504255695862499</v>
      </c>
      <c r="AA250" s="10">
        <v>10.143960710904</v>
      </c>
      <c r="AB250" s="10">
        <v>8.2855812357000069E-2</v>
      </c>
      <c r="AC250" s="10">
        <v>-2.4050999999999999E-2</v>
      </c>
      <c r="AD250" s="10">
        <v>0</v>
      </c>
      <c r="AE250" s="10">
        <v>0</v>
      </c>
      <c r="AF250" s="10">
        <v>0</v>
      </c>
      <c r="AG250" s="10">
        <v>0</v>
      </c>
      <c r="AH250" s="10">
        <v>0.13197300000000001</v>
      </c>
      <c r="AI250" s="10">
        <v>2.4343590373333335</v>
      </c>
      <c r="AJ250" s="10">
        <v>1.8427899186965264E-2</v>
      </c>
      <c r="AK250" s="10">
        <v>3.0793857238346548E-2</v>
      </c>
      <c r="AL250" s="10">
        <v>0.78457100000000002</v>
      </c>
      <c r="AM250" s="10">
        <v>0</v>
      </c>
      <c r="AN250" s="10">
        <v>0</v>
      </c>
      <c r="AO250" s="10">
        <v>0</v>
      </c>
      <c r="AP250" s="78">
        <v>0</v>
      </c>
      <c r="AQ250" s="10">
        <v>0</v>
      </c>
      <c r="AR250" s="10">
        <v>0</v>
      </c>
      <c r="AS250" s="13">
        <v>0</v>
      </c>
      <c r="AT250" s="86">
        <v>25.107146012882144</v>
      </c>
      <c r="AU250" s="160">
        <v>-5.2144561187811161E-2</v>
      </c>
      <c r="AV250" s="84"/>
      <c r="AW250" s="25"/>
      <c r="AX250" s="24"/>
      <c r="AY250" s="60"/>
      <c r="AZ250" s="60"/>
      <c r="BA250" s="60"/>
      <c r="BB250" s="14"/>
    </row>
    <row r="251" spans="1:54" ht="12.75" customHeight="1" x14ac:dyDescent="0.2">
      <c r="A251" s="109" t="s">
        <v>1214</v>
      </c>
      <c r="B251" s="1" t="s">
        <v>1668</v>
      </c>
      <c r="C251" s="54" t="s">
        <v>1669</v>
      </c>
      <c r="D251" s="109">
        <v>277.73360700000001</v>
      </c>
      <c r="E251" s="10">
        <v>145.611953542131</v>
      </c>
      <c r="F251" s="10">
        <v>0.68029761646601561</v>
      </c>
      <c r="G251" s="10">
        <v>0</v>
      </c>
      <c r="H251" s="10">
        <v>0</v>
      </c>
      <c r="I251" s="10">
        <v>0</v>
      </c>
      <c r="J251" s="10">
        <v>0.16725000000000004</v>
      </c>
      <c r="K251" s="10">
        <v>8.5470000000000008E-3</v>
      </c>
      <c r="L251" s="10">
        <v>0</v>
      </c>
      <c r="M251" s="10">
        <v>0.26911982286392661</v>
      </c>
      <c r="N251" s="10">
        <v>2.3872436173333336</v>
      </c>
      <c r="O251" s="10">
        <v>0.21398834395735544</v>
      </c>
      <c r="P251" s="10">
        <v>0</v>
      </c>
      <c r="Q251" s="10">
        <v>0</v>
      </c>
      <c r="R251" s="10">
        <v>0</v>
      </c>
      <c r="S251" s="10">
        <v>0</v>
      </c>
      <c r="T251" s="10">
        <v>0</v>
      </c>
      <c r="U251" s="10">
        <v>0.41387299999999999</v>
      </c>
      <c r="V251" s="10">
        <v>26.085999999999999</v>
      </c>
      <c r="W251" s="10">
        <v>3.3681179999999999</v>
      </c>
      <c r="X251" s="10">
        <v>16.103543999999999</v>
      </c>
      <c r="Y251" s="105">
        <v>473.04354194275169</v>
      </c>
      <c r="Z251" s="121">
        <v>279.86880249604104</v>
      </c>
      <c r="AA251" s="10">
        <v>127.14102914063599</v>
      </c>
      <c r="AB251" s="10">
        <v>0.95241666305299844</v>
      </c>
      <c r="AC251" s="10">
        <v>0</v>
      </c>
      <c r="AD251" s="10">
        <v>0</v>
      </c>
      <c r="AE251" s="10">
        <v>0</v>
      </c>
      <c r="AF251" s="10">
        <v>0.11150000000000002</v>
      </c>
      <c r="AG251" s="10">
        <v>0.28828571279305587</v>
      </c>
      <c r="AH251" s="10">
        <v>3.0482819999999999</v>
      </c>
      <c r="AI251" s="10">
        <v>3.1697730017777781</v>
      </c>
      <c r="AJ251" s="10">
        <v>0.21182627689430467</v>
      </c>
      <c r="AK251" s="10">
        <v>0</v>
      </c>
      <c r="AL251" s="10">
        <v>0</v>
      </c>
      <c r="AM251" s="10">
        <v>0</v>
      </c>
      <c r="AN251" s="10">
        <v>0</v>
      </c>
      <c r="AO251" s="10">
        <v>0.51547299999999996</v>
      </c>
      <c r="AP251" s="78">
        <v>26.085999999999999</v>
      </c>
      <c r="AQ251" s="10">
        <v>3.3681179999999999</v>
      </c>
      <c r="AR251" s="10">
        <v>33.896999999999998</v>
      </c>
      <c r="AS251" s="13">
        <v>0</v>
      </c>
      <c r="AT251" s="86">
        <v>478.65850629119518</v>
      </c>
      <c r="AU251" s="160">
        <v>1.1869867888658382E-2</v>
      </c>
      <c r="AV251" s="84"/>
      <c r="AW251" s="25"/>
      <c r="AX251" s="24"/>
      <c r="AY251" s="60"/>
      <c r="AZ251" s="60"/>
      <c r="BA251" s="60"/>
      <c r="BB251" s="14"/>
    </row>
    <row r="252" spans="1:54" ht="12.75" customHeight="1" x14ac:dyDescent="0.2">
      <c r="A252" s="109" t="s">
        <v>1132</v>
      </c>
      <c r="B252" s="1" t="s">
        <v>1670</v>
      </c>
      <c r="C252" s="54" t="s">
        <v>1671</v>
      </c>
      <c r="D252" s="109">
        <v>5.3320100000000004</v>
      </c>
      <c r="E252" s="10">
        <v>8.8291858028219998</v>
      </c>
      <c r="F252" s="10">
        <v>3.8492426261999647E-2</v>
      </c>
      <c r="G252" s="10">
        <v>-6.9459999999999994E-2</v>
      </c>
      <c r="H252" s="10">
        <v>0</v>
      </c>
      <c r="I252" s="10">
        <v>0</v>
      </c>
      <c r="J252" s="10">
        <v>0</v>
      </c>
      <c r="K252" s="10">
        <v>8.5470000000000008E-3</v>
      </c>
      <c r="L252" s="10">
        <v>7.8549999999999991E-3</v>
      </c>
      <c r="M252" s="10">
        <v>0</v>
      </c>
      <c r="N252" s="10">
        <v>0.71407052533333337</v>
      </c>
      <c r="O252" s="10">
        <v>1.2192532299652305E-2</v>
      </c>
      <c r="P252" s="10">
        <v>8.8099146468810105E-2</v>
      </c>
      <c r="Q252" s="10">
        <v>0.69927099999999998</v>
      </c>
      <c r="R252" s="10">
        <v>0</v>
      </c>
      <c r="S252" s="10">
        <v>0</v>
      </c>
      <c r="T252" s="10">
        <v>0</v>
      </c>
      <c r="U252" s="10">
        <v>0</v>
      </c>
      <c r="V252" s="10">
        <v>0</v>
      </c>
      <c r="W252" s="10">
        <v>0</v>
      </c>
      <c r="X252" s="10">
        <v>0</v>
      </c>
      <c r="Y252" s="105">
        <v>15.660263433185795</v>
      </c>
      <c r="Z252" s="121">
        <v>5.3607728014495439</v>
      </c>
      <c r="AA252" s="10">
        <v>7.5992333443710001</v>
      </c>
      <c r="AB252" s="10">
        <v>5.3889396767999975E-2</v>
      </c>
      <c r="AC252" s="10">
        <v>-6.9459999999999994E-2</v>
      </c>
      <c r="AD252" s="10">
        <v>0</v>
      </c>
      <c r="AE252" s="10">
        <v>0</v>
      </c>
      <c r="AF252" s="10">
        <v>0</v>
      </c>
      <c r="AG252" s="10">
        <v>0</v>
      </c>
      <c r="AH252" s="10">
        <v>6.4757999999999996E-2</v>
      </c>
      <c r="AI252" s="10">
        <v>0.95220933066666669</v>
      </c>
      <c r="AJ252" s="10">
        <v>1.2069343008064001E-2</v>
      </c>
      <c r="AK252" s="10">
        <v>2.8329249477507975E-2</v>
      </c>
      <c r="AL252" s="10">
        <v>0.61535799999999996</v>
      </c>
      <c r="AM252" s="10">
        <v>0</v>
      </c>
      <c r="AN252" s="10">
        <v>0</v>
      </c>
      <c r="AO252" s="10">
        <v>0</v>
      </c>
      <c r="AP252" s="78">
        <v>0</v>
      </c>
      <c r="AQ252" s="10">
        <v>0</v>
      </c>
      <c r="AR252" s="10">
        <v>0</v>
      </c>
      <c r="AS252" s="13">
        <v>4.08471077211221E-2</v>
      </c>
      <c r="AT252" s="86">
        <v>14.658006573461904</v>
      </c>
      <c r="AU252" s="160">
        <v>-6.4000000000000015E-2</v>
      </c>
      <c r="AV252" s="84"/>
      <c r="AW252" s="25"/>
      <c r="AX252" s="24"/>
      <c r="AY252" s="60"/>
      <c r="AZ252" s="60"/>
      <c r="BA252" s="60"/>
      <c r="BB252" s="14"/>
    </row>
    <row r="253" spans="1:54" ht="12.75" customHeight="1" x14ac:dyDescent="0.2">
      <c r="A253" s="109" t="s">
        <v>1165</v>
      </c>
      <c r="B253" s="1" t="s">
        <v>1672</v>
      </c>
      <c r="C253" s="54" t="s">
        <v>1673</v>
      </c>
      <c r="D253" s="109">
        <v>57.590477</v>
      </c>
      <c r="E253" s="10">
        <v>84.843319803437993</v>
      </c>
      <c r="F253" s="10">
        <v>0.39718901180300115</v>
      </c>
      <c r="G253" s="10">
        <v>-6.0880999999999998E-2</v>
      </c>
      <c r="H253" s="10">
        <v>0</v>
      </c>
      <c r="I253" s="10">
        <v>0</v>
      </c>
      <c r="J253" s="10">
        <v>3.0189999999999995E-2</v>
      </c>
      <c r="K253" s="10">
        <v>8.5470000000000008E-3</v>
      </c>
      <c r="L253" s="10">
        <v>7.8549999999999991E-3</v>
      </c>
      <c r="M253" s="10">
        <v>0</v>
      </c>
      <c r="N253" s="10">
        <v>4.7434912477777766</v>
      </c>
      <c r="O253" s="10">
        <v>0.12581922534131595</v>
      </c>
      <c r="P253" s="10">
        <v>0.12114754633598818</v>
      </c>
      <c r="Q253" s="10">
        <v>1.4544859999999999</v>
      </c>
      <c r="R253" s="10">
        <v>0</v>
      </c>
      <c r="S253" s="10">
        <v>0</v>
      </c>
      <c r="T253" s="10">
        <v>0</v>
      </c>
      <c r="U253" s="10">
        <v>0.143342</v>
      </c>
      <c r="V253" s="10">
        <v>9.2910000000000004</v>
      </c>
      <c r="W253" s="10">
        <v>0.84804599999999997</v>
      </c>
      <c r="X253" s="10">
        <v>5.3393199999999998</v>
      </c>
      <c r="Y253" s="105">
        <v>164.88334883469602</v>
      </c>
      <c r="Z253" s="121">
        <v>58.388365487685917</v>
      </c>
      <c r="AA253" s="10">
        <v>72.155967693047003</v>
      </c>
      <c r="AB253" s="10">
        <v>0.55606461652400341</v>
      </c>
      <c r="AC253" s="10">
        <v>-6.0880999999999998E-2</v>
      </c>
      <c r="AD253" s="10">
        <v>0</v>
      </c>
      <c r="AE253" s="10">
        <v>0</v>
      </c>
      <c r="AF253" s="10">
        <v>2.0126666666666664E-2</v>
      </c>
      <c r="AG253" s="10">
        <v>0</v>
      </c>
      <c r="AH253" s="10">
        <v>0.67178800000000005</v>
      </c>
      <c r="AI253" s="10">
        <v>6.3352700322222208</v>
      </c>
      <c r="AJ253" s="10">
        <v>0.1245479897311033</v>
      </c>
      <c r="AK253" s="10">
        <v>4.6372687180225768E-2</v>
      </c>
      <c r="AL253" s="10">
        <v>1.2675339999999999</v>
      </c>
      <c r="AM253" s="10">
        <v>0</v>
      </c>
      <c r="AN253" s="10">
        <v>0</v>
      </c>
      <c r="AO253" s="10">
        <v>0.24915000000000001</v>
      </c>
      <c r="AP253" s="78">
        <v>9.2910000000000004</v>
      </c>
      <c r="AQ253" s="10">
        <v>0.84804599999999997</v>
      </c>
      <c r="AR253" s="10">
        <v>10.746</v>
      </c>
      <c r="AS253" s="13">
        <v>0</v>
      </c>
      <c r="AT253" s="86">
        <v>160.63935217305712</v>
      </c>
      <c r="AU253" s="160">
        <v>-2.5739389038572515E-2</v>
      </c>
      <c r="AV253" s="84"/>
      <c r="AW253" s="25"/>
      <c r="AX253" s="24"/>
      <c r="AY253" s="60"/>
      <c r="AZ253" s="60"/>
      <c r="BA253" s="60"/>
      <c r="BB253" s="14"/>
    </row>
    <row r="254" spans="1:54" ht="12.75" customHeight="1" x14ac:dyDescent="0.2">
      <c r="A254" s="109" t="s">
        <v>1165</v>
      </c>
      <c r="B254" s="1" t="s">
        <v>1674</v>
      </c>
      <c r="C254" s="54" t="s">
        <v>1675</v>
      </c>
      <c r="D254" s="109">
        <v>86.837998999999996</v>
      </c>
      <c r="E254" s="10">
        <v>115.370622212866</v>
      </c>
      <c r="F254" s="10">
        <v>0.55151914684100445</v>
      </c>
      <c r="G254" s="10">
        <v>0</v>
      </c>
      <c r="H254" s="10">
        <v>0</v>
      </c>
      <c r="I254" s="10">
        <v>0</v>
      </c>
      <c r="J254" s="10">
        <v>3.4465999999999983E-2</v>
      </c>
      <c r="K254" s="10">
        <v>8.5470000000000008E-3</v>
      </c>
      <c r="L254" s="10">
        <v>7.8549999999999991E-3</v>
      </c>
      <c r="M254" s="10">
        <v>0</v>
      </c>
      <c r="N254" s="10">
        <v>3.5947411155555558</v>
      </c>
      <c r="O254" s="10">
        <v>0.17348093839639536</v>
      </c>
      <c r="P254" s="10">
        <v>0.15689186633685553</v>
      </c>
      <c r="Q254" s="10">
        <v>2.1375459999999999</v>
      </c>
      <c r="R254" s="10">
        <v>0.1</v>
      </c>
      <c r="S254" s="10">
        <v>0</v>
      </c>
      <c r="T254" s="10">
        <v>0</v>
      </c>
      <c r="U254" s="10">
        <v>0.23191999999999999</v>
      </c>
      <c r="V254" s="10">
        <v>12.276</v>
      </c>
      <c r="W254" s="10">
        <v>1.3760699999999999</v>
      </c>
      <c r="X254" s="10">
        <v>8.7258460000000007</v>
      </c>
      <c r="Y254" s="105">
        <v>231.58350427999579</v>
      </c>
      <c r="Z254" s="121">
        <v>87.366924904881657</v>
      </c>
      <c r="AA254" s="10">
        <v>96.899927723348</v>
      </c>
      <c r="AB254" s="10">
        <v>0.77212680557899926</v>
      </c>
      <c r="AC254" s="10">
        <v>0</v>
      </c>
      <c r="AD254" s="10">
        <v>0</v>
      </c>
      <c r="AE254" s="10">
        <v>0</v>
      </c>
      <c r="AF254" s="10">
        <v>2.2977333333333325E-2</v>
      </c>
      <c r="AG254" s="10">
        <v>0</v>
      </c>
      <c r="AH254" s="10">
        <v>1.0306420000000001</v>
      </c>
      <c r="AI254" s="10">
        <v>4.1965611222222226</v>
      </c>
      <c r="AJ254" s="10">
        <v>0.17172814468792713</v>
      </c>
      <c r="AK254" s="10">
        <v>6.5272912024439966E-2</v>
      </c>
      <c r="AL254" s="10">
        <v>1.88104</v>
      </c>
      <c r="AM254" s="10">
        <v>0</v>
      </c>
      <c r="AN254" s="10">
        <v>0</v>
      </c>
      <c r="AO254" s="10">
        <v>0.172985</v>
      </c>
      <c r="AP254" s="78">
        <v>12.276</v>
      </c>
      <c r="AQ254" s="10">
        <v>1.3760699999999999</v>
      </c>
      <c r="AR254" s="10">
        <v>17.75</v>
      </c>
      <c r="AS254" s="13">
        <v>0</v>
      </c>
      <c r="AT254" s="86">
        <v>223.98225594607661</v>
      </c>
      <c r="AU254" s="160">
        <v>-3.2822926475492425E-2</v>
      </c>
      <c r="AV254" s="84"/>
      <c r="AW254" s="25"/>
      <c r="AX254" s="24"/>
      <c r="AY254" s="60"/>
      <c r="AZ254" s="60"/>
      <c r="BA254" s="60"/>
      <c r="BB254" s="14"/>
    </row>
    <row r="255" spans="1:54" ht="12.75" customHeight="1" x14ac:dyDescent="0.2">
      <c r="A255" s="109" t="s">
        <v>1165</v>
      </c>
      <c r="B255" s="1" t="s">
        <v>1676</v>
      </c>
      <c r="C255" s="54" t="s">
        <v>1677</v>
      </c>
      <c r="D255" s="109">
        <v>65.237356800000001</v>
      </c>
      <c r="E255" s="10">
        <v>35.770239245359001</v>
      </c>
      <c r="F255" s="10">
        <v>0.16404061346100271</v>
      </c>
      <c r="G255" s="10">
        <v>0</v>
      </c>
      <c r="H255" s="10">
        <v>0</v>
      </c>
      <c r="I255" s="10">
        <v>0</v>
      </c>
      <c r="J255" s="10">
        <v>2.1939000000000014E-2</v>
      </c>
      <c r="K255" s="10">
        <v>8.5470000000000008E-3</v>
      </c>
      <c r="L255" s="10">
        <v>7.8549999999999991E-3</v>
      </c>
      <c r="M255" s="10">
        <v>0</v>
      </c>
      <c r="N255" s="10">
        <v>1.9352532711111112</v>
      </c>
      <c r="O255" s="10">
        <v>5.2592864491534053E-2</v>
      </c>
      <c r="P255" s="10">
        <v>9.058012541382375E-2</v>
      </c>
      <c r="Q255" s="10">
        <v>0.79718299999999997</v>
      </c>
      <c r="R255" s="10">
        <v>0</v>
      </c>
      <c r="S255" s="10">
        <v>0</v>
      </c>
      <c r="T255" s="10">
        <v>0</v>
      </c>
      <c r="U255" s="10">
        <v>0.115147</v>
      </c>
      <c r="V255" s="10">
        <v>6.0570000000000004</v>
      </c>
      <c r="W255" s="10">
        <v>1.013347</v>
      </c>
      <c r="X255" s="10">
        <v>4.5761940000000001</v>
      </c>
      <c r="Y255" s="105">
        <v>115.84727491983647</v>
      </c>
      <c r="Z255" s="121">
        <v>65.790245134662484</v>
      </c>
      <c r="AA255" s="10">
        <v>30.466478440552997</v>
      </c>
      <c r="AB255" s="10">
        <v>0.22965685884500109</v>
      </c>
      <c r="AC255" s="10">
        <v>0</v>
      </c>
      <c r="AD255" s="10">
        <v>0</v>
      </c>
      <c r="AE255" s="10">
        <v>0</v>
      </c>
      <c r="AF255" s="10">
        <v>1.4626000000000009E-2</v>
      </c>
      <c r="AG255" s="10">
        <v>0</v>
      </c>
      <c r="AH255" s="10">
        <v>0.73803300000000005</v>
      </c>
      <c r="AI255" s="10">
        <v>2.5377095266666667</v>
      </c>
      <c r="AJ255" s="10">
        <v>5.2061483679075884E-2</v>
      </c>
      <c r="AK255" s="10">
        <v>2.9105822987324084E-2</v>
      </c>
      <c r="AL255" s="10">
        <v>0.73417100000000002</v>
      </c>
      <c r="AM255" s="10">
        <v>0</v>
      </c>
      <c r="AN255" s="10">
        <v>0</v>
      </c>
      <c r="AO255" s="10">
        <v>8.5886000000000004E-2</v>
      </c>
      <c r="AP255" s="78">
        <v>6.0570000000000004</v>
      </c>
      <c r="AQ255" s="10">
        <v>1.013347</v>
      </c>
      <c r="AR255" s="10">
        <v>9.8309999999999995</v>
      </c>
      <c r="AS255" s="13">
        <v>0</v>
      </c>
      <c r="AT255" s="86">
        <v>117.57932026739357</v>
      </c>
      <c r="AU255" s="160">
        <v>1.4951109974366147E-2</v>
      </c>
      <c r="AV255" s="84"/>
      <c r="AW255" s="25"/>
      <c r="AX255" s="24"/>
      <c r="AY255" s="60"/>
      <c r="AZ255" s="60"/>
      <c r="BA255" s="60"/>
      <c r="BB255" s="14"/>
    </row>
    <row r="256" spans="1:54" ht="12.75" customHeight="1" x14ac:dyDescent="0.2">
      <c r="A256" s="109" t="s">
        <v>1165</v>
      </c>
      <c r="B256" s="1" t="s">
        <v>1678</v>
      </c>
      <c r="C256" s="54" t="s">
        <v>1679</v>
      </c>
      <c r="D256" s="109">
        <v>60.371400999999999</v>
      </c>
      <c r="E256" s="10">
        <v>96.706556611031999</v>
      </c>
      <c r="F256" s="10">
        <v>0.45873534187400339</v>
      </c>
      <c r="G256" s="10">
        <v>0</v>
      </c>
      <c r="H256" s="10">
        <v>0</v>
      </c>
      <c r="I256" s="10">
        <v>0</v>
      </c>
      <c r="J256" s="10">
        <v>6.6404999999999992E-2</v>
      </c>
      <c r="K256" s="10">
        <v>8.5470000000000008E-3</v>
      </c>
      <c r="L256" s="10">
        <v>7.8549999999999991E-3</v>
      </c>
      <c r="M256" s="10">
        <v>0</v>
      </c>
      <c r="N256" s="10">
        <v>2.0945468755555554</v>
      </c>
      <c r="O256" s="10">
        <v>0.14429569315889471</v>
      </c>
      <c r="P256" s="10">
        <v>0.12760682364270526</v>
      </c>
      <c r="Q256" s="10">
        <v>1.7993699999999999</v>
      </c>
      <c r="R256" s="10">
        <v>0</v>
      </c>
      <c r="S256" s="10">
        <v>0</v>
      </c>
      <c r="T256" s="10">
        <v>0</v>
      </c>
      <c r="U256" s="10">
        <v>0.16081699999999999</v>
      </c>
      <c r="V256" s="10">
        <v>16.178000000000001</v>
      </c>
      <c r="W256" s="10">
        <v>0.98913300000000004</v>
      </c>
      <c r="X256" s="10">
        <v>6.2287280000000003</v>
      </c>
      <c r="Y256" s="105">
        <v>185.34199734526314</v>
      </c>
      <c r="Z256" s="121">
        <v>60.747502594458481</v>
      </c>
      <c r="AA256" s="10">
        <v>82.271141005210993</v>
      </c>
      <c r="AB256" s="10">
        <v>0.64222947862400115</v>
      </c>
      <c r="AC256" s="10">
        <v>0</v>
      </c>
      <c r="AD256" s="10">
        <v>0</v>
      </c>
      <c r="AE256" s="10">
        <v>0</v>
      </c>
      <c r="AF256" s="10">
        <v>4.4269999999999997E-2</v>
      </c>
      <c r="AG256" s="10">
        <v>0</v>
      </c>
      <c r="AH256" s="10">
        <v>0.71914100000000003</v>
      </c>
      <c r="AI256" s="10">
        <v>2.6289142999999999</v>
      </c>
      <c r="AJ256" s="10">
        <v>0.14283777746241591</v>
      </c>
      <c r="AK256" s="10">
        <v>4.9749072256690285E-2</v>
      </c>
      <c r="AL256" s="10">
        <v>1.653159</v>
      </c>
      <c r="AM256" s="10">
        <v>0</v>
      </c>
      <c r="AN256" s="10">
        <v>0</v>
      </c>
      <c r="AO256" s="10">
        <v>0.11995</v>
      </c>
      <c r="AP256" s="78">
        <v>16.178000000000001</v>
      </c>
      <c r="AQ256" s="10">
        <v>0.98913300000000004</v>
      </c>
      <c r="AR256" s="10">
        <v>13.052</v>
      </c>
      <c r="AS256" s="13">
        <v>0</v>
      </c>
      <c r="AT256" s="86">
        <v>179.23802722801256</v>
      </c>
      <c r="AU256" s="160">
        <v>-3.2933550974309625E-2</v>
      </c>
      <c r="AV256" s="84"/>
      <c r="AW256" s="25"/>
      <c r="AX256" s="24"/>
      <c r="AY256" s="60"/>
      <c r="AZ256" s="60"/>
      <c r="BA256" s="60"/>
      <c r="BB256" s="14"/>
    </row>
    <row r="257" spans="1:54" ht="12.75" customHeight="1" x14ac:dyDescent="0.2">
      <c r="A257" s="109" t="s">
        <v>1132</v>
      </c>
      <c r="B257" s="1" t="s">
        <v>1680</v>
      </c>
      <c r="C257" s="54" t="s">
        <v>1681</v>
      </c>
      <c r="D257" s="109">
        <v>9.6259150000000009</v>
      </c>
      <c r="E257" s="10">
        <v>10.493142034323</v>
      </c>
      <c r="F257" s="10">
        <v>5.2562390704998747E-2</v>
      </c>
      <c r="G257" s="10">
        <v>-2.3980000000000001E-2</v>
      </c>
      <c r="H257" s="10">
        <v>0</v>
      </c>
      <c r="I257" s="10">
        <v>0</v>
      </c>
      <c r="J257" s="10">
        <v>0</v>
      </c>
      <c r="K257" s="10">
        <v>8.5470000000000008E-3</v>
      </c>
      <c r="L257" s="10">
        <v>7.8549999999999991E-3</v>
      </c>
      <c r="M257" s="10">
        <v>0</v>
      </c>
      <c r="N257" s="10">
        <v>0.86132933777777776</v>
      </c>
      <c r="O257" s="10">
        <v>1.6533556298381501E-2</v>
      </c>
      <c r="P257" s="10">
        <v>0.10585447494309531</v>
      </c>
      <c r="Q257" s="10">
        <v>1.0133939999999999</v>
      </c>
      <c r="R257" s="10">
        <v>0</v>
      </c>
      <c r="S257" s="10">
        <v>0</v>
      </c>
      <c r="T257" s="10">
        <v>0</v>
      </c>
      <c r="U257" s="10">
        <v>0</v>
      </c>
      <c r="V257" s="10">
        <v>0</v>
      </c>
      <c r="W257" s="10">
        <v>0</v>
      </c>
      <c r="X257" s="10">
        <v>0</v>
      </c>
      <c r="Y257" s="105">
        <v>22.161152794047247</v>
      </c>
      <c r="Z257" s="121">
        <v>9.6570356489054738</v>
      </c>
      <c r="AA257" s="10">
        <v>8.8238867039460001</v>
      </c>
      <c r="AB257" s="10">
        <v>7.3587346987999971E-2</v>
      </c>
      <c r="AC257" s="10">
        <v>-2.3980000000000001E-2</v>
      </c>
      <c r="AD257" s="10">
        <v>0</v>
      </c>
      <c r="AE257" s="10">
        <v>0</v>
      </c>
      <c r="AF257" s="10">
        <v>0</v>
      </c>
      <c r="AG257" s="10">
        <v>0</v>
      </c>
      <c r="AH257" s="10">
        <v>0.11418499999999999</v>
      </c>
      <c r="AI257" s="10">
        <v>0.9609995991111111</v>
      </c>
      <c r="AJ257" s="10">
        <v>1.6366506743967685E-2</v>
      </c>
      <c r="AK257" s="10">
        <v>3.8090636067470346E-2</v>
      </c>
      <c r="AL257" s="10">
        <v>0.90368899999999996</v>
      </c>
      <c r="AM257" s="10">
        <v>0</v>
      </c>
      <c r="AN257" s="10">
        <v>0</v>
      </c>
      <c r="AO257" s="10">
        <v>0</v>
      </c>
      <c r="AP257" s="78">
        <v>0</v>
      </c>
      <c r="AQ257" s="10">
        <v>0</v>
      </c>
      <c r="AR257" s="10">
        <v>0</v>
      </c>
      <c r="AS257" s="13">
        <v>0.17897857346620327</v>
      </c>
      <c r="AT257" s="86">
        <v>20.74283901522822</v>
      </c>
      <c r="AU257" s="160">
        <v>-6.4000000000000126E-2</v>
      </c>
      <c r="AV257" s="84"/>
      <c r="AW257" s="25"/>
      <c r="AX257" s="24"/>
      <c r="AY257" s="60"/>
      <c r="AZ257" s="60"/>
      <c r="BA257" s="60"/>
      <c r="BB257" s="14"/>
    </row>
    <row r="258" spans="1:54" ht="12.75" customHeight="1" x14ac:dyDescent="0.2">
      <c r="A258" s="109" t="s">
        <v>1132</v>
      </c>
      <c r="B258" s="1" t="s">
        <v>1682</v>
      </c>
      <c r="C258" s="54" t="s">
        <v>1683</v>
      </c>
      <c r="D258" s="109">
        <v>3.09534135</v>
      </c>
      <c r="E258" s="10">
        <v>2.1942145082989999</v>
      </c>
      <c r="F258" s="10">
        <v>1.0926676878000145E-2</v>
      </c>
      <c r="G258" s="10">
        <v>-0.11201999999999999</v>
      </c>
      <c r="H258" s="10">
        <v>0</v>
      </c>
      <c r="I258" s="10">
        <v>0</v>
      </c>
      <c r="J258" s="10">
        <v>0</v>
      </c>
      <c r="K258" s="10">
        <v>8.5470000000000008E-3</v>
      </c>
      <c r="L258" s="10">
        <v>7.8549999999999991E-3</v>
      </c>
      <c r="M258" s="10">
        <v>0</v>
      </c>
      <c r="N258" s="10">
        <v>0.34554986666666671</v>
      </c>
      <c r="O258" s="10">
        <v>3.4463532396990645E-3</v>
      </c>
      <c r="P258" s="10">
        <v>5.9198696259128381E-2</v>
      </c>
      <c r="Q258" s="10">
        <v>0.225218</v>
      </c>
      <c r="R258" s="10">
        <v>0</v>
      </c>
      <c r="S258" s="10">
        <v>0</v>
      </c>
      <c r="T258" s="10">
        <v>0</v>
      </c>
      <c r="U258" s="10">
        <v>0</v>
      </c>
      <c r="V258" s="10">
        <v>0</v>
      </c>
      <c r="W258" s="10">
        <v>0</v>
      </c>
      <c r="X258" s="10">
        <v>0</v>
      </c>
      <c r="Y258" s="105">
        <v>5.8382774513424938</v>
      </c>
      <c r="Z258" s="121">
        <v>3.1132749726697875</v>
      </c>
      <c r="AA258" s="10">
        <v>1.8555369181270001</v>
      </c>
      <c r="AB258" s="10">
        <v>1.5297347627999959E-2</v>
      </c>
      <c r="AC258" s="10">
        <v>-0.11201999999999999</v>
      </c>
      <c r="AD258" s="10">
        <v>0</v>
      </c>
      <c r="AE258" s="10">
        <v>0</v>
      </c>
      <c r="AF258" s="10">
        <v>0</v>
      </c>
      <c r="AG258" s="10">
        <v>0</v>
      </c>
      <c r="AH258" s="10">
        <v>3.4521999999999997E-2</v>
      </c>
      <c r="AI258" s="10">
        <v>0.42552751999999999</v>
      </c>
      <c r="AJ258" s="10">
        <v>3.4115324326897041E-3</v>
      </c>
      <c r="AK258" s="10">
        <v>1.2608990906954165E-2</v>
      </c>
      <c r="AL258" s="10">
        <v>0.20413999999999999</v>
      </c>
      <c r="AM258" s="10">
        <v>0</v>
      </c>
      <c r="AN258" s="10">
        <v>0</v>
      </c>
      <c r="AO258" s="10">
        <v>0</v>
      </c>
      <c r="AP258" s="78">
        <v>0</v>
      </c>
      <c r="AQ258" s="10">
        <v>0</v>
      </c>
      <c r="AR258" s="10">
        <v>0</v>
      </c>
      <c r="AS258" s="13">
        <v>0</v>
      </c>
      <c r="AT258" s="86">
        <v>5.552299281764431</v>
      </c>
      <c r="AU258" s="160">
        <v>-4.8983312622852992E-2</v>
      </c>
      <c r="AV258" s="84"/>
      <c r="AW258" s="25"/>
      <c r="AX258" s="24"/>
      <c r="AY258" s="60"/>
      <c r="AZ258" s="60"/>
      <c r="BA258" s="60"/>
      <c r="BB258" s="14"/>
    </row>
    <row r="259" spans="1:54" x14ac:dyDescent="0.2">
      <c r="A259" s="109" t="s">
        <v>1165</v>
      </c>
      <c r="B259" s="1" t="s">
        <v>1684</v>
      </c>
      <c r="C259" s="54" t="s">
        <v>1685</v>
      </c>
      <c r="D259" s="109">
        <v>65.076509999999999</v>
      </c>
      <c r="E259" s="10">
        <v>60.964280731064996</v>
      </c>
      <c r="F259" s="10">
        <v>0.29020184572400154</v>
      </c>
      <c r="G259" s="10">
        <v>0</v>
      </c>
      <c r="H259" s="10">
        <v>0</v>
      </c>
      <c r="I259" s="10">
        <v>0</v>
      </c>
      <c r="J259" s="10">
        <v>4.9356000000000011E-2</v>
      </c>
      <c r="K259" s="10">
        <v>8.5470000000000008E-3</v>
      </c>
      <c r="L259" s="10">
        <v>7.8549999999999991E-3</v>
      </c>
      <c r="M259" s="10">
        <v>0</v>
      </c>
      <c r="N259" s="10">
        <v>2.9255275388888888</v>
      </c>
      <c r="O259" s="10">
        <v>9.1283301421004007E-2</v>
      </c>
      <c r="P259" s="10">
        <v>0.10424899279216301</v>
      </c>
      <c r="Q259" s="10">
        <v>1.0938699999999999</v>
      </c>
      <c r="R259" s="10">
        <v>0</v>
      </c>
      <c r="S259" s="10">
        <v>0</v>
      </c>
      <c r="T259" s="10">
        <v>0</v>
      </c>
      <c r="U259" s="10">
        <v>0.102858</v>
      </c>
      <c r="V259" s="10">
        <v>8.2119999999999997</v>
      </c>
      <c r="W259" s="10">
        <v>0.65130900000000003</v>
      </c>
      <c r="X259" s="10">
        <v>4.1581710000000003</v>
      </c>
      <c r="Y259" s="105">
        <v>143.73601840989105</v>
      </c>
      <c r="Z259" s="121">
        <v>65.462978330005328</v>
      </c>
      <c r="AA259" s="10">
        <v>51.962252937789998</v>
      </c>
      <c r="AB259" s="10">
        <v>0.40628258401400225</v>
      </c>
      <c r="AC259" s="10">
        <v>0</v>
      </c>
      <c r="AD259" s="10">
        <v>0</v>
      </c>
      <c r="AE259" s="10">
        <v>0</v>
      </c>
      <c r="AF259" s="10">
        <v>3.290400000000001E-2</v>
      </c>
      <c r="AG259" s="10">
        <v>0</v>
      </c>
      <c r="AH259" s="10">
        <v>0.72843400000000003</v>
      </c>
      <c r="AI259" s="10">
        <v>3.6189128788888887</v>
      </c>
      <c r="AJ259" s="10">
        <v>9.0361005300761965E-2</v>
      </c>
      <c r="AK259" s="10">
        <v>3.7519051262687876E-2</v>
      </c>
      <c r="AL259" s="10">
        <v>0.99602800000000002</v>
      </c>
      <c r="AM259" s="10">
        <v>0</v>
      </c>
      <c r="AN259" s="10">
        <v>0</v>
      </c>
      <c r="AO259" s="10">
        <v>7.6719999999999997E-2</v>
      </c>
      <c r="AP259" s="78">
        <v>8.2119999999999997</v>
      </c>
      <c r="AQ259" s="10">
        <v>0.65130900000000003</v>
      </c>
      <c r="AR259" s="10">
        <v>9.0760000000000005</v>
      </c>
      <c r="AS259" s="13">
        <v>0</v>
      </c>
      <c r="AT259" s="86">
        <v>141.35170178726167</v>
      </c>
      <c r="AU259" s="160">
        <v>-1.6588163836777713E-2</v>
      </c>
      <c r="AV259" s="84"/>
      <c r="AW259" s="25"/>
      <c r="AX259" s="24"/>
      <c r="AY259" s="60"/>
      <c r="AZ259" s="60"/>
      <c r="BA259" s="60"/>
      <c r="BB259" s="14"/>
    </row>
    <row r="260" spans="1:54" ht="12.75" customHeight="1" x14ac:dyDescent="0.2">
      <c r="A260" s="109" t="s">
        <v>1149</v>
      </c>
      <c r="B260" s="1" t="s">
        <v>401</v>
      </c>
      <c r="C260" s="54" t="s">
        <v>402</v>
      </c>
      <c r="D260" s="109">
        <v>86.279561000000001</v>
      </c>
      <c r="E260" s="10">
        <v>107.314464324784</v>
      </c>
      <c r="F260" s="10">
        <v>0.50524174761199947</v>
      </c>
      <c r="G260" s="10">
        <v>0</v>
      </c>
      <c r="H260" s="10">
        <v>0</v>
      </c>
      <c r="I260" s="10">
        <v>0</v>
      </c>
      <c r="J260" s="10">
        <v>5.1319000000000004E-2</v>
      </c>
      <c r="K260" s="10">
        <v>8.5470000000000008E-3</v>
      </c>
      <c r="L260" s="10">
        <v>7.8549999999999991E-3</v>
      </c>
      <c r="M260" s="10">
        <v>0</v>
      </c>
      <c r="N260" s="10">
        <v>3.3101631433333338</v>
      </c>
      <c r="O260" s="10">
        <v>0.16031446411072334</v>
      </c>
      <c r="P260" s="10">
        <v>0.14714425378693397</v>
      </c>
      <c r="Q260" s="10">
        <v>1.650358</v>
      </c>
      <c r="R260" s="10">
        <v>9.9250000000000005E-2</v>
      </c>
      <c r="S260" s="10">
        <v>0</v>
      </c>
      <c r="T260" s="10">
        <v>0</v>
      </c>
      <c r="U260" s="10">
        <v>0.20155500000000001</v>
      </c>
      <c r="V260" s="10">
        <v>11.411</v>
      </c>
      <c r="W260" s="10">
        <v>1.2890140000000001</v>
      </c>
      <c r="X260" s="10">
        <v>7.7285009999999996</v>
      </c>
      <c r="Y260" s="105">
        <v>220.16428793362704</v>
      </c>
      <c r="Z260" s="121">
        <v>87.201525031835047</v>
      </c>
      <c r="AA260" s="10">
        <v>91.086543385281999</v>
      </c>
      <c r="AB260" s="10">
        <v>0.70733844665800039</v>
      </c>
      <c r="AC260" s="10">
        <v>0</v>
      </c>
      <c r="AD260" s="10">
        <v>0</v>
      </c>
      <c r="AE260" s="10">
        <v>0</v>
      </c>
      <c r="AF260" s="10">
        <v>3.4212666666666669E-2</v>
      </c>
      <c r="AG260" s="10">
        <v>0</v>
      </c>
      <c r="AH260" s="10">
        <v>1.0405249999999999</v>
      </c>
      <c r="AI260" s="10">
        <v>3.9622996300000008</v>
      </c>
      <c r="AJ260" s="10">
        <v>0.15869470007977454</v>
      </c>
      <c r="AK260" s="10">
        <v>6.1244736103184858E-2</v>
      </c>
      <c r="AL260" s="10">
        <v>1.5527139999999999</v>
      </c>
      <c r="AM260" s="10">
        <v>0</v>
      </c>
      <c r="AN260" s="10">
        <v>0</v>
      </c>
      <c r="AO260" s="10">
        <v>0.150336</v>
      </c>
      <c r="AP260" s="78">
        <v>11.411</v>
      </c>
      <c r="AQ260" s="10">
        <v>1.2890140000000001</v>
      </c>
      <c r="AR260" s="10">
        <v>16.032</v>
      </c>
      <c r="AS260" s="13">
        <v>0</v>
      </c>
      <c r="AT260" s="86">
        <v>214.68744759662471</v>
      </c>
      <c r="AU260" s="160">
        <v>-2.4876152206180838E-2</v>
      </c>
      <c r="AV260" s="84"/>
      <c r="AW260" s="25"/>
      <c r="AX260" s="24"/>
      <c r="AY260" s="60"/>
      <c r="AZ260" s="60"/>
      <c r="BA260" s="60"/>
      <c r="BB260" s="14"/>
    </row>
    <row r="261" spans="1:54" ht="12.75" customHeight="1" x14ac:dyDescent="0.2">
      <c r="A261" s="109" t="s">
        <v>1165</v>
      </c>
      <c r="B261" s="1" t="s">
        <v>403</v>
      </c>
      <c r="C261" s="54" t="s">
        <v>404</v>
      </c>
      <c r="D261" s="109">
        <v>50.017282999999999</v>
      </c>
      <c r="E261" s="10">
        <v>71.499936318964998</v>
      </c>
      <c r="F261" s="10">
        <v>0.34088427736701071</v>
      </c>
      <c r="G261" s="10">
        <v>-0.10033400000000001</v>
      </c>
      <c r="H261" s="10">
        <v>0</v>
      </c>
      <c r="I261" s="10">
        <v>6.777E-3</v>
      </c>
      <c r="J261" s="10">
        <v>2.607799999999999E-2</v>
      </c>
      <c r="K261" s="10">
        <v>8.5470000000000008E-3</v>
      </c>
      <c r="L261" s="10">
        <v>7.8549999999999991E-3</v>
      </c>
      <c r="M261" s="10">
        <v>0</v>
      </c>
      <c r="N261" s="10">
        <v>1.3793694922222222</v>
      </c>
      <c r="O261" s="10">
        <v>0.10722551458226377</v>
      </c>
      <c r="P261" s="10">
        <v>0.11479106908472834</v>
      </c>
      <c r="Q261" s="10">
        <v>1.1794290000000001</v>
      </c>
      <c r="R261" s="10">
        <v>0</v>
      </c>
      <c r="S261" s="10">
        <v>0</v>
      </c>
      <c r="T261" s="10">
        <v>0</v>
      </c>
      <c r="U261" s="10">
        <v>0.130079</v>
      </c>
      <c r="V261" s="10">
        <v>10.917</v>
      </c>
      <c r="W261" s="10">
        <v>0.782107</v>
      </c>
      <c r="X261" s="10">
        <v>5.0045029999999997</v>
      </c>
      <c r="Y261" s="105">
        <v>141.42153067222122</v>
      </c>
      <c r="Z261" s="121">
        <v>50.142102451766974</v>
      </c>
      <c r="AA261" s="10">
        <v>60.107596051237003</v>
      </c>
      <c r="AB261" s="10">
        <v>0.47723798831300063</v>
      </c>
      <c r="AC261" s="10">
        <v>-0.10033400000000001</v>
      </c>
      <c r="AD261" s="10">
        <v>0</v>
      </c>
      <c r="AE261" s="10">
        <v>6.777E-3</v>
      </c>
      <c r="AF261" s="10">
        <v>1.7385333333333326E-2</v>
      </c>
      <c r="AG261" s="10">
        <v>0</v>
      </c>
      <c r="AH261" s="10">
        <v>0.61371799999999999</v>
      </c>
      <c r="AI261" s="10">
        <v>1.5530593966666668</v>
      </c>
      <c r="AJ261" s="10">
        <v>0.10614214364200741</v>
      </c>
      <c r="AK261" s="10">
        <v>4.2301947955553955E-2</v>
      </c>
      <c r="AL261" s="10">
        <v>1.048805</v>
      </c>
      <c r="AM261" s="10">
        <v>0</v>
      </c>
      <c r="AN261" s="10">
        <v>0</v>
      </c>
      <c r="AO261" s="10">
        <v>9.7022999999999998E-2</v>
      </c>
      <c r="AP261" s="78">
        <v>10.917</v>
      </c>
      <c r="AQ261" s="10">
        <v>0.782107</v>
      </c>
      <c r="AR261" s="10">
        <v>10.416</v>
      </c>
      <c r="AS261" s="13">
        <v>0</v>
      </c>
      <c r="AT261" s="86">
        <v>136.22692131291453</v>
      </c>
      <c r="AU261" s="160">
        <v>-3.6731389729803353E-2</v>
      </c>
      <c r="AV261" s="84"/>
      <c r="AW261" s="25"/>
      <c r="AX261" s="24"/>
      <c r="AY261" s="60"/>
      <c r="AZ261" s="60"/>
      <c r="BA261" s="60"/>
      <c r="BB261" s="14"/>
    </row>
    <row r="262" spans="1:54" ht="12.75" customHeight="1" x14ac:dyDescent="0.2">
      <c r="A262" s="109" t="s">
        <v>1132</v>
      </c>
      <c r="B262" s="1" t="s">
        <v>405</v>
      </c>
      <c r="C262" s="54" t="s">
        <v>406</v>
      </c>
      <c r="D262" s="109">
        <v>5.2558129999999998</v>
      </c>
      <c r="E262" s="10">
        <v>4.2324343282730004</v>
      </c>
      <c r="F262" s="10">
        <v>2.0859957696999422E-2</v>
      </c>
      <c r="G262" s="10">
        <v>-1.155E-3</v>
      </c>
      <c r="H262" s="10">
        <v>0</v>
      </c>
      <c r="I262" s="10">
        <v>0</v>
      </c>
      <c r="J262" s="10">
        <v>0</v>
      </c>
      <c r="K262" s="10">
        <v>8.5470000000000008E-3</v>
      </c>
      <c r="L262" s="10">
        <v>7.8549999999999991E-3</v>
      </c>
      <c r="M262" s="10">
        <v>0</v>
      </c>
      <c r="N262" s="10">
        <v>0.67371567288888889</v>
      </c>
      <c r="O262" s="10">
        <v>6.6406608147153712E-3</v>
      </c>
      <c r="P262" s="10">
        <v>7.7476393121784268E-2</v>
      </c>
      <c r="Q262" s="10">
        <v>0.50681900000000002</v>
      </c>
      <c r="R262" s="10">
        <v>0</v>
      </c>
      <c r="S262" s="10">
        <v>0</v>
      </c>
      <c r="T262" s="10">
        <v>0</v>
      </c>
      <c r="U262" s="10">
        <v>0</v>
      </c>
      <c r="V262" s="10">
        <v>0</v>
      </c>
      <c r="W262" s="10">
        <v>0</v>
      </c>
      <c r="X262" s="10">
        <v>0</v>
      </c>
      <c r="Y262" s="105">
        <v>10.789006012795388</v>
      </c>
      <c r="Z262" s="121">
        <v>5.2801036769332539</v>
      </c>
      <c r="AA262" s="10">
        <v>3.5801646309360002</v>
      </c>
      <c r="AB262" s="10">
        <v>2.9203940777000038E-2</v>
      </c>
      <c r="AC262" s="10">
        <v>-1.155E-3</v>
      </c>
      <c r="AD262" s="10">
        <v>0</v>
      </c>
      <c r="AE262" s="10">
        <v>0</v>
      </c>
      <c r="AF262" s="10">
        <v>0</v>
      </c>
      <c r="AG262" s="10">
        <v>0</v>
      </c>
      <c r="AH262" s="10">
        <v>5.9760000000000001E-2</v>
      </c>
      <c r="AI262" s="10">
        <v>0.80323177955555558</v>
      </c>
      <c r="AJ262" s="10">
        <v>6.5735657862719095E-3</v>
      </c>
      <c r="AK262" s="10">
        <v>2.2540053361379105E-2</v>
      </c>
      <c r="AL262" s="10">
        <v>0.46877999999999997</v>
      </c>
      <c r="AM262" s="10">
        <v>0</v>
      </c>
      <c r="AN262" s="10">
        <v>0</v>
      </c>
      <c r="AO262" s="10">
        <v>0</v>
      </c>
      <c r="AP262" s="78">
        <v>0</v>
      </c>
      <c r="AQ262" s="10">
        <v>0</v>
      </c>
      <c r="AR262" s="10">
        <v>0</v>
      </c>
      <c r="AS262" s="13">
        <v>0</v>
      </c>
      <c r="AT262" s="86">
        <v>10.249202647349463</v>
      </c>
      <c r="AU262" s="160">
        <v>-5.0032724498043378E-2</v>
      </c>
      <c r="AV262" s="84"/>
      <c r="AW262" s="25"/>
      <c r="AX262" s="24"/>
      <c r="AY262" s="60"/>
      <c r="AZ262" s="60"/>
      <c r="BA262" s="60"/>
      <c r="BB262" s="14"/>
    </row>
    <row r="263" spans="1:54" ht="12.75" customHeight="1" x14ac:dyDescent="0.2">
      <c r="A263" s="109" t="s">
        <v>1132</v>
      </c>
      <c r="B263" s="1" t="s">
        <v>407</v>
      </c>
      <c r="C263" s="54" t="s">
        <v>408</v>
      </c>
      <c r="D263" s="109">
        <v>11.487982195399999</v>
      </c>
      <c r="E263" s="10">
        <v>4.524841771917</v>
      </c>
      <c r="F263" s="10">
        <v>2.2553972095999866E-2</v>
      </c>
      <c r="G263" s="10">
        <v>-2.1835E-2</v>
      </c>
      <c r="H263" s="10">
        <v>0</v>
      </c>
      <c r="I263" s="10">
        <v>0</v>
      </c>
      <c r="J263" s="10">
        <v>0</v>
      </c>
      <c r="K263" s="10">
        <v>8.5470000000000008E-3</v>
      </c>
      <c r="L263" s="10">
        <v>7.8549999999999991E-3</v>
      </c>
      <c r="M263" s="10">
        <v>0</v>
      </c>
      <c r="N263" s="10">
        <v>2.1443018631111115</v>
      </c>
      <c r="O263" s="10">
        <v>7.094376081281246E-3</v>
      </c>
      <c r="P263" s="10">
        <v>7.4698095364946801E-2</v>
      </c>
      <c r="Q263" s="10">
        <v>0.62281900000000001</v>
      </c>
      <c r="R263" s="10">
        <v>0</v>
      </c>
      <c r="S263" s="10">
        <v>0</v>
      </c>
      <c r="T263" s="10">
        <v>0</v>
      </c>
      <c r="U263" s="10">
        <v>0</v>
      </c>
      <c r="V263" s="10">
        <v>0</v>
      </c>
      <c r="W263" s="10">
        <v>0</v>
      </c>
      <c r="X263" s="10">
        <v>0</v>
      </c>
      <c r="Y263" s="105">
        <v>18.878858273970334</v>
      </c>
      <c r="Z263" s="121">
        <v>11.616131011730307</v>
      </c>
      <c r="AA263" s="10">
        <v>3.8305978360740003</v>
      </c>
      <c r="AB263" s="10">
        <v>3.1575560934000185E-2</v>
      </c>
      <c r="AC263" s="10">
        <v>-2.1835E-2</v>
      </c>
      <c r="AD263" s="10">
        <v>0</v>
      </c>
      <c r="AE263" s="10">
        <v>0</v>
      </c>
      <c r="AF263" s="10">
        <v>0</v>
      </c>
      <c r="AG263" s="10">
        <v>0</v>
      </c>
      <c r="AH263" s="10">
        <v>0.124861</v>
      </c>
      <c r="AI263" s="10">
        <v>3.0626915253333338</v>
      </c>
      <c r="AJ263" s="10">
        <v>7.0226968646726531E-3</v>
      </c>
      <c r="AK263" s="10">
        <v>2.1175912598659502E-2</v>
      </c>
      <c r="AL263" s="10">
        <v>0.54808100000000004</v>
      </c>
      <c r="AM263" s="10">
        <v>0</v>
      </c>
      <c r="AN263" s="10">
        <v>0</v>
      </c>
      <c r="AO263" s="10">
        <v>0</v>
      </c>
      <c r="AP263" s="78">
        <v>0</v>
      </c>
      <c r="AQ263" s="10">
        <v>0</v>
      </c>
      <c r="AR263" s="10">
        <v>0</v>
      </c>
      <c r="AS263" s="13">
        <v>0</v>
      </c>
      <c r="AT263" s="86">
        <v>19.220301543534976</v>
      </c>
      <c r="AU263" s="160">
        <v>1.8086012650214946E-2</v>
      </c>
      <c r="AV263" s="84"/>
      <c r="AW263" s="25"/>
      <c r="AX263" s="24"/>
      <c r="AY263" s="60"/>
      <c r="AZ263" s="60"/>
      <c r="BA263" s="60"/>
      <c r="BB263" s="14"/>
    </row>
    <row r="264" spans="1:54" ht="12.75" customHeight="1" x14ac:dyDescent="0.2">
      <c r="A264" s="109" t="s">
        <v>1132</v>
      </c>
      <c r="B264" s="1" t="s">
        <v>409</v>
      </c>
      <c r="C264" s="54" t="s">
        <v>410</v>
      </c>
      <c r="D264" s="109">
        <v>3.0095002000000002</v>
      </c>
      <c r="E264" s="10">
        <v>2.638481705906</v>
      </c>
      <c r="F264" s="10">
        <v>1.2804939174000173E-2</v>
      </c>
      <c r="G264" s="10">
        <v>-2.3063E-2</v>
      </c>
      <c r="H264" s="10">
        <v>0</v>
      </c>
      <c r="I264" s="10">
        <v>0</v>
      </c>
      <c r="J264" s="10">
        <v>0</v>
      </c>
      <c r="K264" s="10">
        <v>8.5470000000000008E-3</v>
      </c>
      <c r="L264" s="10">
        <v>7.8549999999999991E-3</v>
      </c>
      <c r="M264" s="10">
        <v>0</v>
      </c>
      <c r="N264" s="10">
        <v>0.59480644533333338</v>
      </c>
      <c r="O264" s="10">
        <v>4.0840739140368884E-3</v>
      </c>
      <c r="P264" s="10">
        <v>5.6552550754685363E-2</v>
      </c>
      <c r="Q264" s="10">
        <v>0.187884</v>
      </c>
      <c r="R264" s="10">
        <v>0</v>
      </c>
      <c r="S264" s="10">
        <v>0</v>
      </c>
      <c r="T264" s="10">
        <v>0</v>
      </c>
      <c r="U264" s="10">
        <v>0</v>
      </c>
      <c r="V264" s="10">
        <v>0</v>
      </c>
      <c r="W264" s="10">
        <v>0</v>
      </c>
      <c r="X264" s="10">
        <v>0</v>
      </c>
      <c r="Y264" s="105">
        <v>6.4974529150820572</v>
      </c>
      <c r="Z264" s="121">
        <v>3.0211943469209674</v>
      </c>
      <c r="AA264" s="10">
        <v>2.2405950311909999</v>
      </c>
      <c r="AB264" s="10">
        <v>1.7926914843000005E-2</v>
      </c>
      <c r="AC264" s="10">
        <v>-2.3063E-2</v>
      </c>
      <c r="AD264" s="10">
        <v>0</v>
      </c>
      <c r="AE264" s="10">
        <v>0</v>
      </c>
      <c r="AF264" s="10">
        <v>0</v>
      </c>
      <c r="AG264" s="10">
        <v>0</v>
      </c>
      <c r="AH264" s="10">
        <v>3.2173E-2</v>
      </c>
      <c r="AI264" s="10">
        <v>0.96248359377777781</v>
      </c>
      <c r="AJ264" s="10">
        <v>4.0428097894153912E-3</v>
      </c>
      <c r="AK264" s="10">
        <v>1.1228705613067635E-2</v>
      </c>
      <c r="AL264" s="10">
        <v>0.16533800000000001</v>
      </c>
      <c r="AM264" s="10">
        <v>0</v>
      </c>
      <c r="AN264" s="10">
        <v>0</v>
      </c>
      <c r="AO264" s="10">
        <v>0</v>
      </c>
      <c r="AP264" s="78">
        <v>0</v>
      </c>
      <c r="AQ264" s="10">
        <v>0</v>
      </c>
      <c r="AR264" s="10">
        <v>0</v>
      </c>
      <c r="AS264" s="13">
        <v>0</v>
      </c>
      <c r="AT264" s="86">
        <v>6.4319194021352279</v>
      </c>
      <c r="AU264" s="160">
        <v>-1.008603121920456E-2</v>
      </c>
      <c r="AV264" s="84"/>
      <c r="AW264" s="25"/>
      <c r="AX264" s="24"/>
      <c r="AY264" s="60"/>
      <c r="AZ264" s="60"/>
      <c r="BA264" s="60"/>
      <c r="BB264" s="14"/>
    </row>
    <row r="265" spans="1:54" ht="12.75" customHeight="1" x14ac:dyDescent="0.2">
      <c r="A265" s="109" t="s">
        <v>1149</v>
      </c>
      <c r="B265" s="1" t="s">
        <v>411</v>
      </c>
      <c r="C265" s="54" t="s">
        <v>412</v>
      </c>
      <c r="D265" s="109">
        <v>109.1858</v>
      </c>
      <c r="E265" s="10">
        <v>47.474475571667</v>
      </c>
      <c r="F265" s="10">
        <v>0.21342139762500673</v>
      </c>
      <c r="G265" s="10">
        <v>0</v>
      </c>
      <c r="H265" s="10">
        <v>0</v>
      </c>
      <c r="I265" s="10">
        <v>0</v>
      </c>
      <c r="J265" s="10">
        <v>7.1221000000000007E-2</v>
      </c>
      <c r="K265" s="10">
        <v>8.5470000000000008E-3</v>
      </c>
      <c r="L265" s="10">
        <v>7.8549999999999991E-3</v>
      </c>
      <c r="M265" s="10">
        <v>0</v>
      </c>
      <c r="N265" s="10">
        <v>2.4398130055555556</v>
      </c>
      <c r="O265" s="10">
        <v>6.8731911273235968E-2</v>
      </c>
      <c r="P265" s="10">
        <v>8.7372823222056847E-2</v>
      </c>
      <c r="Q265" s="10">
        <v>0.87661</v>
      </c>
      <c r="R265" s="10">
        <v>0.1</v>
      </c>
      <c r="S265" s="10">
        <v>0</v>
      </c>
      <c r="T265" s="10">
        <v>0</v>
      </c>
      <c r="U265" s="10">
        <v>0.119353</v>
      </c>
      <c r="V265" s="10">
        <v>7.891</v>
      </c>
      <c r="W265" s="10">
        <v>0.97545700000000002</v>
      </c>
      <c r="X265" s="10">
        <v>4.8628159999999996</v>
      </c>
      <c r="Y265" s="105">
        <v>174.38247370934286</v>
      </c>
      <c r="Z265" s="121">
        <v>110.18374653836069</v>
      </c>
      <c r="AA265" s="10">
        <v>42.060522463074001</v>
      </c>
      <c r="AB265" s="10">
        <v>0.29878995667500047</v>
      </c>
      <c r="AC265" s="10">
        <v>0</v>
      </c>
      <c r="AD265" s="10">
        <v>0</v>
      </c>
      <c r="AE265" s="10">
        <v>0</v>
      </c>
      <c r="AF265" s="10">
        <v>4.7480666666666664E-2</v>
      </c>
      <c r="AG265" s="10">
        <v>0</v>
      </c>
      <c r="AH265" s="10">
        <v>1.200215</v>
      </c>
      <c r="AI265" s="10">
        <v>3.1382212699999998</v>
      </c>
      <c r="AJ265" s="10">
        <v>6.8037466899321802E-2</v>
      </c>
      <c r="AK265" s="10">
        <v>2.7904300075956154E-2</v>
      </c>
      <c r="AL265" s="10">
        <v>0.76446199999999997</v>
      </c>
      <c r="AM265" s="10">
        <v>0</v>
      </c>
      <c r="AN265" s="10">
        <v>0</v>
      </c>
      <c r="AO265" s="10">
        <v>8.9023000000000005E-2</v>
      </c>
      <c r="AP265" s="78">
        <v>7.891</v>
      </c>
      <c r="AQ265" s="10">
        <v>0.97545700000000002</v>
      </c>
      <c r="AR265" s="10">
        <v>10.689</v>
      </c>
      <c r="AS265" s="13">
        <v>0</v>
      </c>
      <c r="AT265" s="86">
        <v>177.43385966175163</v>
      </c>
      <c r="AU265" s="160">
        <v>1.7498237566550136E-2</v>
      </c>
      <c r="AV265" s="84"/>
      <c r="AW265" s="25"/>
      <c r="AX265" s="24"/>
      <c r="AY265" s="60"/>
      <c r="AZ265" s="60"/>
      <c r="BA265" s="60"/>
      <c r="BB265" s="14"/>
    </row>
    <row r="266" spans="1:54" ht="12.75" customHeight="1" x14ac:dyDescent="0.2">
      <c r="A266" s="109" t="s">
        <v>1132</v>
      </c>
      <c r="B266" s="1" t="s">
        <v>413</v>
      </c>
      <c r="C266" s="54" t="s">
        <v>414</v>
      </c>
      <c r="D266" s="109">
        <v>3.7078319999999998</v>
      </c>
      <c r="E266" s="10">
        <v>2.8976866984009999</v>
      </c>
      <c r="F266" s="10">
        <v>1.4221769103999716E-2</v>
      </c>
      <c r="G266" s="10">
        <v>-3.8316999999999997E-2</v>
      </c>
      <c r="H266" s="10">
        <v>0</v>
      </c>
      <c r="I266" s="10">
        <v>0</v>
      </c>
      <c r="J266" s="10">
        <v>0</v>
      </c>
      <c r="K266" s="10">
        <v>8.5470000000000008E-3</v>
      </c>
      <c r="L266" s="10">
        <v>7.8549999999999991E-3</v>
      </c>
      <c r="M266" s="10">
        <v>0</v>
      </c>
      <c r="N266" s="10">
        <v>0.5436198968888889</v>
      </c>
      <c r="O266" s="10">
        <v>4.5238056799745694E-3</v>
      </c>
      <c r="P266" s="10">
        <v>5.8043574234012144E-2</v>
      </c>
      <c r="Q266" s="10">
        <v>0.191359</v>
      </c>
      <c r="R266" s="10">
        <v>0</v>
      </c>
      <c r="S266" s="10">
        <v>0</v>
      </c>
      <c r="T266" s="10">
        <v>0</v>
      </c>
      <c r="U266" s="10">
        <v>0</v>
      </c>
      <c r="V266" s="10">
        <v>0</v>
      </c>
      <c r="W266" s="10">
        <v>0</v>
      </c>
      <c r="X266" s="10">
        <v>0</v>
      </c>
      <c r="Y266" s="105">
        <v>7.3953717443078757</v>
      </c>
      <c r="Z266" s="121">
        <v>3.7373664806828768</v>
      </c>
      <c r="AA266" s="10">
        <v>2.4713836076039999</v>
      </c>
      <c r="AB266" s="10">
        <v>1.9910476744999878E-2</v>
      </c>
      <c r="AC266" s="10">
        <v>-3.8316999999999997E-2</v>
      </c>
      <c r="AD266" s="10">
        <v>0</v>
      </c>
      <c r="AE266" s="10">
        <v>0</v>
      </c>
      <c r="AF266" s="10">
        <v>0</v>
      </c>
      <c r="AG266" s="10">
        <v>0</v>
      </c>
      <c r="AH266" s="10">
        <v>4.0405000000000003E-2</v>
      </c>
      <c r="AI266" s="10">
        <v>0.75166248355555554</v>
      </c>
      <c r="AJ266" s="10">
        <v>4.4780986518279135E-3</v>
      </c>
      <c r="AK266" s="10">
        <v>1.2141161627566049E-2</v>
      </c>
      <c r="AL266" s="10">
        <v>0.16839599999999999</v>
      </c>
      <c r="AM266" s="10">
        <v>0</v>
      </c>
      <c r="AN266" s="10">
        <v>0</v>
      </c>
      <c r="AO266" s="10">
        <v>0</v>
      </c>
      <c r="AP266" s="78">
        <v>0</v>
      </c>
      <c r="AQ266" s="10">
        <v>0</v>
      </c>
      <c r="AR266" s="10">
        <v>0</v>
      </c>
      <c r="AS266" s="13">
        <v>0</v>
      </c>
      <c r="AT266" s="86">
        <v>7.1674263088668262</v>
      </c>
      <c r="AU266" s="160">
        <v>-3.0822714979337751E-2</v>
      </c>
      <c r="AV266" s="84"/>
      <c r="AW266" s="25"/>
      <c r="AX266" s="24"/>
      <c r="AY266" s="60"/>
      <c r="AZ266" s="60"/>
      <c r="BA266" s="60"/>
      <c r="BB266" s="14"/>
    </row>
    <row r="267" spans="1:54" ht="12.75" customHeight="1" x14ac:dyDescent="0.2">
      <c r="A267" s="109" t="s">
        <v>1154</v>
      </c>
      <c r="B267" s="1" t="s">
        <v>415</v>
      </c>
      <c r="C267" s="54" t="s">
        <v>416</v>
      </c>
      <c r="D267" s="109">
        <v>67.179188999999994</v>
      </c>
      <c r="E267" s="10">
        <v>122.671996065399</v>
      </c>
      <c r="F267" s="10">
        <v>0.58009759509100023</v>
      </c>
      <c r="G267" s="10">
        <v>0</v>
      </c>
      <c r="H267" s="10">
        <v>0</v>
      </c>
      <c r="I267" s="10">
        <v>0</v>
      </c>
      <c r="J267" s="10">
        <v>5.0016000000000005E-2</v>
      </c>
      <c r="K267" s="10">
        <v>8.5470000000000008E-3</v>
      </c>
      <c r="L267" s="10">
        <v>7.8549999999999991E-3</v>
      </c>
      <c r="M267" s="10">
        <v>0</v>
      </c>
      <c r="N267" s="10">
        <v>2.6303344922222225</v>
      </c>
      <c r="O267" s="10">
        <v>0.18247031990497831</v>
      </c>
      <c r="P267" s="10">
        <v>0.15540301005550519</v>
      </c>
      <c r="Q267" s="10">
        <v>1.751125</v>
      </c>
      <c r="R267" s="10">
        <v>0</v>
      </c>
      <c r="S267" s="10">
        <v>0</v>
      </c>
      <c r="T267" s="10">
        <v>0</v>
      </c>
      <c r="U267" s="10">
        <v>0.20017799999999999</v>
      </c>
      <c r="V267" s="10">
        <v>14.776999999999999</v>
      </c>
      <c r="W267" s="10">
        <v>1.0350269999999999</v>
      </c>
      <c r="X267" s="10">
        <v>7.4847390000000003</v>
      </c>
      <c r="Y267" s="105">
        <v>218.71397748267268</v>
      </c>
      <c r="Z267" s="121">
        <v>67.133680708050832</v>
      </c>
      <c r="AA267" s="10">
        <v>104.14411371132699</v>
      </c>
      <c r="AB267" s="10">
        <v>0.81213663312800233</v>
      </c>
      <c r="AC267" s="10">
        <v>0</v>
      </c>
      <c r="AD267" s="10">
        <v>0</v>
      </c>
      <c r="AE267" s="10">
        <v>0</v>
      </c>
      <c r="AF267" s="10">
        <v>3.3344000000000006E-2</v>
      </c>
      <c r="AG267" s="10">
        <v>0</v>
      </c>
      <c r="AH267" s="10">
        <v>0.81299699999999997</v>
      </c>
      <c r="AI267" s="10">
        <v>3.2564036411111115</v>
      </c>
      <c r="AJ267" s="10">
        <v>0.18062670047526996</v>
      </c>
      <c r="AK267" s="10">
        <v>6.4595550780990191E-2</v>
      </c>
      <c r="AL267" s="10">
        <v>1.5321959999999999</v>
      </c>
      <c r="AM267" s="10">
        <v>0</v>
      </c>
      <c r="AN267" s="10">
        <v>0</v>
      </c>
      <c r="AO267" s="10">
        <v>0.18582599999999999</v>
      </c>
      <c r="AP267" s="78">
        <v>14.776999999999999</v>
      </c>
      <c r="AQ267" s="10">
        <v>1.0350269999999999</v>
      </c>
      <c r="AR267" s="10">
        <v>15.125</v>
      </c>
      <c r="AS267" s="13">
        <v>0</v>
      </c>
      <c r="AT267" s="86">
        <v>209.09294694487318</v>
      </c>
      <c r="AU267" s="160">
        <v>-4.3989097763821296E-2</v>
      </c>
      <c r="AV267" s="84"/>
      <c r="AW267" s="25"/>
      <c r="AX267" s="24"/>
      <c r="AY267" s="60"/>
      <c r="AZ267" s="60"/>
      <c r="BA267" s="60"/>
      <c r="BB267" s="14"/>
    </row>
    <row r="268" spans="1:54" ht="12.75" customHeight="1" x14ac:dyDescent="0.2">
      <c r="A268" s="109" t="s">
        <v>1132</v>
      </c>
      <c r="B268" s="1" t="s">
        <v>417</v>
      </c>
      <c r="C268" s="54" t="s">
        <v>418</v>
      </c>
      <c r="D268" s="109">
        <v>6.1258520000000001</v>
      </c>
      <c r="E268" s="10">
        <v>3.2903000373570004</v>
      </c>
      <c r="F268" s="10">
        <v>1.6429847146999556E-2</v>
      </c>
      <c r="G268" s="10">
        <v>-0.108099</v>
      </c>
      <c r="H268" s="10">
        <v>0</v>
      </c>
      <c r="I268" s="10">
        <v>0</v>
      </c>
      <c r="J268" s="10">
        <v>0</v>
      </c>
      <c r="K268" s="10">
        <v>8.5470000000000008E-3</v>
      </c>
      <c r="L268" s="10">
        <v>7.8549999999999991E-3</v>
      </c>
      <c r="M268" s="10">
        <v>0</v>
      </c>
      <c r="N268" s="10">
        <v>0.59575419644444449</v>
      </c>
      <c r="O268" s="10">
        <v>5.1680260190941109E-3</v>
      </c>
      <c r="P268" s="10">
        <v>6.4668840726424467E-2</v>
      </c>
      <c r="Q268" s="10">
        <v>0.33249000000000001</v>
      </c>
      <c r="R268" s="10">
        <v>0</v>
      </c>
      <c r="S268" s="10">
        <v>0</v>
      </c>
      <c r="T268" s="10">
        <v>0</v>
      </c>
      <c r="U268" s="10">
        <v>0</v>
      </c>
      <c r="V268" s="10">
        <v>0</v>
      </c>
      <c r="W268" s="10">
        <v>0</v>
      </c>
      <c r="X268" s="10">
        <v>0</v>
      </c>
      <c r="Y268" s="105">
        <v>10.338965947693964</v>
      </c>
      <c r="Z268" s="121">
        <v>6.1597872400825304</v>
      </c>
      <c r="AA268" s="10">
        <v>2.778800446625</v>
      </c>
      <c r="AB268" s="10">
        <v>2.3001786007000133E-2</v>
      </c>
      <c r="AC268" s="10">
        <v>-0.108099</v>
      </c>
      <c r="AD268" s="10">
        <v>0</v>
      </c>
      <c r="AE268" s="10">
        <v>0</v>
      </c>
      <c r="AF268" s="10">
        <v>0</v>
      </c>
      <c r="AG268" s="10">
        <v>0</v>
      </c>
      <c r="AH268" s="10">
        <v>6.7452999999999999E-2</v>
      </c>
      <c r="AI268" s="10">
        <v>1.0535735262222226</v>
      </c>
      <c r="AJ268" s="10">
        <v>5.1158100028839025E-3</v>
      </c>
      <c r="AK268" s="10">
        <v>1.5299267571349109E-2</v>
      </c>
      <c r="AL268" s="10">
        <v>0.29259099999999999</v>
      </c>
      <c r="AM268" s="10">
        <v>0</v>
      </c>
      <c r="AN268" s="10">
        <v>0</v>
      </c>
      <c r="AO268" s="10">
        <v>0</v>
      </c>
      <c r="AP268" s="78">
        <v>0</v>
      </c>
      <c r="AQ268" s="10">
        <v>0</v>
      </c>
      <c r="AR268" s="10">
        <v>0</v>
      </c>
      <c r="AS268" s="13">
        <v>0</v>
      </c>
      <c r="AT268" s="86">
        <v>10.287523076510988</v>
      </c>
      <c r="AU268" s="160">
        <v>-4.9756301977617184E-3</v>
      </c>
      <c r="AV268" s="84"/>
      <c r="AW268" s="25"/>
      <c r="AX268" s="24"/>
      <c r="AY268" s="60"/>
      <c r="AZ268" s="60"/>
      <c r="BA268" s="60"/>
      <c r="BB268" s="14"/>
    </row>
    <row r="269" spans="1:54" ht="12.75" customHeight="1" x14ac:dyDescent="0.2">
      <c r="A269" s="109" t="s">
        <v>1132</v>
      </c>
      <c r="B269" s="1" t="s">
        <v>419</v>
      </c>
      <c r="C269" s="54" t="s">
        <v>420</v>
      </c>
      <c r="D269" s="109">
        <v>4.6174549999999996</v>
      </c>
      <c r="E269" s="10">
        <v>4.2304475297049997</v>
      </c>
      <c r="F269" s="10">
        <v>2.0606352888999507E-2</v>
      </c>
      <c r="G269" s="10">
        <v>-8.3289999999999996E-3</v>
      </c>
      <c r="H269" s="10">
        <v>0</v>
      </c>
      <c r="I269" s="10">
        <v>0</v>
      </c>
      <c r="J269" s="10">
        <v>0</v>
      </c>
      <c r="K269" s="10">
        <v>8.5470000000000008E-3</v>
      </c>
      <c r="L269" s="10">
        <v>7.8549999999999991E-3</v>
      </c>
      <c r="M269" s="10">
        <v>0</v>
      </c>
      <c r="N269" s="10">
        <v>0.53839017688888891</v>
      </c>
      <c r="O269" s="10">
        <v>6.5561768092525655E-3</v>
      </c>
      <c r="P269" s="10">
        <v>7.3477205698483053E-2</v>
      </c>
      <c r="Q269" s="10">
        <v>0.45047399999999999</v>
      </c>
      <c r="R269" s="10">
        <v>0</v>
      </c>
      <c r="S269" s="10">
        <v>0</v>
      </c>
      <c r="T269" s="10">
        <v>0</v>
      </c>
      <c r="U269" s="10">
        <v>0</v>
      </c>
      <c r="V269" s="10">
        <v>0</v>
      </c>
      <c r="W269" s="10">
        <v>0</v>
      </c>
      <c r="X269" s="10">
        <v>0</v>
      </c>
      <c r="Y269" s="105">
        <v>9.9454794419906225</v>
      </c>
      <c r="Z269" s="121">
        <v>4.6114075173812559</v>
      </c>
      <c r="AA269" s="10">
        <v>3.5836966384209998</v>
      </c>
      <c r="AB269" s="10">
        <v>2.8848894045999971E-2</v>
      </c>
      <c r="AC269" s="10">
        <v>-8.3289999999999996E-3</v>
      </c>
      <c r="AD269" s="10">
        <v>0</v>
      </c>
      <c r="AE269" s="10">
        <v>0</v>
      </c>
      <c r="AF269" s="10">
        <v>0</v>
      </c>
      <c r="AG269" s="10">
        <v>0</v>
      </c>
      <c r="AH269" s="10">
        <v>5.4454000000000002E-2</v>
      </c>
      <c r="AI269" s="10">
        <v>0.78005986933333338</v>
      </c>
      <c r="AJ269" s="10">
        <v>6.4899353791041687E-3</v>
      </c>
      <c r="AK269" s="10">
        <v>2.0407908991072893E-2</v>
      </c>
      <c r="AL269" s="10">
        <v>0.39641700000000002</v>
      </c>
      <c r="AM269" s="10">
        <v>0</v>
      </c>
      <c r="AN269" s="10">
        <v>0</v>
      </c>
      <c r="AO269" s="10">
        <v>0</v>
      </c>
      <c r="AP269" s="78">
        <v>0</v>
      </c>
      <c r="AQ269" s="10">
        <v>0</v>
      </c>
      <c r="AR269" s="10">
        <v>0</v>
      </c>
      <c r="AS269" s="13">
        <v>0</v>
      </c>
      <c r="AT269" s="86">
        <v>9.4734527635517658</v>
      </c>
      <c r="AU269" s="160">
        <v>-4.7461430209781712E-2</v>
      </c>
      <c r="AV269" s="84"/>
      <c r="AW269" s="25"/>
      <c r="AX269" s="24"/>
      <c r="AY269" s="60"/>
      <c r="AZ269" s="60"/>
      <c r="BA269" s="60"/>
      <c r="BB269" s="14"/>
    </row>
    <row r="270" spans="1:54" ht="12.75" customHeight="1" x14ac:dyDescent="0.2">
      <c r="A270" s="109" t="s">
        <v>1132</v>
      </c>
      <c r="B270" s="1" t="s">
        <v>421</v>
      </c>
      <c r="C270" s="54" t="s">
        <v>422</v>
      </c>
      <c r="D270" s="109">
        <v>6.4037401599999999</v>
      </c>
      <c r="E270" s="10">
        <v>4.6522025787760004</v>
      </c>
      <c r="F270" s="10">
        <v>2.2457968741000631E-2</v>
      </c>
      <c r="G270" s="10">
        <v>-0.12537899999999999</v>
      </c>
      <c r="H270" s="10">
        <v>0</v>
      </c>
      <c r="I270" s="10">
        <v>0</v>
      </c>
      <c r="J270" s="10">
        <v>0</v>
      </c>
      <c r="K270" s="10">
        <v>8.5470000000000008E-3</v>
      </c>
      <c r="L270" s="10">
        <v>7.8549999999999991E-3</v>
      </c>
      <c r="M270" s="10">
        <v>0</v>
      </c>
      <c r="N270" s="10">
        <v>1.0248044373333334</v>
      </c>
      <c r="O270" s="10">
        <v>7.1731358898958642E-3</v>
      </c>
      <c r="P270" s="10">
        <v>7.5152528913993474E-2</v>
      </c>
      <c r="Q270" s="10">
        <v>0.49327599999999999</v>
      </c>
      <c r="R270" s="10">
        <v>0</v>
      </c>
      <c r="S270" s="10">
        <v>0</v>
      </c>
      <c r="T270" s="10">
        <v>0</v>
      </c>
      <c r="U270" s="10">
        <v>0</v>
      </c>
      <c r="V270" s="10">
        <v>0</v>
      </c>
      <c r="W270" s="10">
        <v>0</v>
      </c>
      <c r="X270" s="10">
        <v>0</v>
      </c>
      <c r="Y270" s="105">
        <v>12.569829809654223</v>
      </c>
      <c r="Z270" s="121">
        <v>6.4476053917786045</v>
      </c>
      <c r="AA270" s="10">
        <v>3.9561645458379999</v>
      </c>
      <c r="AB270" s="10">
        <v>3.1441156238000374E-2</v>
      </c>
      <c r="AC270" s="10">
        <v>-0.12537899999999999</v>
      </c>
      <c r="AD270" s="10">
        <v>0</v>
      </c>
      <c r="AE270" s="10">
        <v>0</v>
      </c>
      <c r="AF270" s="10">
        <v>0</v>
      </c>
      <c r="AG270" s="10">
        <v>0</v>
      </c>
      <c r="AH270" s="10">
        <v>7.3314000000000004E-2</v>
      </c>
      <c r="AI270" s="10">
        <v>1.3218798062222223</v>
      </c>
      <c r="AJ270" s="10">
        <v>7.1006609103735126E-3</v>
      </c>
      <c r="AK270" s="10">
        <v>2.0810319363874927E-2</v>
      </c>
      <c r="AL270" s="10">
        <v>0.43319999999999997</v>
      </c>
      <c r="AM270" s="10">
        <v>0</v>
      </c>
      <c r="AN270" s="10">
        <v>0</v>
      </c>
      <c r="AO270" s="10">
        <v>0</v>
      </c>
      <c r="AP270" s="78">
        <v>0</v>
      </c>
      <c r="AQ270" s="10">
        <v>0</v>
      </c>
      <c r="AR270" s="10">
        <v>0</v>
      </c>
      <c r="AS270" s="13">
        <v>0</v>
      </c>
      <c r="AT270" s="86">
        <v>12.166136880351075</v>
      </c>
      <c r="AU270" s="160">
        <v>-3.2116021888625133E-2</v>
      </c>
      <c r="AV270" s="84"/>
      <c r="AW270" s="25"/>
      <c r="AX270" s="24"/>
      <c r="AY270" s="60"/>
      <c r="AZ270" s="60"/>
      <c r="BA270" s="60"/>
      <c r="BB270" s="14"/>
    </row>
    <row r="271" spans="1:54" ht="12.75" customHeight="1" x14ac:dyDescent="0.2">
      <c r="A271" s="109" t="s">
        <v>1154</v>
      </c>
      <c r="B271" s="1" t="s">
        <v>423</v>
      </c>
      <c r="C271" s="54" t="s">
        <v>424</v>
      </c>
      <c r="D271" s="109">
        <v>80.438119999999998</v>
      </c>
      <c r="E271" s="10">
        <v>128.21127279805</v>
      </c>
      <c r="F271" s="10">
        <v>0.60696892338100072</v>
      </c>
      <c r="G271" s="10">
        <v>-0.41305999999999998</v>
      </c>
      <c r="H271" s="10">
        <v>0</v>
      </c>
      <c r="I271" s="10">
        <v>0</v>
      </c>
      <c r="J271" s="10">
        <v>3.6057000000000006E-2</v>
      </c>
      <c r="K271" s="10">
        <v>8.5470000000000008E-3</v>
      </c>
      <c r="L271" s="10">
        <v>7.8549999999999991E-3</v>
      </c>
      <c r="M271" s="10">
        <v>0</v>
      </c>
      <c r="N271" s="10">
        <v>3.9647983399999998</v>
      </c>
      <c r="O271" s="10">
        <v>0.19223472926368376</v>
      </c>
      <c r="P271" s="10">
        <v>0.15645352082416489</v>
      </c>
      <c r="Q271" s="10">
        <v>1.8323449999999999</v>
      </c>
      <c r="R271" s="10">
        <v>0</v>
      </c>
      <c r="S271" s="10">
        <v>0</v>
      </c>
      <c r="T271" s="10">
        <v>0</v>
      </c>
      <c r="U271" s="10">
        <v>0.24296899999999999</v>
      </c>
      <c r="V271" s="10">
        <v>14.176</v>
      </c>
      <c r="W271" s="10">
        <v>1.2974490000000001</v>
      </c>
      <c r="X271" s="10">
        <v>9.0827729999999995</v>
      </c>
      <c r="Y271" s="105">
        <v>239.84078331151881</v>
      </c>
      <c r="Z271" s="121">
        <v>81.165144524779421</v>
      </c>
      <c r="AA271" s="10">
        <v>108.710537321659</v>
      </c>
      <c r="AB271" s="10">
        <v>0.84975649273300169</v>
      </c>
      <c r="AC271" s="10">
        <v>-0.41305999999999998</v>
      </c>
      <c r="AD271" s="10">
        <v>0</v>
      </c>
      <c r="AE271" s="10">
        <v>0</v>
      </c>
      <c r="AF271" s="10">
        <v>2.4038000000000004E-2</v>
      </c>
      <c r="AG271" s="10">
        <v>0</v>
      </c>
      <c r="AH271" s="10">
        <v>0.98916300000000001</v>
      </c>
      <c r="AI271" s="10">
        <v>5.0202410000000004</v>
      </c>
      <c r="AJ271" s="10">
        <v>0.19029245348908211</v>
      </c>
      <c r="AK271" s="10">
        <v>6.3966607947696791E-2</v>
      </c>
      <c r="AL271" s="10">
        <v>1.7632190000000001</v>
      </c>
      <c r="AM271" s="10">
        <v>0</v>
      </c>
      <c r="AN271" s="10">
        <v>0</v>
      </c>
      <c r="AO271" s="10">
        <v>0.181226</v>
      </c>
      <c r="AP271" s="78">
        <v>14.176</v>
      </c>
      <c r="AQ271" s="10">
        <v>1.2974490000000001</v>
      </c>
      <c r="AR271" s="10">
        <v>18.350000000000001</v>
      </c>
      <c r="AS271" s="13">
        <v>0</v>
      </c>
      <c r="AT271" s="86">
        <v>232.36797340060818</v>
      </c>
      <c r="AU271" s="160">
        <v>-3.1157377855977553E-2</v>
      </c>
      <c r="AV271" s="84"/>
      <c r="AW271" s="25"/>
      <c r="AX271" s="24"/>
      <c r="AY271" s="60"/>
      <c r="AZ271" s="60"/>
      <c r="BA271" s="60"/>
      <c r="BB271" s="14"/>
    </row>
    <row r="272" spans="1:54" ht="12.75" customHeight="1" x14ac:dyDescent="0.2">
      <c r="A272" s="109" t="s">
        <v>1132</v>
      </c>
      <c r="B272" s="1" t="s">
        <v>425</v>
      </c>
      <c r="C272" s="54" t="s">
        <v>426</v>
      </c>
      <c r="D272" s="109">
        <v>5.63673</v>
      </c>
      <c r="E272" s="10">
        <v>4.6856259144339996</v>
      </c>
      <c r="F272" s="10">
        <v>2.2826252611000093E-2</v>
      </c>
      <c r="G272" s="10">
        <v>-6.4839999999999995E-2</v>
      </c>
      <c r="H272" s="10">
        <v>0</v>
      </c>
      <c r="I272" s="10">
        <v>0</v>
      </c>
      <c r="J272" s="10">
        <v>0</v>
      </c>
      <c r="K272" s="10">
        <v>8.5470000000000008E-3</v>
      </c>
      <c r="L272" s="10">
        <v>7.8549999999999991E-3</v>
      </c>
      <c r="M272" s="10">
        <v>0</v>
      </c>
      <c r="N272" s="10">
        <v>1.7977722808888887</v>
      </c>
      <c r="O272" s="10">
        <v>7.2634898124736644E-3</v>
      </c>
      <c r="P272" s="10">
        <v>7.4869913858716219E-2</v>
      </c>
      <c r="Q272" s="10">
        <v>0.52817199999999997</v>
      </c>
      <c r="R272" s="10">
        <v>0</v>
      </c>
      <c r="S272" s="10">
        <v>0</v>
      </c>
      <c r="T272" s="10">
        <v>0</v>
      </c>
      <c r="U272" s="10">
        <v>0</v>
      </c>
      <c r="V272" s="10">
        <v>0</v>
      </c>
      <c r="W272" s="10">
        <v>0</v>
      </c>
      <c r="X272" s="10">
        <v>0</v>
      </c>
      <c r="Y272" s="105">
        <v>12.704821851605077</v>
      </c>
      <c r="Z272" s="121">
        <v>5.696904528737285</v>
      </c>
      <c r="AA272" s="10">
        <v>3.9658196634769998</v>
      </c>
      <c r="AB272" s="10">
        <v>3.1956753657000139E-2</v>
      </c>
      <c r="AC272" s="10">
        <v>-6.4839999999999995E-2</v>
      </c>
      <c r="AD272" s="10">
        <v>0</v>
      </c>
      <c r="AE272" s="10">
        <v>0</v>
      </c>
      <c r="AF272" s="10">
        <v>0</v>
      </c>
      <c r="AG272" s="10">
        <v>0</v>
      </c>
      <c r="AH272" s="10">
        <v>6.2916E-2</v>
      </c>
      <c r="AI272" s="10">
        <v>2.438779182222222</v>
      </c>
      <c r="AJ272" s="10">
        <v>7.190101926965827E-3</v>
      </c>
      <c r="AK272" s="10">
        <v>2.1134374935223695E-2</v>
      </c>
      <c r="AL272" s="10">
        <v>0.46479100000000001</v>
      </c>
      <c r="AM272" s="10">
        <v>0</v>
      </c>
      <c r="AN272" s="10">
        <v>0</v>
      </c>
      <c r="AO272" s="10">
        <v>0</v>
      </c>
      <c r="AP272" s="78">
        <v>0</v>
      </c>
      <c r="AQ272" s="10">
        <v>0</v>
      </c>
      <c r="AR272" s="10">
        <v>0</v>
      </c>
      <c r="AS272" s="13">
        <v>0</v>
      </c>
      <c r="AT272" s="86">
        <v>12.624651604955696</v>
      </c>
      <c r="AU272" s="160">
        <v>-6.3102220232432761E-3</v>
      </c>
      <c r="AV272" s="84"/>
      <c r="AW272" s="25"/>
      <c r="AX272" s="24"/>
      <c r="AY272" s="60"/>
      <c r="AZ272" s="60"/>
      <c r="BA272" s="60"/>
      <c r="BB272" s="14"/>
    </row>
    <row r="273" spans="1:54" ht="12.75" customHeight="1" x14ac:dyDescent="0.2">
      <c r="A273" s="109" t="s">
        <v>1132</v>
      </c>
      <c r="B273" s="1" t="s">
        <v>427</v>
      </c>
      <c r="C273" s="54" t="s">
        <v>428</v>
      </c>
      <c r="D273" s="109">
        <v>4.4110820000000004</v>
      </c>
      <c r="E273" s="10">
        <v>3.5525681933220001</v>
      </c>
      <c r="F273" s="10">
        <v>1.7523695958999917E-2</v>
      </c>
      <c r="G273" s="10">
        <v>0</v>
      </c>
      <c r="H273" s="10">
        <v>0</v>
      </c>
      <c r="I273" s="10">
        <v>0</v>
      </c>
      <c r="J273" s="10">
        <v>0</v>
      </c>
      <c r="K273" s="10">
        <v>8.5470000000000008E-3</v>
      </c>
      <c r="L273" s="10">
        <v>7.8549999999999991E-3</v>
      </c>
      <c r="M273" s="10">
        <v>0</v>
      </c>
      <c r="N273" s="10">
        <v>1.2939943528888889</v>
      </c>
      <c r="O273" s="10">
        <v>5.5120973343694771E-3</v>
      </c>
      <c r="P273" s="10">
        <v>6.2788479053543206E-2</v>
      </c>
      <c r="Q273" s="10">
        <v>0.37272</v>
      </c>
      <c r="R273" s="10">
        <v>0</v>
      </c>
      <c r="S273" s="10">
        <v>0</v>
      </c>
      <c r="T273" s="10">
        <v>0</v>
      </c>
      <c r="U273" s="10">
        <v>0</v>
      </c>
      <c r="V273" s="10">
        <v>0</v>
      </c>
      <c r="W273" s="10">
        <v>0</v>
      </c>
      <c r="X273" s="10">
        <v>0</v>
      </c>
      <c r="Y273" s="105">
        <v>9.7325908185578012</v>
      </c>
      <c r="Z273" s="121">
        <v>4.4050963420232137</v>
      </c>
      <c r="AA273" s="10">
        <v>3.0040650478869999</v>
      </c>
      <c r="AB273" s="10">
        <v>2.4533174341999926E-2</v>
      </c>
      <c r="AC273" s="10">
        <v>0</v>
      </c>
      <c r="AD273" s="10">
        <v>0</v>
      </c>
      <c r="AE273" s="10">
        <v>0</v>
      </c>
      <c r="AF273" s="10">
        <v>0</v>
      </c>
      <c r="AG273" s="10">
        <v>0</v>
      </c>
      <c r="AH273" s="10">
        <v>4.6454000000000002E-2</v>
      </c>
      <c r="AI273" s="10">
        <v>1.5040757360000001</v>
      </c>
      <c r="AJ273" s="10">
        <v>5.4564049360146145E-3</v>
      </c>
      <c r="AK273" s="10">
        <v>1.4524036275933494E-2</v>
      </c>
      <c r="AL273" s="10">
        <v>0.32799400000000001</v>
      </c>
      <c r="AM273" s="10">
        <v>0</v>
      </c>
      <c r="AN273" s="10">
        <v>0</v>
      </c>
      <c r="AO273" s="10">
        <v>0</v>
      </c>
      <c r="AP273" s="78">
        <v>0</v>
      </c>
      <c r="AQ273" s="10">
        <v>0</v>
      </c>
      <c r="AR273" s="10">
        <v>0</v>
      </c>
      <c r="AS273" s="13">
        <v>0</v>
      </c>
      <c r="AT273" s="86">
        <v>9.3321987414641612</v>
      </c>
      <c r="AU273" s="160">
        <v>-4.1139310647909377E-2</v>
      </c>
      <c r="AV273" s="84"/>
      <c r="AW273" s="25"/>
      <c r="AX273" s="24"/>
      <c r="AY273" s="60"/>
      <c r="AZ273" s="60"/>
      <c r="BA273" s="60"/>
      <c r="BB273" s="14"/>
    </row>
    <row r="274" spans="1:54" ht="12.75" customHeight="1" x14ac:dyDescent="0.2">
      <c r="A274" s="109" t="s">
        <v>1132</v>
      </c>
      <c r="B274" s="1" t="s">
        <v>429</v>
      </c>
      <c r="C274" s="54" t="s">
        <v>430</v>
      </c>
      <c r="D274" s="109">
        <v>5.3587400000000001</v>
      </c>
      <c r="E274" s="10">
        <v>4.5589222590530003</v>
      </c>
      <c r="F274" s="10">
        <v>2.2542281238999217E-2</v>
      </c>
      <c r="G274" s="10">
        <v>-0.12810299999999999</v>
      </c>
      <c r="H274" s="10">
        <v>0</v>
      </c>
      <c r="I274" s="10">
        <v>0</v>
      </c>
      <c r="J274" s="10">
        <v>0</v>
      </c>
      <c r="K274" s="10">
        <v>8.5470000000000008E-3</v>
      </c>
      <c r="L274" s="10">
        <v>7.8549999999999991E-3</v>
      </c>
      <c r="M274" s="10">
        <v>0</v>
      </c>
      <c r="N274" s="10">
        <v>1.467214800888889</v>
      </c>
      <c r="O274" s="10">
        <v>7.0906987095787676E-3</v>
      </c>
      <c r="P274" s="10">
        <v>6.7316069829855732E-2</v>
      </c>
      <c r="Q274" s="10">
        <v>0.38223499999999999</v>
      </c>
      <c r="R274" s="10">
        <v>0</v>
      </c>
      <c r="S274" s="10">
        <v>0</v>
      </c>
      <c r="T274" s="10">
        <v>0</v>
      </c>
      <c r="U274" s="10">
        <v>0</v>
      </c>
      <c r="V274" s="10">
        <v>0</v>
      </c>
      <c r="W274" s="10">
        <v>0</v>
      </c>
      <c r="X274" s="10">
        <v>0</v>
      </c>
      <c r="Y274" s="105">
        <v>11.752360109720323</v>
      </c>
      <c r="Z274" s="121">
        <v>5.4070379727919144</v>
      </c>
      <c r="AA274" s="10">
        <v>3.843475747816</v>
      </c>
      <c r="AB274" s="10">
        <v>3.1559193733999971E-2</v>
      </c>
      <c r="AC274" s="10">
        <v>-0.12810299999999999</v>
      </c>
      <c r="AD274" s="10">
        <v>0</v>
      </c>
      <c r="AE274" s="10">
        <v>0</v>
      </c>
      <c r="AF274" s="10">
        <v>0</v>
      </c>
      <c r="AG274" s="10">
        <v>0</v>
      </c>
      <c r="AH274" s="10">
        <v>5.8597000000000003E-2</v>
      </c>
      <c r="AI274" s="10">
        <v>1.8637269075555556</v>
      </c>
      <c r="AJ274" s="10">
        <v>7.0190566479109038E-3</v>
      </c>
      <c r="AK274" s="10">
        <v>1.6797100250759964E-2</v>
      </c>
      <c r="AL274" s="10">
        <v>0.33636700000000003</v>
      </c>
      <c r="AM274" s="10">
        <v>0</v>
      </c>
      <c r="AN274" s="10">
        <v>0</v>
      </c>
      <c r="AO274" s="10">
        <v>0</v>
      </c>
      <c r="AP274" s="78">
        <v>0</v>
      </c>
      <c r="AQ274" s="10">
        <v>0</v>
      </c>
      <c r="AR274" s="10">
        <v>0</v>
      </c>
      <c r="AS274" s="13">
        <v>0</v>
      </c>
      <c r="AT274" s="86">
        <v>11.43647697879614</v>
      </c>
      <c r="AU274" s="160">
        <v>-2.6878271936452789E-2</v>
      </c>
      <c r="AV274" s="84"/>
      <c r="AW274" s="25"/>
      <c r="AX274" s="24"/>
      <c r="AY274" s="60"/>
      <c r="AZ274" s="60"/>
      <c r="BA274" s="60"/>
      <c r="BB274" s="14"/>
    </row>
    <row r="275" spans="1:54" ht="12.75" customHeight="1" x14ac:dyDescent="0.2">
      <c r="A275" s="109" t="s">
        <v>1132</v>
      </c>
      <c r="B275" s="1" t="s">
        <v>431</v>
      </c>
      <c r="C275" s="54" t="s">
        <v>432</v>
      </c>
      <c r="D275" s="109">
        <v>5.4374589999999996</v>
      </c>
      <c r="E275" s="10">
        <v>4.6236679503940001</v>
      </c>
      <c r="F275" s="10">
        <v>2.2510259732000531E-2</v>
      </c>
      <c r="G275" s="10">
        <v>0</v>
      </c>
      <c r="H275" s="10">
        <v>0</v>
      </c>
      <c r="I275" s="10">
        <v>0</v>
      </c>
      <c r="J275" s="10">
        <v>0</v>
      </c>
      <c r="K275" s="10">
        <v>8.5470000000000008E-3</v>
      </c>
      <c r="L275" s="10">
        <v>7.8549999999999991E-3</v>
      </c>
      <c r="M275" s="10">
        <v>0</v>
      </c>
      <c r="N275" s="10">
        <v>1.4011083493333334</v>
      </c>
      <c r="O275" s="10">
        <v>7.1609346726442683E-3</v>
      </c>
      <c r="P275" s="10">
        <v>7.165936086998459E-2</v>
      </c>
      <c r="Q275" s="10">
        <v>0.57906299999999999</v>
      </c>
      <c r="R275" s="10">
        <v>0</v>
      </c>
      <c r="S275" s="10">
        <v>0</v>
      </c>
      <c r="T275" s="10">
        <v>0</v>
      </c>
      <c r="U275" s="10">
        <v>0</v>
      </c>
      <c r="V275" s="10">
        <v>0</v>
      </c>
      <c r="W275" s="10">
        <v>0</v>
      </c>
      <c r="X275" s="10">
        <v>0</v>
      </c>
      <c r="Y275" s="105">
        <v>12.15903085500196</v>
      </c>
      <c r="Z275" s="121">
        <v>5.5307262236667949</v>
      </c>
      <c r="AA275" s="10">
        <v>3.9173737732560001</v>
      </c>
      <c r="AB275" s="10">
        <v>3.1514363622999753E-2</v>
      </c>
      <c r="AC275" s="10">
        <v>0</v>
      </c>
      <c r="AD275" s="10">
        <v>0</v>
      </c>
      <c r="AE275" s="10">
        <v>0</v>
      </c>
      <c r="AF275" s="10">
        <v>0</v>
      </c>
      <c r="AG275" s="10">
        <v>0</v>
      </c>
      <c r="AH275" s="10">
        <v>6.3566999999999999E-2</v>
      </c>
      <c r="AI275" s="10">
        <v>1.6961721999999999</v>
      </c>
      <c r="AJ275" s="10">
        <v>7.088582970163371E-3</v>
      </c>
      <c r="AK275" s="10">
        <v>1.9580209867282802E-2</v>
      </c>
      <c r="AL275" s="10">
        <v>0.509575</v>
      </c>
      <c r="AM275" s="10">
        <v>0</v>
      </c>
      <c r="AN275" s="10">
        <v>0</v>
      </c>
      <c r="AO275" s="10">
        <v>0</v>
      </c>
      <c r="AP275" s="78">
        <v>0</v>
      </c>
      <c r="AQ275" s="10">
        <v>0</v>
      </c>
      <c r="AR275" s="10">
        <v>0</v>
      </c>
      <c r="AS275" s="13">
        <v>0</v>
      </c>
      <c r="AT275" s="86">
        <v>11.775597353383242</v>
      </c>
      <c r="AU275" s="160">
        <v>-3.1534873641757562E-2</v>
      </c>
      <c r="AV275" s="84"/>
      <c r="AW275" s="25"/>
      <c r="AX275" s="24"/>
      <c r="AY275" s="60"/>
      <c r="AZ275" s="60"/>
      <c r="BA275" s="60"/>
      <c r="BB275" s="14"/>
    </row>
    <row r="276" spans="1:54" ht="12.75" customHeight="1" x14ac:dyDescent="0.2">
      <c r="A276" s="109" t="s">
        <v>1165</v>
      </c>
      <c r="B276" s="1" t="s">
        <v>433</v>
      </c>
      <c r="C276" s="54" t="s">
        <v>434</v>
      </c>
      <c r="D276" s="109">
        <v>20.464300000000001</v>
      </c>
      <c r="E276" s="10">
        <v>9.3297241646909992</v>
      </c>
      <c r="F276" s="10">
        <v>4.2114064891999585E-2</v>
      </c>
      <c r="G276" s="10">
        <v>-3.7567999999999997E-2</v>
      </c>
      <c r="H276" s="10">
        <v>0</v>
      </c>
      <c r="I276" s="10">
        <v>0</v>
      </c>
      <c r="J276" s="10">
        <v>8.7060000000000054E-3</v>
      </c>
      <c r="K276" s="10">
        <v>8.5470000000000008E-3</v>
      </c>
      <c r="L276" s="10">
        <v>7.8549999999999991E-3</v>
      </c>
      <c r="M276" s="10">
        <v>0</v>
      </c>
      <c r="N276" s="10">
        <v>0.52436831333333322</v>
      </c>
      <c r="O276" s="10">
        <v>1.3662156344982003E-2</v>
      </c>
      <c r="P276" s="10">
        <v>5.4609877893987795E-2</v>
      </c>
      <c r="Q276" s="10">
        <v>0.11996900000000001</v>
      </c>
      <c r="R276" s="10">
        <v>0</v>
      </c>
      <c r="S276" s="10">
        <v>0</v>
      </c>
      <c r="T276" s="10">
        <v>0</v>
      </c>
      <c r="U276" s="10">
        <v>2.7002000000000002E-2</v>
      </c>
      <c r="V276" s="10">
        <v>1.073</v>
      </c>
      <c r="W276" s="10">
        <v>0.22406000000000001</v>
      </c>
      <c r="X276" s="10">
        <v>0.96299800000000002</v>
      </c>
      <c r="Y276" s="105">
        <v>32.82334757715531</v>
      </c>
      <c r="Z276" s="121">
        <v>20.677282072310522</v>
      </c>
      <c r="AA276" s="10">
        <v>8.1155281218250011</v>
      </c>
      <c r="AB276" s="10">
        <v>5.8959690847999881E-2</v>
      </c>
      <c r="AC276" s="10">
        <v>-3.7567999999999997E-2</v>
      </c>
      <c r="AD276" s="10">
        <v>0</v>
      </c>
      <c r="AE276" s="10">
        <v>0</v>
      </c>
      <c r="AF276" s="10">
        <v>5.8040000000000036E-3</v>
      </c>
      <c r="AG276" s="10">
        <v>0</v>
      </c>
      <c r="AH276" s="10">
        <v>0.219195</v>
      </c>
      <c r="AI276" s="10">
        <v>0.8086058599999999</v>
      </c>
      <c r="AJ276" s="10">
        <v>1.3524118460780131E-2</v>
      </c>
      <c r="AK276" s="10">
        <v>1.0300444416838516E-2</v>
      </c>
      <c r="AL276" s="10">
        <v>0.104537</v>
      </c>
      <c r="AM276" s="10">
        <v>0</v>
      </c>
      <c r="AN276" s="10">
        <v>0</v>
      </c>
      <c r="AO276" s="10">
        <v>9.0911000000000006E-2</v>
      </c>
      <c r="AP276" s="78">
        <v>1.08</v>
      </c>
      <c r="AQ276" s="10">
        <v>0.22406000000000001</v>
      </c>
      <c r="AR276" s="10">
        <v>2.0459999999999998</v>
      </c>
      <c r="AS276" s="13">
        <v>0</v>
      </c>
      <c r="AT276" s="86">
        <v>33.417139307861142</v>
      </c>
      <c r="AU276" s="160">
        <v>1.8090529288947478E-2</v>
      </c>
      <c r="AV276" s="84"/>
      <c r="AW276" s="25"/>
      <c r="AX276" s="24"/>
      <c r="AY276" s="60"/>
      <c r="AZ276" s="60"/>
      <c r="BA276" s="60"/>
      <c r="BB276" s="14"/>
    </row>
    <row r="277" spans="1:54" ht="12.75" customHeight="1" x14ac:dyDescent="0.2">
      <c r="A277" s="109" t="s">
        <v>1132</v>
      </c>
      <c r="B277" s="1" t="s">
        <v>435</v>
      </c>
      <c r="C277" s="54" t="s">
        <v>436</v>
      </c>
      <c r="D277" s="109">
        <v>3.5837780000000001</v>
      </c>
      <c r="E277" s="10">
        <v>3.2583620421369996</v>
      </c>
      <c r="F277" s="10">
        <v>1.5492269737000111E-2</v>
      </c>
      <c r="G277" s="10">
        <v>-6.0970000000000003E-2</v>
      </c>
      <c r="H277" s="10">
        <v>0</v>
      </c>
      <c r="I277" s="10">
        <v>0</v>
      </c>
      <c r="J277" s="10">
        <v>0</v>
      </c>
      <c r="K277" s="10">
        <v>8.5470000000000008E-3</v>
      </c>
      <c r="L277" s="10">
        <v>7.8549999999999991E-3</v>
      </c>
      <c r="M277" s="10">
        <v>0</v>
      </c>
      <c r="N277" s="10">
        <v>1.1272514177777779</v>
      </c>
      <c r="O277" s="10">
        <v>5.0086024370910951E-3</v>
      </c>
      <c r="P277" s="10">
        <v>5.9284063706518966E-2</v>
      </c>
      <c r="Q277" s="10">
        <v>0.25462699999999999</v>
      </c>
      <c r="R277" s="10">
        <v>0</v>
      </c>
      <c r="S277" s="10">
        <v>0</v>
      </c>
      <c r="T277" s="10">
        <v>0</v>
      </c>
      <c r="U277" s="10">
        <v>0</v>
      </c>
      <c r="V277" s="10">
        <v>0</v>
      </c>
      <c r="W277" s="10">
        <v>0</v>
      </c>
      <c r="X277" s="10">
        <v>0</v>
      </c>
      <c r="Y277" s="105">
        <v>8.2592353957953879</v>
      </c>
      <c r="Z277" s="121">
        <v>3.6199374693496273</v>
      </c>
      <c r="AA277" s="10">
        <v>2.802005142854</v>
      </c>
      <c r="AB277" s="10">
        <v>2.1689177631999831E-2</v>
      </c>
      <c r="AC277" s="10">
        <v>-6.0970000000000003E-2</v>
      </c>
      <c r="AD277" s="10">
        <v>0</v>
      </c>
      <c r="AE277" s="10">
        <v>0</v>
      </c>
      <c r="AF277" s="10">
        <v>0</v>
      </c>
      <c r="AG277" s="10">
        <v>0</v>
      </c>
      <c r="AH277" s="10">
        <v>3.9550000000000002E-2</v>
      </c>
      <c r="AI277" s="10">
        <v>1.3874260400000002</v>
      </c>
      <c r="AJ277" s="10">
        <v>4.9579971837352939E-3</v>
      </c>
      <c r="AK277" s="10">
        <v>1.25294483824741E-2</v>
      </c>
      <c r="AL277" s="10">
        <v>0.22407199999999999</v>
      </c>
      <c r="AM277" s="10">
        <v>0</v>
      </c>
      <c r="AN277" s="10">
        <v>0</v>
      </c>
      <c r="AO277" s="10">
        <v>0</v>
      </c>
      <c r="AP277" s="78">
        <v>0</v>
      </c>
      <c r="AQ277" s="10">
        <v>0</v>
      </c>
      <c r="AR277" s="10">
        <v>0</v>
      </c>
      <c r="AS277" s="13">
        <v>0</v>
      </c>
      <c r="AT277" s="86">
        <v>8.0511972754018384</v>
      </c>
      <c r="AU277" s="160">
        <v>-2.5188544753120559E-2</v>
      </c>
      <c r="AV277" s="84"/>
      <c r="AW277" s="25"/>
      <c r="AX277" s="24"/>
      <c r="AY277" s="60"/>
      <c r="AZ277" s="60"/>
      <c r="BA277" s="60"/>
      <c r="BB277" s="14"/>
    </row>
    <row r="278" spans="1:54" ht="12.75" customHeight="1" x14ac:dyDescent="0.2">
      <c r="A278" s="109" t="s">
        <v>1154</v>
      </c>
      <c r="B278" s="1" t="s">
        <v>437</v>
      </c>
      <c r="C278" s="54" t="s">
        <v>438</v>
      </c>
      <c r="D278" s="109">
        <v>74.750905000000003</v>
      </c>
      <c r="E278" s="10">
        <v>146.063922277735</v>
      </c>
      <c r="F278" s="10">
        <v>0.68669503981599211</v>
      </c>
      <c r="G278" s="10">
        <v>0</v>
      </c>
      <c r="H278" s="10">
        <v>0</v>
      </c>
      <c r="I278" s="10">
        <v>0</v>
      </c>
      <c r="J278" s="10">
        <v>4.4211E-2</v>
      </c>
      <c r="K278" s="10">
        <v>8.5470000000000008E-3</v>
      </c>
      <c r="L278" s="10">
        <v>7.8549999999999991E-3</v>
      </c>
      <c r="M278" s="10">
        <v>0</v>
      </c>
      <c r="N278" s="10">
        <v>7.6297325888888894</v>
      </c>
      <c r="O278" s="10">
        <v>0.21728374454577543</v>
      </c>
      <c r="P278" s="10">
        <v>0.17979051792926515</v>
      </c>
      <c r="Q278" s="10">
        <v>2.4730400000000001</v>
      </c>
      <c r="R278" s="10">
        <v>0</v>
      </c>
      <c r="S278" s="10">
        <v>0</v>
      </c>
      <c r="T278" s="10">
        <v>0</v>
      </c>
      <c r="U278" s="10">
        <v>0.237982</v>
      </c>
      <c r="V278" s="10">
        <v>18.777000000000001</v>
      </c>
      <c r="W278" s="10">
        <v>1.1309739999999999</v>
      </c>
      <c r="X278" s="10">
        <v>8.9219580000000001</v>
      </c>
      <c r="Y278" s="105">
        <v>261.12989616891485</v>
      </c>
      <c r="Z278" s="121">
        <v>75.460549009665712</v>
      </c>
      <c r="AA278" s="10">
        <v>123.499399152393</v>
      </c>
      <c r="AB278" s="10">
        <v>0.96137305574199561</v>
      </c>
      <c r="AC278" s="10">
        <v>0</v>
      </c>
      <c r="AD278" s="10">
        <v>0</v>
      </c>
      <c r="AE278" s="10">
        <v>0</v>
      </c>
      <c r="AF278" s="10">
        <v>2.9474E-2</v>
      </c>
      <c r="AG278" s="10">
        <v>0</v>
      </c>
      <c r="AH278" s="10">
        <v>0.95616800000000002</v>
      </c>
      <c r="AI278" s="10">
        <v>9.2849506311111121</v>
      </c>
      <c r="AJ278" s="10">
        <v>0.21508838185110277</v>
      </c>
      <c r="AK278" s="10">
        <v>7.7809332169505613E-2</v>
      </c>
      <c r="AL278" s="10">
        <v>2.2067429999999999</v>
      </c>
      <c r="AM278" s="10">
        <v>0</v>
      </c>
      <c r="AN278" s="10">
        <v>0</v>
      </c>
      <c r="AO278" s="10">
        <v>0.34375</v>
      </c>
      <c r="AP278" s="78">
        <v>18.777000000000001</v>
      </c>
      <c r="AQ278" s="10">
        <v>1.1309739999999999</v>
      </c>
      <c r="AR278" s="10">
        <v>18.079999999999998</v>
      </c>
      <c r="AS278" s="13">
        <v>0</v>
      </c>
      <c r="AT278" s="86">
        <v>251.02327856293243</v>
      </c>
      <c r="AU278" s="160">
        <v>-3.8703410655993371E-2</v>
      </c>
      <c r="AV278" s="84"/>
      <c r="AW278" s="25"/>
      <c r="AX278" s="24"/>
      <c r="AY278" s="60"/>
      <c r="AZ278" s="60"/>
      <c r="BA278" s="60"/>
      <c r="BB278" s="14"/>
    </row>
    <row r="279" spans="1:54" ht="12.75" customHeight="1" x14ac:dyDescent="0.2">
      <c r="A279" s="109" t="s">
        <v>1154</v>
      </c>
      <c r="B279" s="1" t="s">
        <v>439</v>
      </c>
      <c r="C279" s="54" t="s">
        <v>440</v>
      </c>
      <c r="D279" s="109">
        <v>78.626238999999998</v>
      </c>
      <c r="E279" s="10">
        <v>204.096207521883</v>
      </c>
      <c r="F279" s="10">
        <v>0.96208619079300761</v>
      </c>
      <c r="G279" s="10">
        <v>0</v>
      </c>
      <c r="H279" s="10">
        <v>0</v>
      </c>
      <c r="I279" s="10">
        <v>0</v>
      </c>
      <c r="J279" s="10">
        <v>5.4630000000000012E-2</v>
      </c>
      <c r="K279" s="10">
        <v>8.5470000000000008E-3</v>
      </c>
      <c r="L279" s="10">
        <v>7.8549999999999991E-3</v>
      </c>
      <c r="M279" s="10">
        <v>0</v>
      </c>
      <c r="N279" s="10">
        <v>3.9384732244444445</v>
      </c>
      <c r="O279" s="10">
        <v>0.30403675607420833</v>
      </c>
      <c r="P279" s="10">
        <v>0.20569612364900089</v>
      </c>
      <c r="Q279" s="10">
        <v>2.7829480000000002</v>
      </c>
      <c r="R279" s="10">
        <v>0</v>
      </c>
      <c r="S279" s="10">
        <v>0</v>
      </c>
      <c r="T279" s="10">
        <v>0</v>
      </c>
      <c r="U279" s="10">
        <v>0.33375100000000002</v>
      </c>
      <c r="V279" s="10">
        <v>21.805</v>
      </c>
      <c r="W279" s="10">
        <v>1.6189499999999999</v>
      </c>
      <c r="X279" s="10">
        <v>11.99419</v>
      </c>
      <c r="Y279" s="105">
        <v>326.73860981684362</v>
      </c>
      <c r="Z279" s="121">
        <v>79.366621406188372</v>
      </c>
      <c r="AA279" s="10">
        <v>173.26093487922498</v>
      </c>
      <c r="AB279" s="10">
        <v>1.3469206671089977</v>
      </c>
      <c r="AC279" s="10">
        <v>0</v>
      </c>
      <c r="AD279" s="10">
        <v>0</v>
      </c>
      <c r="AE279" s="10">
        <v>0</v>
      </c>
      <c r="AF279" s="10">
        <v>3.6420000000000008E-2</v>
      </c>
      <c r="AG279" s="10">
        <v>0</v>
      </c>
      <c r="AH279" s="10">
        <v>1.0535559999999999</v>
      </c>
      <c r="AI279" s="10">
        <v>5.079721475555556</v>
      </c>
      <c r="AJ279" s="10">
        <v>0.30096486980176795</v>
      </c>
      <c r="AK279" s="10">
        <v>9.008861235558277E-2</v>
      </c>
      <c r="AL279" s="10">
        <v>2.5562559999999999</v>
      </c>
      <c r="AM279" s="10">
        <v>0</v>
      </c>
      <c r="AN279" s="10">
        <v>0</v>
      </c>
      <c r="AO279" s="10">
        <v>0.24893899999999999</v>
      </c>
      <c r="AP279" s="78">
        <v>21.805</v>
      </c>
      <c r="AQ279" s="10">
        <v>1.6189499999999999</v>
      </c>
      <c r="AR279" s="10">
        <v>23.192</v>
      </c>
      <c r="AS279" s="13">
        <v>0</v>
      </c>
      <c r="AT279" s="86">
        <v>309.95637291023525</v>
      </c>
      <c r="AU279" s="160">
        <v>-5.1362882752105161E-2</v>
      </c>
      <c r="AV279" s="84"/>
      <c r="AW279" s="25"/>
      <c r="AX279" s="24"/>
      <c r="AY279" s="60"/>
      <c r="AZ279" s="60"/>
      <c r="BA279" s="60"/>
      <c r="BB279" s="14"/>
    </row>
    <row r="280" spans="1:54" ht="12.75" customHeight="1" x14ac:dyDescent="0.2">
      <c r="A280" s="109" t="s">
        <v>1132</v>
      </c>
      <c r="B280" s="1" t="s">
        <v>441</v>
      </c>
      <c r="C280" s="54" t="s">
        <v>442</v>
      </c>
      <c r="D280" s="109">
        <v>7.5839701399999999</v>
      </c>
      <c r="E280" s="10">
        <v>8.266640721049999</v>
      </c>
      <c r="F280" s="10">
        <v>4.0522092458999716E-2</v>
      </c>
      <c r="G280" s="10">
        <v>-0.113258</v>
      </c>
      <c r="H280" s="10">
        <v>0</v>
      </c>
      <c r="I280" s="10">
        <v>0</v>
      </c>
      <c r="J280" s="10">
        <v>0</v>
      </c>
      <c r="K280" s="10">
        <v>8.5470000000000008E-3</v>
      </c>
      <c r="L280" s="10">
        <v>7.8549999999999991E-3</v>
      </c>
      <c r="M280" s="10">
        <v>0</v>
      </c>
      <c r="N280" s="10">
        <v>0.82069140799999996</v>
      </c>
      <c r="O280" s="10">
        <v>1.2873568806970253E-2</v>
      </c>
      <c r="P280" s="10">
        <v>9.2665525544075839E-2</v>
      </c>
      <c r="Q280" s="10">
        <v>0.89068800000000004</v>
      </c>
      <c r="R280" s="10">
        <v>0</v>
      </c>
      <c r="S280" s="10">
        <v>0</v>
      </c>
      <c r="T280" s="10">
        <v>0</v>
      </c>
      <c r="U280" s="10">
        <v>0</v>
      </c>
      <c r="V280" s="10">
        <v>0</v>
      </c>
      <c r="W280" s="10">
        <v>0</v>
      </c>
      <c r="X280" s="10">
        <v>0</v>
      </c>
      <c r="Y280" s="105">
        <v>17.611195455860042</v>
      </c>
      <c r="Z280" s="121">
        <v>7.6180365704744801</v>
      </c>
      <c r="AA280" s="10">
        <v>6.9749060251320003</v>
      </c>
      <c r="AB280" s="10">
        <v>5.6730929442999886E-2</v>
      </c>
      <c r="AC280" s="10">
        <v>-0.113258</v>
      </c>
      <c r="AD280" s="10">
        <v>0</v>
      </c>
      <c r="AE280" s="10">
        <v>0</v>
      </c>
      <c r="AF280" s="10">
        <v>0</v>
      </c>
      <c r="AG280" s="10">
        <v>0</v>
      </c>
      <c r="AH280" s="10">
        <v>8.9929999999999996E-2</v>
      </c>
      <c r="AI280" s="10">
        <v>0.95305955022222222</v>
      </c>
      <c r="AJ280" s="10">
        <v>1.2743498548998563E-2</v>
      </c>
      <c r="AK280" s="10">
        <v>3.0253875205353269E-2</v>
      </c>
      <c r="AL280" s="10">
        <v>0.78380499999999997</v>
      </c>
      <c r="AM280" s="10">
        <v>0</v>
      </c>
      <c r="AN280" s="10">
        <v>0</v>
      </c>
      <c r="AO280" s="10">
        <v>0</v>
      </c>
      <c r="AP280" s="78">
        <v>0</v>
      </c>
      <c r="AQ280" s="10">
        <v>0</v>
      </c>
      <c r="AR280" s="10">
        <v>0</v>
      </c>
      <c r="AS280" s="13">
        <v>7.7871497658943412E-2</v>
      </c>
      <c r="AT280" s="86">
        <v>16.484078946684999</v>
      </c>
      <c r="AU280" s="160">
        <v>-6.4000000000000001E-2</v>
      </c>
      <c r="AV280" s="84"/>
      <c r="AW280" s="25"/>
      <c r="AX280" s="24"/>
      <c r="AY280" s="60"/>
      <c r="AZ280" s="60"/>
      <c r="BA280" s="60"/>
      <c r="BB280" s="14"/>
    </row>
    <row r="281" spans="1:54" ht="12.75" customHeight="1" x14ac:dyDescent="0.2">
      <c r="A281" s="109" t="s">
        <v>1132</v>
      </c>
      <c r="B281" s="1" t="s">
        <v>443</v>
      </c>
      <c r="C281" s="54" t="s">
        <v>444</v>
      </c>
      <c r="D281" s="109">
        <v>5.0698990000000004</v>
      </c>
      <c r="E281" s="10">
        <v>6.7026229212109998</v>
      </c>
      <c r="F281" s="10">
        <v>3.3590099898000249E-2</v>
      </c>
      <c r="G281" s="10">
        <v>-0.25357200000000002</v>
      </c>
      <c r="H281" s="10">
        <v>0</v>
      </c>
      <c r="I281" s="10">
        <v>0</v>
      </c>
      <c r="J281" s="10">
        <v>0</v>
      </c>
      <c r="K281" s="10">
        <v>8.5470000000000008E-3</v>
      </c>
      <c r="L281" s="10">
        <v>7.8549999999999991E-3</v>
      </c>
      <c r="M281" s="10">
        <v>0</v>
      </c>
      <c r="N281" s="10">
        <v>2.9761285724444448</v>
      </c>
      <c r="O281" s="10">
        <v>1.0568270272167777E-2</v>
      </c>
      <c r="P281" s="10">
        <v>8.5400592507855574E-2</v>
      </c>
      <c r="Q281" s="10">
        <v>0.70966700000000005</v>
      </c>
      <c r="R281" s="10">
        <v>0</v>
      </c>
      <c r="S281" s="10">
        <v>0</v>
      </c>
      <c r="T281" s="10">
        <v>0</v>
      </c>
      <c r="U281" s="10">
        <v>0</v>
      </c>
      <c r="V281" s="10">
        <v>0</v>
      </c>
      <c r="W281" s="10">
        <v>0</v>
      </c>
      <c r="X281" s="10">
        <v>0</v>
      </c>
      <c r="Y281" s="105">
        <v>15.350706456333468</v>
      </c>
      <c r="Z281" s="121">
        <v>5.1329027868409769</v>
      </c>
      <c r="AA281" s="10">
        <v>5.6330230133649994</v>
      </c>
      <c r="AB281" s="10">
        <v>4.7026139857999978E-2</v>
      </c>
      <c r="AC281" s="10">
        <v>-0.25357200000000002</v>
      </c>
      <c r="AD281" s="10">
        <v>0</v>
      </c>
      <c r="AE281" s="10">
        <v>0</v>
      </c>
      <c r="AF281" s="10">
        <v>0</v>
      </c>
      <c r="AG281" s="10">
        <v>0</v>
      </c>
      <c r="AH281" s="10">
        <v>5.8196999999999999E-2</v>
      </c>
      <c r="AI281" s="10">
        <v>3.6426483111111119</v>
      </c>
      <c r="AJ281" s="10">
        <v>1.0461491983938087E-2</v>
      </c>
      <c r="AK281" s="10">
        <v>2.6503326991874673E-2</v>
      </c>
      <c r="AL281" s="10">
        <v>0.62585500000000005</v>
      </c>
      <c r="AM281" s="10">
        <v>0</v>
      </c>
      <c r="AN281" s="10">
        <v>0</v>
      </c>
      <c r="AO281" s="10">
        <v>0</v>
      </c>
      <c r="AP281" s="78">
        <v>0</v>
      </c>
      <c r="AQ281" s="10">
        <v>0</v>
      </c>
      <c r="AR281" s="10">
        <v>0</v>
      </c>
      <c r="AS281" s="13">
        <v>0</v>
      </c>
      <c r="AT281" s="86">
        <v>14.9230450701509</v>
      </c>
      <c r="AU281" s="160">
        <v>-2.7859394445401614E-2</v>
      </c>
      <c r="AV281" s="84"/>
      <c r="AW281" s="25"/>
      <c r="AX281" s="24"/>
      <c r="AY281" s="60"/>
      <c r="AZ281" s="60"/>
      <c r="BA281" s="60"/>
      <c r="BB281" s="14"/>
    </row>
    <row r="282" spans="1:54" ht="12.75" customHeight="1" x14ac:dyDescent="0.2">
      <c r="A282" s="109" t="s">
        <v>1154</v>
      </c>
      <c r="B282" s="1" t="s">
        <v>445</v>
      </c>
      <c r="C282" s="54" t="s">
        <v>446</v>
      </c>
      <c r="D282" s="109">
        <v>99.465194999999994</v>
      </c>
      <c r="E282" s="10">
        <v>129.70652643861499</v>
      </c>
      <c r="F282" s="10">
        <v>0.61396336526499684</v>
      </c>
      <c r="G282" s="10">
        <v>-0.16528899999999999</v>
      </c>
      <c r="H282" s="10">
        <v>0</v>
      </c>
      <c r="I282" s="10">
        <v>1.3859E-2</v>
      </c>
      <c r="J282" s="10">
        <v>3.754600000000001E-2</v>
      </c>
      <c r="K282" s="10">
        <v>8.5470000000000008E-3</v>
      </c>
      <c r="L282" s="10">
        <v>7.8549999999999991E-3</v>
      </c>
      <c r="M282" s="10">
        <v>0</v>
      </c>
      <c r="N282" s="10">
        <v>2.6165809255555557</v>
      </c>
      <c r="O282" s="10">
        <v>0.19471780741540609</v>
      </c>
      <c r="P282" s="10">
        <v>0.16341618368290894</v>
      </c>
      <c r="Q282" s="10">
        <v>2.0516420000000002</v>
      </c>
      <c r="R282" s="10">
        <v>0</v>
      </c>
      <c r="S282" s="10">
        <v>0</v>
      </c>
      <c r="T282" s="10">
        <v>0</v>
      </c>
      <c r="U282" s="10">
        <v>0.27540599999999998</v>
      </c>
      <c r="V282" s="10">
        <v>19.952000000000002</v>
      </c>
      <c r="W282" s="10">
        <v>1.9367540000000001</v>
      </c>
      <c r="X282" s="10">
        <v>10.398929000000001</v>
      </c>
      <c r="Y282" s="105">
        <v>267.27764872053382</v>
      </c>
      <c r="Z282" s="121">
        <v>99.490158801037154</v>
      </c>
      <c r="AA282" s="10">
        <v>109.462071178404</v>
      </c>
      <c r="AB282" s="10">
        <v>0.85954871137099709</v>
      </c>
      <c r="AC282" s="10">
        <v>-0.16528899999999999</v>
      </c>
      <c r="AD282" s="10">
        <v>0</v>
      </c>
      <c r="AE282" s="10">
        <v>1.3859E-2</v>
      </c>
      <c r="AF282" s="10">
        <v>2.5030666666666677E-2</v>
      </c>
      <c r="AG282" s="10">
        <v>0</v>
      </c>
      <c r="AH282" s="10">
        <v>1.2025779999999999</v>
      </c>
      <c r="AI282" s="10">
        <v>3.1900545144444443</v>
      </c>
      <c r="AJ282" s="10">
        <v>0.19275044344493578</v>
      </c>
      <c r="AK282" s="10">
        <v>6.7275892553738517E-2</v>
      </c>
      <c r="AL282" s="10">
        <v>1.9058900000000001</v>
      </c>
      <c r="AM282" s="10">
        <v>0</v>
      </c>
      <c r="AN282" s="10">
        <v>0</v>
      </c>
      <c r="AO282" s="10">
        <v>0.23852999999999999</v>
      </c>
      <c r="AP282" s="78">
        <v>19.952000000000002</v>
      </c>
      <c r="AQ282" s="10">
        <v>1.9367540000000001</v>
      </c>
      <c r="AR282" s="10">
        <v>21.231999999999999</v>
      </c>
      <c r="AS282" s="13">
        <v>0</v>
      </c>
      <c r="AT282" s="86">
        <v>259.60321220792196</v>
      </c>
      <c r="AU282" s="160">
        <v>-2.8713349392849054E-2</v>
      </c>
      <c r="AV282" s="84"/>
      <c r="AW282" s="25"/>
      <c r="AX282" s="24"/>
      <c r="AY282" s="60"/>
      <c r="AZ282" s="60"/>
      <c r="BA282" s="60"/>
      <c r="BB282" s="14"/>
    </row>
    <row r="283" spans="1:54" ht="12.75" customHeight="1" x14ac:dyDescent="0.2">
      <c r="A283" s="109" t="s">
        <v>1132</v>
      </c>
      <c r="B283" s="1" t="s">
        <v>447</v>
      </c>
      <c r="C283" s="54" t="s">
        <v>448</v>
      </c>
      <c r="D283" s="109">
        <v>4.5502972999999995</v>
      </c>
      <c r="E283" s="10">
        <v>4.713559519435</v>
      </c>
      <c r="F283" s="10">
        <v>2.3245805865000004E-2</v>
      </c>
      <c r="G283" s="10">
        <v>-0.130553</v>
      </c>
      <c r="H283" s="10">
        <v>0</v>
      </c>
      <c r="I283" s="10">
        <v>0</v>
      </c>
      <c r="J283" s="10">
        <v>0</v>
      </c>
      <c r="K283" s="10">
        <v>8.5470000000000008E-3</v>
      </c>
      <c r="L283" s="10">
        <v>7.8549999999999991E-3</v>
      </c>
      <c r="M283" s="10">
        <v>0</v>
      </c>
      <c r="N283" s="10">
        <v>1.7251096915555555</v>
      </c>
      <c r="O283" s="10">
        <v>7.3955491366966275E-3</v>
      </c>
      <c r="P283" s="10">
        <v>6.7319526283386916E-2</v>
      </c>
      <c r="Q283" s="10">
        <v>0.35466300000000001</v>
      </c>
      <c r="R283" s="10">
        <v>0</v>
      </c>
      <c r="S283" s="10">
        <v>0</v>
      </c>
      <c r="T283" s="10">
        <v>0</v>
      </c>
      <c r="U283" s="10">
        <v>0</v>
      </c>
      <c r="V283" s="10">
        <v>0</v>
      </c>
      <c r="W283" s="10">
        <v>0</v>
      </c>
      <c r="X283" s="10">
        <v>0</v>
      </c>
      <c r="Y283" s="105">
        <v>11.327439392275636</v>
      </c>
      <c r="Z283" s="121">
        <v>4.5766294401461289</v>
      </c>
      <c r="AA283" s="10">
        <v>3.9880128345879999</v>
      </c>
      <c r="AB283" s="10">
        <v>3.2544128211999777E-2</v>
      </c>
      <c r="AC283" s="10">
        <v>-0.130553</v>
      </c>
      <c r="AD283" s="10">
        <v>0</v>
      </c>
      <c r="AE283" s="10">
        <v>0</v>
      </c>
      <c r="AF283" s="10">
        <v>0</v>
      </c>
      <c r="AG283" s="10">
        <v>0</v>
      </c>
      <c r="AH283" s="10">
        <v>4.9296E-2</v>
      </c>
      <c r="AI283" s="10">
        <v>2.0783681004444445</v>
      </c>
      <c r="AJ283" s="10">
        <v>7.3208269676946942E-3</v>
      </c>
      <c r="AK283" s="10">
        <v>1.6944244678144954E-2</v>
      </c>
      <c r="AL283" s="10">
        <v>0.315554</v>
      </c>
      <c r="AM283" s="10">
        <v>0</v>
      </c>
      <c r="AN283" s="10">
        <v>0</v>
      </c>
      <c r="AO283" s="10">
        <v>0</v>
      </c>
      <c r="AP283" s="78">
        <v>0</v>
      </c>
      <c r="AQ283" s="10">
        <v>0</v>
      </c>
      <c r="AR283" s="10">
        <v>0</v>
      </c>
      <c r="AS283" s="13">
        <v>0</v>
      </c>
      <c r="AT283" s="86">
        <v>10.934116575036413</v>
      </c>
      <c r="AU283" s="160">
        <v>-3.4723012290618527E-2</v>
      </c>
      <c r="AV283" s="84"/>
      <c r="AW283" s="25"/>
      <c r="AX283" s="24"/>
      <c r="AY283" s="60"/>
      <c r="AZ283" s="60"/>
      <c r="BA283" s="60"/>
      <c r="BB283" s="14"/>
    </row>
    <row r="284" spans="1:54" ht="12.75" customHeight="1" x14ac:dyDescent="0.2">
      <c r="A284" s="109" t="s">
        <v>1132</v>
      </c>
      <c r="B284" s="1" t="s">
        <v>449</v>
      </c>
      <c r="C284" s="54" t="s">
        <v>450</v>
      </c>
      <c r="D284" s="109">
        <v>9.0104579999999999</v>
      </c>
      <c r="E284" s="10">
        <v>4.3689218344259997</v>
      </c>
      <c r="F284" s="10">
        <v>2.1785194500999524E-2</v>
      </c>
      <c r="G284" s="10">
        <v>-0.27104899999999998</v>
      </c>
      <c r="H284" s="10">
        <v>0</v>
      </c>
      <c r="I284" s="10">
        <v>0</v>
      </c>
      <c r="J284" s="10">
        <v>0</v>
      </c>
      <c r="K284" s="10">
        <v>8.5470000000000008E-3</v>
      </c>
      <c r="L284" s="10">
        <v>7.8549999999999991E-3</v>
      </c>
      <c r="M284" s="10">
        <v>0</v>
      </c>
      <c r="N284" s="10">
        <v>1.3889736871111111</v>
      </c>
      <c r="O284" s="10">
        <v>6.8525562655677701E-3</v>
      </c>
      <c r="P284" s="10">
        <v>7.1225144096680404E-2</v>
      </c>
      <c r="Q284" s="10">
        <v>0.49601000000000001</v>
      </c>
      <c r="R284" s="10">
        <v>0</v>
      </c>
      <c r="S284" s="10">
        <v>0</v>
      </c>
      <c r="T284" s="10">
        <v>0</v>
      </c>
      <c r="U284" s="10">
        <v>0</v>
      </c>
      <c r="V284" s="10">
        <v>0</v>
      </c>
      <c r="W284" s="10">
        <v>0</v>
      </c>
      <c r="X284" s="10">
        <v>0</v>
      </c>
      <c r="Y284" s="105">
        <v>15.109579416400358</v>
      </c>
      <c r="Z284" s="121">
        <v>9.0662501373512079</v>
      </c>
      <c r="AA284" s="10">
        <v>3.6970529651919999</v>
      </c>
      <c r="AB284" s="10">
        <v>3.0499272302000086E-2</v>
      </c>
      <c r="AC284" s="10">
        <v>-0.27104899999999998</v>
      </c>
      <c r="AD284" s="10">
        <v>0</v>
      </c>
      <c r="AE284" s="10">
        <v>0</v>
      </c>
      <c r="AF284" s="10">
        <v>0</v>
      </c>
      <c r="AG284" s="10">
        <v>0</v>
      </c>
      <c r="AH284" s="10">
        <v>9.8199999999999996E-2</v>
      </c>
      <c r="AI284" s="10">
        <v>1.8184337031111111</v>
      </c>
      <c r="AJ284" s="10">
        <v>6.7833203159571752E-3</v>
      </c>
      <c r="AK284" s="10">
        <v>1.89495930618249E-2</v>
      </c>
      <c r="AL284" s="10">
        <v>0.45400200000000002</v>
      </c>
      <c r="AM284" s="10">
        <v>0</v>
      </c>
      <c r="AN284" s="10">
        <v>0</v>
      </c>
      <c r="AO284" s="10">
        <v>0</v>
      </c>
      <c r="AP284" s="78">
        <v>0</v>
      </c>
      <c r="AQ284" s="10">
        <v>0</v>
      </c>
      <c r="AR284" s="10">
        <v>0</v>
      </c>
      <c r="AS284" s="13">
        <v>0</v>
      </c>
      <c r="AT284" s="86">
        <v>14.919121991334102</v>
      </c>
      <c r="AU284" s="160">
        <v>-1.2605077866001254E-2</v>
      </c>
      <c r="AV284" s="84"/>
      <c r="AW284" s="25"/>
      <c r="AX284" s="24"/>
      <c r="AY284" s="60"/>
      <c r="AZ284" s="60"/>
      <c r="BA284" s="60"/>
      <c r="BB284" s="14"/>
    </row>
    <row r="285" spans="1:54" ht="12.75" customHeight="1" x14ac:dyDescent="0.2">
      <c r="A285" s="109" t="s">
        <v>1154</v>
      </c>
      <c r="B285" s="1" t="s">
        <v>451</v>
      </c>
      <c r="C285" s="54" t="s">
        <v>452</v>
      </c>
      <c r="D285" s="109">
        <v>164.37633500000001</v>
      </c>
      <c r="E285" s="10">
        <v>290.83613334937297</v>
      </c>
      <c r="F285" s="10">
        <v>1.3687425512079596</v>
      </c>
      <c r="G285" s="10">
        <v>-8.5227999999999998E-2</v>
      </c>
      <c r="H285" s="10">
        <v>0</v>
      </c>
      <c r="I285" s="10">
        <v>0</v>
      </c>
      <c r="J285" s="10">
        <v>8.6479E-2</v>
      </c>
      <c r="K285" s="10">
        <v>8.5470000000000008E-3</v>
      </c>
      <c r="L285" s="10">
        <v>7.8549999999999991E-3</v>
      </c>
      <c r="M285" s="10">
        <v>0</v>
      </c>
      <c r="N285" s="10">
        <v>5.9539658688888881</v>
      </c>
      <c r="O285" s="10">
        <v>0.43314194007661661</v>
      </c>
      <c r="P285" s="10">
        <v>0.27006296919720274</v>
      </c>
      <c r="Q285" s="10">
        <v>3.5635750000000002</v>
      </c>
      <c r="R285" s="10">
        <v>0</v>
      </c>
      <c r="S285" s="10">
        <v>0</v>
      </c>
      <c r="T285" s="10">
        <v>0</v>
      </c>
      <c r="U285" s="10">
        <v>0.488591</v>
      </c>
      <c r="V285" s="10">
        <v>30.748000000000001</v>
      </c>
      <c r="W285" s="10">
        <v>2.64446</v>
      </c>
      <c r="X285" s="10">
        <v>18.476189000000002</v>
      </c>
      <c r="Y285" s="105">
        <v>519.17684967874368</v>
      </c>
      <c r="Z285" s="121">
        <v>164.67069299019471</v>
      </c>
      <c r="AA285" s="10">
        <v>246.14870372020999</v>
      </c>
      <c r="AB285" s="10">
        <v>1.9162395716910063</v>
      </c>
      <c r="AC285" s="10">
        <v>-8.5227999999999998E-2</v>
      </c>
      <c r="AD285" s="10">
        <v>0</v>
      </c>
      <c r="AE285" s="10">
        <v>0</v>
      </c>
      <c r="AF285" s="10">
        <v>5.7652666666666665E-2</v>
      </c>
      <c r="AG285" s="10">
        <v>0</v>
      </c>
      <c r="AH285" s="10">
        <v>1.971997</v>
      </c>
      <c r="AI285" s="10">
        <v>7.3087270222222216</v>
      </c>
      <c r="AJ285" s="10">
        <v>0.42876561796043533</v>
      </c>
      <c r="AK285" s="10">
        <v>0.12394730939395668</v>
      </c>
      <c r="AL285" s="10">
        <v>3.5635750000000002</v>
      </c>
      <c r="AM285" s="10">
        <v>0</v>
      </c>
      <c r="AN285" s="10">
        <v>0</v>
      </c>
      <c r="AO285" s="10">
        <v>0.364431</v>
      </c>
      <c r="AP285" s="78">
        <v>30.748000000000001</v>
      </c>
      <c r="AQ285" s="10">
        <v>2.64446</v>
      </c>
      <c r="AR285" s="10">
        <v>37.783000000000001</v>
      </c>
      <c r="AS285" s="13">
        <v>0</v>
      </c>
      <c r="AT285" s="86">
        <v>497.64496389833903</v>
      </c>
      <c r="AU285" s="160">
        <v>-4.147312383772149E-2</v>
      </c>
      <c r="AV285" s="84"/>
      <c r="AW285" s="25"/>
      <c r="AX285" s="24"/>
      <c r="AY285" s="60"/>
      <c r="AZ285" s="60"/>
      <c r="BA285" s="60"/>
      <c r="BB285" s="14"/>
    </row>
    <row r="286" spans="1:54" ht="12.75" customHeight="1" x14ac:dyDescent="0.2">
      <c r="A286" s="109" t="s">
        <v>1132</v>
      </c>
      <c r="B286" s="1" t="s">
        <v>453</v>
      </c>
      <c r="C286" s="54" t="s">
        <v>454</v>
      </c>
      <c r="D286" s="109">
        <v>8.3820929999999993</v>
      </c>
      <c r="E286" s="10">
        <v>7.2514950668439999</v>
      </c>
      <c r="F286" s="10">
        <v>3.5288913983000443E-2</v>
      </c>
      <c r="G286" s="10">
        <v>-0.22642699999999999</v>
      </c>
      <c r="H286" s="10">
        <v>0</v>
      </c>
      <c r="I286" s="10">
        <v>0</v>
      </c>
      <c r="J286" s="10">
        <v>0</v>
      </c>
      <c r="K286" s="10">
        <v>8.5470000000000008E-3</v>
      </c>
      <c r="L286" s="10">
        <v>7.8549999999999991E-3</v>
      </c>
      <c r="M286" s="10">
        <v>0</v>
      </c>
      <c r="N286" s="10">
        <v>1.2903529982222224</v>
      </c>
      <c r="O286" s="10">
        <v>1.1234240987357638E-2</v>
      </c>
      <c r="P286" s="10">
        <v>9.0920772577120237E-2</v>
      </c>
      <c r="Q286" s="10">
        <v>0.75657399999999997</v>
      </c>
      <c r="R286" s="10">
        <v>0</v>
      </c>
      <c r="S286" s="10">
        <v>0</v>
      </c>
      <c r="T286" s="10">
        <v>0</v>
      </c>
      <c r="U286" s="10">
        <v>0</v>
      </c>
      <c r="V286" s="10">
        <v>0</v>
      </c>
      <c r="W286" s="10">
        <v>0</v>
      </c>
      <c r="X286" s="10">
        <v>0</v>
      </c>
      <c r="Y286" s="105">
        <v>17.607933992613699</v>
      </c>
      <c r="Z286" s="121">
        <v>8.408662642253363</v>
      </c>
      <c r="AA286" s="10">
        <v>6.1405799735439999</v>
      </c>
      <c r="AB286" s="10">
        <v>4.9404479576000013E-2</v>
      </c>
      <c r="AC286" s="10">
        <v>-0.22642699999999999</v>
      </c>
      <c r="AD286" s="10">
        <v>0</v>
      </c>
      <c r="AE286" s="10">
        <v>0</v>
      </c>
      <c r="AF286" s="10">
        <v>0</v>
      </c>
      <c r="AG286" s="10">
        <v>0</v>
      </c>
      <c r="AH286" s="10">
        <v>9.7588999999999995E-2</v>
      </c>
      <c r="AI286" s="10">
        <v>1.6025514053333334</v>
      </c>
      <c r="AJ286" s="10">
        <v>1.112073395249792E-2</v>
      </c>
      <c r="AK286" s="10">
        <v>2.960964380615572E-2</v>
      </c>
      <c r="AL286" s="10">
        <v>0.70922099999999999</v>
      </c>
      <c r="AM286" s="10">
        <v>0</v>
      </c>
      <c r="AN286" s="10">
        <v>0</v>
      </c>
      <c r="AO286" s="10">
        <v>0</v>
      </c>
      <c r="AP286" s="78">
        <v>0</v>
      </c>
      <c r="AQ286" s="10">
        <v>0</v>
      </c>
      <c r="AR286" s="10">
        <v>0</v>
      </c>
      <c r="AS286" s="13">
        <v>0</v>
      </c>
      <c r="AT286" s="86">
        <v>16.822311878465353</v>
      </c>
      <c r="AU286" s="160">
        <v>-4.4617506771544253E-2</v>
      </c>
      <c r="AV286" s="84"/>
      <c r="AW286" s="25"/>
      <c r="AX286" s="24"/>
      <c r="AY286" s="60"/>
      <c r="AZ286" s="60"/>
      <c r="BA286" s="60"/>
      <c r="BB286" s="14"/>
    </row>
    <row r="287" spans="1:54" ht="12.75" customHeight="1" x14ac:dyDescent="0.2">
      <c r="A287" s="109" t="s">
        <v>1165</v>
      </c>
      <c r="B287" s="1" t="s">
        <v>455</v>
      </c>
      <c r="C287" s="54" t="s">
        <v>456</v>
      </c>
      <c r="D287" s="109">
        <v>117.02546301999999</v>
      </c>
      <c r="E287" s="10">
        <v>104.579137350113</v>
      </c>
      <c r="F287" s="10">
        <v>0.48292747321699558</v>
      </c>
      <c r="G287" s="10">
        <v>-0.64800000000000002</v>
      </c>
      <c r="H287" s="10">
        <v>0</v>
      </c>
      <c r="I287" s="10">
        <v>0</v>
      </c>
      <c r="J287" s="10">
        <v>8.9263000000000009E-2</v>
      </c>
      <c r="K287" s="10">
        <v>8.5470000000000008E-3</v>
      </c>
      <c r="L287" s="10">
        <v>7.8549999999999991E-3</v>
      </c>
      <c r="M287" s="10">
        <v>0</v>
      </c>
      <c r="N287" s="10">
        <v>5.7579476366666666</v>
      </c>
      <c r="O287" s="10">
        <v>0.15455753728030469</v>
      </c>
      <c r="P287" s="10">
        <v>0.12262293280019078</v>
      </c>
      <c r="Q287" s="10">
        <v>1.5301039999999999</v>
      </c>
      <c r="R287" s="10">
        <v>0</v>
      </c>
      <c r="S287" s="10">
        <v>0</v>
      </c>
      <c r="T287" s="10">
        <v>0</v>
      </c>
      <c r="U287" s="10">
        <v>0.25173499999999999</v>
      </c>
      <c r="V287" s="10">
        <v>9.843</v>
      </c>
      <c r="W287" s="10">
        <v>1.9675469999999999</v>
      </c>
      <c r="X287" s="10">
        <v>9.4784469999999992</v>
      </c>
      <c r="Y287" s="105">
        <v>250.65115395007712</v>
      </c>
      <c r="Z287" s="121">
        <v>118.15184664716067</v>
      </c>
      <c r="AA287" s="10">
        <v>89.763084976236996</v>
      </c>
      <c r="AB287" s="10">
        <v>0.67609846250399952</v>
      </c>
      <c r="AC287" s="10">
        <v>-0.64800000000000002</v>
      </c>
      <c r="AD287" s="10">
        <v>0</v>
      </c>
      <c r="AE287" s="10">
        <v>0</v>
      </c>
      <c r="AF287" s="10">
        <v>5.9508666666666668E-2</v>
      </c>
      <c r="AG287" s="10">
        <v>0</v>
      </c>
      <c r="AH287" s="10">
        <v>1.319947</v>
      </c>
      <c r="AI287" s="10">
        <v>7.3531788566666663</v>
      </c>
      <c r="AJ287" s="10">
        <v>0.15299593932351793</v>
      </c>
      <c r="AK287" s="10">
        <v>4.4905439224295428E-2</v>
      </c>
      <c r="AL287" s="10">
        <v>1.346492</v>
      </c>
      <c r="AM287" s="10">
        <v>0</v>
      </c>
      <c r="AN287" s="10">
        <v>0</v>
      </c>
      <c r="AO287" s="10">
        <v>0.22806199999999999</v>
      </c>
      <c r="AP287" s="78">
        <v>9.843</v>
      </c>
      <c r="AQ287" s="10">
        <v>1.9675469999999999</v>
      </c>
      <c r="AR287" s="10">
        <v>19.295999999999999</v>
      </c>
      <c r="AS287" s="13">
        <v>0</v>
      </c>
      <c r="AT287" s="86">
        <v>249.55466698778278</v>
      </c>
      <c r="AU287" s="160">
        <v>-4.3745538171857997E-3</v>
      </c>
      <c r="AV287" s="84"/>
      <c r="AW287" s="25"/>
      <c r="AX287" s="24"/>
      <c r="AY287" s="60"/>
      <c r="AZ287" s="60"/>
      <c r="BA287" s="60"/>
      <c r="BB287" s="14"/>
    </row>
    <row r="288" spans="1:54" ht="12.75" customHeight="1" x14ac:dyDescent="0.2">
      <c r="A288" s="109" t="s">
        <v>1081</v>
      </c>
      <c r="B288" s="1" t="s">
        <v>1126</v>
      </c>
      <c r="C288" s="54" t="s">
        <v>1127</v>
      </c>
      <c r="D288" s="109">
        <v>13.091142</v>
      </c>
      <c r="E288" s="10">
        <v>7.9658064276289995</v>
      </c>
      <c r="F288" s="10">
        <v>3.707495852999948E-2</v>
      </c>
      <c r="G288" s="10">
        <v>0</v>
      </c>
      <c r="H288" s="10">
        <v>0</v>
      </c>
      <c r="I288" s="10">
        <v>0</v>
      </c>
      <c r="J288" s="10">
        <v>0</v>
      </c>
      <c r="K288" s="10">
        <v>0</v>
      </c>
      <c r="L288" s="10">
        <v>0</v>
      </c>
      <c r="M288" s="10">
        <v>4.8160000000000001E-2</v>
      </c>
      <c r="N288" s="10">
        <v>0</v>
      </c>
      <c r="O288" s="10">
        <v>0</v>
      </c>
      <c r="P288" s="10">
        <v>0</v>
      </c>
      <c r="Q288" s="10">
        <v>0</v>
      </c>
      <c r="R288" s="10">
        <v>0</v>
      </c>
      <c r="S288" s="10">
        <v>0</v>
      </c>
      <c r="T288" s="10">
        <v>0</v>
      </c>
      <c r="U288" s="10">
        <v>0</v>
      </c>
      <c r="V288" s="10">
        <v>0</v>
      </c>
      <c r="W288" s="10">
        <v>0</v>
      </c>
      <c r="X288" s="10">
        <v>0</v>
      </c>
      <c r="Y288" s="105">
        <v>21.142183386158997</v>
      </c>
      <c r="Z288" s="121">
        <v>13.218572081712466</v>
      </c>
      <c r="AA288" s="10">
        <v>7.2904298958240004</v>
      </c>
      <c r="AB288" s="10">
        <v>5.1904941941999828E-2</v>
      </c>
      <c r="AC288" s="10">
        <v>0</v>
      </c>
      <c r="AD288" s="10">
        <v>0</v>
      </c>
      <c r="AE288" s="10">
        <v>0</v>
      </c>
      <c r="AF288" s="10">
        <v>0</v>
      </c>
      <c r="AG288" s="10">
        <v>4.8160000000000001E-2</v>
      </c>
      <c r="AH288" s="10">
        <v>0.15068699999999999</v>
      </c>
      <c r="AI288" s="10">
        <v>0</v>
      </c>
      <c r="AJ288" s="10">
        <v>0</v>
      </c>
      <c r="AK288" s="10">
        <v>0</v>
      </c>
      <c r="AL288" s="10">
        <v>0</v>
      </c>
      <c r="AM288" s="10">
        <v>0</v>
      </c>
      <c r="AN288" s="10">
        <v>0</v>
      </c>
      <c r="AO288" s="10">
        <v>0</v>
      </c>
      <c r="AP288" s="78">
        <v>0</v>
      </c>
      <c r="AQ288" s="10">
        <v>0</v>
      </c>
      <c r="AR288" s="10">
        <v>0</v>
      </c>
      <c r="AS288" s="13">
        <v>0</v>
      </c>
      <c r="AT288" s="86">
        <v>20.759753919478467</v>
      </c>
      <c r="AU288" s="160">
        <v>-1.8088456603346518E-2</v>
      </c>
      <c r="AV288" s="84"/>
      <c r="AW288" s="25"/>
      <c r="AX288" s="24"/>
      <c r="AY288" s="60"/>
      <c r="AZ288" s="60"/>
      <c r="BA288" s="60"/>
      <c r="BB288" s="14"/>
    </row>
    <row r="289" spans="1:54" ht="12.75" customHeight="1" x14ac:dyDescent="0.2">
      <c r="A289" s="109" t="s">
        <v>1165</v>
      </c>
      <c r="B289" s="1" t="s">
        <v>457</v>
      </c>
      <c r="C289" s="54" t="s">
        <v>458</v>
      </c>
      <c r="D289" s="109">
        <v>43.852240000000002</v>
      </c>
      <c r="E289" s="10">
        <v>60.270674050902997</v>
      </c>
      <c r="F289" s="10">
        <v>0.28629215485999732</v>
      </c>
      <c r="G289" s="10">
        <v>-4.4753000000000001E-2</v>
      </c>
      <c r="H289" s="10">
        <v>0</v>
      </c>
      <c r="I289" s="10">
        <v>0</v>
      </c>
      <c r="J289" s="10">
        <v>3.9531000000000011E-2</v>
      </c>
      <c r="K289" s="10">
        <v>8.5470000000000008E-3</v>
      </c>
      <c r="L289" s="10">
        <v>7.8549999999999991E-3</v>
      </c>
      <c r="M289" s="10">
        <v>0</v>
      </c>
      <c r="N289" s="10">
        <v>2.0110953977777775</v>
      </c>
      <c r="O289" s="10">
        <v>9.0053503971748258E-2</v>
      </c>
      <c r="P289" s="10">
        <v>9.7776561957176489E-2</v>
      </c>
      <c r="Q289" s="10">
        <v>1.0342849999999999</v>
      </c>
      <c r="R289" s="10">
        <v>0</v>
      </c>
      <c r="S289" s="10">
        <v>0</v>
      </c>
      <c r="T289" s="10">
        <v>0</v>
      </c>
      <c r="U289" s="10">
        <v>9.3094999999999997E-2</v>
      </c>
      <c r="V289" s="10">
        <v>5.4870000000000001</v>
      </c>
      <c r="W289" s="10">
        <v>0.453818</v>
      </c>
      <c r="X289" s="10">
        <v>3.7284419999999998</v>
      </c>
      <c r="Y289" s="105">
        <v>117.41595166946969</v>
      </c>
      <c r="Z289" s="121">
        <v>44.239684127403493</v>
      </c>
      <c r="AA289" s="10">
        <v>51.292978979474</v>
      </c>
      <c r="AB289" s="10">
        <v>0.40080901680400222</v>
      </c>
      <c r="AC289" s="10">
        <v>-4.4753000000000001E-2</v>
      </c>
      <c r="AD289" s="10">
        <v>0</v>
      </c>
      <c r="AE289" s="10">
        <v>0</v>
      </c>
      <c r="AF289" s="10">
        <v>2.6354000000000006E-2</v>
      </c>
      <c r="AG289" s="10">
        <v>0</v>
      </c>
      <c r="AH289" s="10">
        <v>0.50469200000000003</v>
      </c>
      <c r="AI289" s="10">
        <v>2.5905903333333331</v>
      </c>
      <c r="AJ289" s="10">
        <v>8.9143633315950155E-2</v>
      </c>
      <c r="AK289" s="10">
        <v>3.4082631320583652E-2</v>
      </c>
      <c r="AL289" s="10">
        <v>0.90173599999999998</v>
      </c>
      <c r="AM289" s="10">
        <v>0</v>
      </c>
      <c r="AN289" s="10">
        <v>0</v>
      </c>
      <c r="AO289" s="10">
        <v>6.9438E-2</v>
      </c>
      <c r="AP289" s="78">
        <v>5.4870000000000001</v>
      </c>
      <c r="AQ289" s="10">
        <v>0.453818</v>
      </c>
      <c r="AR289" s="10">
        <v>8.0679999999999996</v>
      </c>
      <c r="AS289" s="13">
        <v>0</v>
      </c>
      <c r="AT289" s="86">
        <v>114.11357372165138</v>
      </c>
      <c r="AU289" s="160">
        <v>-2.8125462519050497E-2</v>
      </c>
      <c r="AV289" s="84"/>
      <c r="AW289" s="25"/>
      <c r="AX289" s="24"/>
      <c r="AY289" s="60"/>
      <c r="AZ289" s="60"/>
      <c r="BA289" s="60"/>
      <c r="BB289" s="14"/>
    </row>
    <row r="290" spans="1:54" ht="12.75" customHeight="1" x14ac:dyDescent="0.2">
      <c r="A290" s="109" t="s">
        <v>1154</v>
      </c>
      <c r="B290" s="1" t="s">
        <v>459</v>
      </c>
      <c r="C290" s="54" t="s">
        <v>460</v>
      </c>
      <c r="D290" s="109">
        <v>83.602992</v>
      </c>
      <c r="E290" s="10">
        <v>62.313778255842003</v>
      </c>
      <c r="F290" s="10">
        <v>0.28564762955800443</v>
      </c>
      <c r="G290" s="10">
        <v>-0.15087500000000001</v>
      </c>
      <c r="H290" s="10">
        <v>0</v>
      </c>
      <c r="I290" s="10">
        <v>0</v>
      </c>
      <c r="J290" s="10">
        <v>3.1020000000000006E-2</v>
      </c>
      <c r="K290" s="10">
        <v>8.5470000000000008E-3</v>
      </c>
      <c r="L290" s="10">
        <v>7.8549999999999991E-3</v>
      </c>
      <c r="M290" s="10">
        <v>0</v>
      </c>
      <c r="N290" s="10">
        <v>2.0708998211111109</v>
      </c>
      <c r="O290" s="10">
        <v>9.1139869994312658E-2</v>
      </c>
      <c r="P290" s="10">
        <v>0.10863596818074164</v>
      </c>
      <c r="Q290" s="10">
        <v>0.96977999999999998</v>
      </c>
      <c r="R290" s="10">
        <v>0</v>
      </c>
      <c r="S290" s="10">
        <v>0</v>
      </c>
      <c r="T290" s="10">
        <v>0</v>
      </c>
      <c r="U290" s="10">
        <v>0.157193</v>
      </c>
      <c r="V290" s="10">
        <v>9.9049999999999994</v>
      </c>
      <c r="W290" s="10">
        <v>1.307321</v>
      </c>
      <c r="X290" s="10">
        <v>6.3186159999999996</v>
      </c>
      <c r="Y290" s="105">
        <v>167.02755054468619</v>
      </c>
      <c r="Z290" s="121">
        <v>83.997235166446941</v>
      </c>
      <c r="AA290" s="10">
        <v>53.641685264376001</v>
      </c>
      <c r="AB290" s="10">
        <v>0.39990668138100205</v>
      </c>
      <c r="AC290" s="10">
        <v>-0.15087500000000001</v>
      </c>
      <c r="AD290" s="10">
        <v>0</v>
      </c>
      <c r="AE290" s="10">
        <v>0</v>
      </c>
      <c r="AF290" s="10">
        <v>2.068E-2</v>
      </c>
      <c r="AG290" s="10">
        <v>0</v>
      </c>
      <c r="AH290" s="10">
        <v>0.95623599999999997</v>
      </c>
      <c r="AI290" s="10">
        <v>2.9643757855555557</v>
      </c>
      <c r="AJ290" s="10">
        <v>9.0219023057506134E-2</v>
      </c>
      <c r="AK290" s="10">
        <v>3.8662382955298731E-2</v>
      </c>
      <c r="AL290" s="10">
        <v>0.92025400000000002</v>
      </c>
      <c r="AM290" s="10">
        <v>0</v>
      </c>
      <c r="AN290" s="10">
        <v>0</v>
      </c>
      <c r="AO290" s="10">
        <v>0.117247</v>
      </c>
      <c r="AP290" s="78">
        <v>9.6440000000000001</v>
      </c>
      <c r="AQ290" s="10">
        <v>1.307321</v>
      </c>
      <c r="AR290" s="10">
        <v>13.718999999999999</v>
      </c>
      <c r="AS290" s="13">
        <v>0</v>
      </c>
      <c r="AT290" s="86">
        <v>167.66594730377224</v>
      </c>
      <c r="AU290" s="160">
        <v>3.8221045390667693E-3</v>
      </c>
      <c r="AV290" s="84"/>
      <c r="AW290" s="25"/>
      <c r="AX290" s="24"/>
      <c r="AY290" s="60"/>
      <c r="AZ290" s="60"/>
      <c r="BA290" s="60"/>
      <c r="BB290" s="14"/>
    </row>
    <row r="291" spans="1:54" ht="12.75" customHeight="1" x14ac:dyDescent="0.2">
      <c r="A291" s="109" t="s">
        <v>1214</v>
      </c>
      <c r="B291" s="1" t="s">
        <v>461</v>
      </c>
      <c r="C291" s="54" t="s">
        <v>462</v>
      </c>
      <c r="D291" s="109">
        <v>186.23169999999999</v>
      </c>
      <c r="E291" s="10">
        <v>140.20958749852201</v>
      </c>
      <c r="F291" s="10">
        <v>0.6457553799849749</v>
      </c>
      <c r="G291" s="10">
        <v>0</v>
      </c>
      <c r="H291" s="10">
        <v>0</v>
      </c>
      <c r="I291" s="10">
        <v>0.13395199999999999</v>
      </c>
      <c r="J291" s="10">
        <v>0.273065</v>
      </c>
      <c r="K291" s="10">
        <v>8.5470000000000008E-3</v>
      </c>
      <c r="L291" s="10">
        <v>0</v>
      </c>
      <c r="M291" s="10">
        <v>0</v>
      </c>
      <c r="N291" s="10">
        <v>2.8180661564444449</v>
      </c>
      <c r="O291" s="10">
        <v>0.2062194097689441</v>
      </c>
      <c r="P291" s="10">
        <v>0</v>
      </c>
      <c r="Q291" s="10">
        <v>0</v>
      </c>
      <c r="R291" s="10">
        <v>0</v>
      </c>
      <c r="S291" s="10">
        <v>0</v>
      </c>
      <c r="T291" s="10">
        <v>0</v>
      </c>
      <c r="U291" s="10">
        <v>0.45108100000000001</v>
      </c>
      <c r="V291" s="10">
        <v>15.513</v>
      </c>
      <c r="W291" s="10">
        <v>3.657645</v>
      </c>
      <c r="X291" s="10">
        <v>17.101979</v>
      </c>
      <c r="Y291" s="105">
        <v>367.25059744472037</v>
      </c>
      <c r="Z291" s="121">
        <v>188.05127629314632</v>
      </c>
      <c r="AA291" s="10">
        <v>118.943874055115</v>
      </c>
      <c r="AB291" s="10">
        <v>0.90405753197900207</v>
      </c>
      <c r="AC291" s="10">
        <v>0</v>
      </c>
      <c r="AD291" s="10">
        <v>0</v>
      </c>
      <c r="AE291" s="10">
        <v>0.13395199999999999</v>
      </c>
      <c r="AF291" s="10">
        <v>0.18204333333333331</v>
      </c>
      <c r="AG291" s="10">
        <v>0</v>
      </c>
      <c r="AH291" s="10">
        <v>2.1107</v>
      </c>
      <c r="AI291" s="10">
        <v>3.4697786728888889</v>
      </c>
      <c r="AJ291" s="10">
        <v>0.20413583743328426</v>
      </c>
      <c r="AK291" s="10">
        <v>0</v>
      </c>
      <c r="AL291" s="10">
        <v>0</v>
      </c>
      <c r="AM291" s="10">
        <v>0</v>
      </c>
      <c r="AN291" s="10">
        <v>0</v>
      </c>
      <c r="AO291" s="10">
        <v>0.336453</v>
      </c>
      <c r="AP291" s="78">
        <v>15.513</v>
      </c>
      <c r="AQ291" s="10">
        <v>3.657645</v>
      </c>
      <c r="AR291" s="10">
        <v>35.067</v>
      </c>
      <c r="AS291" s="13">
        <v>0</v>
      </c>
      <c r="AT291" s="86">
        <v>368.57391572389582</v>
      </c>
      <c r="AU291" s="160">
        <v>3.6033114401526406E-3</v>
      </c>
      <c r="AV291" s="84"/>
      <c r="AW291" s="25"/>
      <c r="AX291" s="24"/>
      <c r="AY291" s="60"/>
      <c r="AZ291" s="60"/>
      <c r="BA291" s="60"/>
      <c r="BB291" s="14"/>
    </row>
    <row r="292" spans="1:54" ht="12.75" customHeight="1" x14ac:dyDescent="0.2">
      <c r="A292" s="109" t="s">
        <v>1132</v>
      </c>
      <c r="B292" s="1" t="s">
        <v>463</v>
      </c>
      <c r="C292" s="54" t="s">
        <v>464</v>
      </c>
      <c r="D292" s="109">
        <v>4.522513</v>
      </c>
      <c r="E292" s="10">
        <v>2.1942369795959999</v>
      </c>
      <c r="F292" s="10">
        <v>1.045356071400037E-2</v>
      </c>
      <c r="G292" s="10">
        <v>-0.10663</v>
      </c>
      <c r="H292" s="10">
        <v>0</v>
      </c>
      <c r="I292" s="10">
        <v>0</v>
      </c>
      <c r="J292" s="10">
        <v>0</v>
      </c>
      <c r="K292" s="10">
        <v>8.5470000000000008E-3</v>
      </c>
      <c r="L292" s="10">
        <v>7.8549999999999991E-3</v>
      </c>
      <c r="M292" s="10">
        <v>0</v>
      </c>
      <c r="N292" s="10">
        <v>1.0821727475555558</v>
      </c>
      <c r="O292" s="10">
        <v>3.3524515213329397E-3</v>
      </c>
      <c r="P292" s="10">
        <v>5.8205695653043267E-2</v>
      </c>
      <c r="Q292" s="10">
        <v>0.23023399999999999</v>
      </c>
      <c r="R292" s="10">
        <v>0</v>
      </c>
      <c r="S292" s="10">
        <v>0</v>
      </c>
      <c r="T292" s="10">
        <v>0</v>
      </c>
      <c r="U292" s="10">
        <v>0</v>
      </c>
      <c r="V292" s="10">
        <v>0</v>
      </c>
      <c r="W292" s="10">
        <v>0</v>
      </c>
      <c r="X292" s="10">
        <v>0</v>
      </c>
      <c r="Y292" s="105">
        <v>8.0109404350399327</v>
      </c>
      <c r="Z292" s="121">
        <v>4.5540447093523362</v>
      </c>
      <c r="AA292" s="10">
        <v>1.8745856122659998</v>
      </c>
      <c r="AB292" s="10">
        <v>1.4634984999000095E-2</v>
      </c>
      <c r="AC292" s="10">
        <v>-0.10663</v>
      </c>
      <c r="AD292" s="10">
        <v>0</v>
      </c>
      <c r="AE292" s="10">
        <v>0</v>
      </c>
      <c r="AF292" s="10">
        <v>0</v>
      </c>
      <c r="AG292" s="10">
        <v>0</v>
      </c>
      <c r="AH292" s="10">
        <v>4.8266999999999997E-2</v>
      </c>
      <c r="AI292" s="10">
        <v>1.3303455937777782</v>
      </c>
      <c r="AJ292" s="10">
        <v>3.3185794660578502E-3</v>
      </c>
      <c r="AK292" s="10">
        <v>1.2186733525875534E-2</v>
      </c>
      <c r="AL292" s="10">
        <v>0.20269499999999999</v>
      </c>
      <c r="AM292" s="10">
        <v>0</v>
      </c>
      <c r="AN292" s="10">
        <v>0</v>
      </c>
      <c r="AO292" s="10">
        <v>0</v>
      </c>
      <c r="AP292" s="78">
        <v>0</v>
      </c>
      <c r="AQ292" s="10">
        <v>0</v>
      </c>
      <c r="AR292" s="10">
        <v>0</v>
      </c>
      <c r="AS292" s="13">
        <v>0</v>
      </c>
      <c r="AT292" s="86">
        <v>7.933448213387047</v>
      </c>
      <c r="AU292" s="160">
        <v>-9.6732989442705093E-3</v>
      </c>
      <c r="AV292" s="84"/>
      <c r="AW292" s="25"/>
      <c r="AX292" s="24"/>
      <c r="AY292" s="60"/>
      <c r="AZ292" s="60"/>
      <c r="BA292" s="60"/>
      <c r="BB292" s="14"/>
    </row>
    <row r="293" spans="1:54" ht="12.75" customHeight="1" x14ac:dyDescent="0.2">
      <c r="A293" s="109" t="s">
        <v>1132</v>
      </c>
      <c r="B293" s="1" t="s">
        <v>465</v>
      </c>
      <c r="C293" s="54" t="s">
        <v>466</v>
      </c>
      <c r="D293" s="109">
        <v>7.1556800000000003</v>
      </c>
      <c r="E293" s="10">
        <v>5.0179972424430002</v>
      </c>
      <c r="F293" s="10">
        <v>2.5027226933999919E-2</v>
      </c>
      <c r="G293" s="10">
        <v>-0.245725</v>
      </c>
      <c r="H293" s="10">
        <v>0</v>
      </c>
      <c r="I293" s="10">
        <v>0</v>
      </c>
      <c r="J293" s="10">
        <v>0</v>
      </c>
      <c r="K293" s="10">
        <v>8.5470000000000008E-3</v>
      </c>
      <c r="L293" s="10">
        <v>7.8549999999999991E-3</v>
      </c>
      <c r="M293" s="10">
        <v>0</v>
      </c>
      <c r="N293" s="10">
        <v>3.193103556444445</v>
      </c>
      <c r="O293" s="10">
        <v>7.8926415077573437E-3</v>
      </c>
      <c r="P293" s="10">
        <v>7.0580526187220077E-2</v>
      </c>
      <c r="Q293" s="10">
        <v>0.436585</v>
      </c>
      <c r="R293" s="10">
        <v>0</v>
      </c>
      <c r="S293" s="10">
        <v>0</v>
      </c>
      <c r="T293" s="10">
        <v>0</v>
      </c>
      <c r="U293" s="10">
        <v>0</v>
      </c>
      <c r="V293" s="10">
        <v>0</v>
      </c>
      <c r="W293" s="10">
        <v>0</v>
      </c>
      <c r="X293" s="10">
        <v>0</v>
      </c>
      <c r="Y293" s="105">
        <v>15.677543193516421</v>
      </c>
      <c r="Z293" s="121">
        <v>7.2539283536634231</v>
      </c>
      <c r="AA293" s="10">
        <v>4.2325353995289996</v>
      </c>
      <c r="AB293" s="10">
        <v>3.5038117707999888E-2</v>
      </c>
      <c r="AC293" s="10">
        <v>-0.245725</v>
      </c>
      <c r="AD293" s="10">
        <v>0</v>
      </c>
      <c r="AE293" s="10">
        <v>0</v>
      </c>
      <c r="AF293" s="10">
        <v>0</v>
      </c>
      <c r="AG293" s="10">
        <v>0</v>
      </c>
      <c r="AH293" s="10">
        <v>7.7671000000000004E-2</v>
      </c>
      <c r="AI293" s="10">
        <v>4.2081621040000003</v>
      </c>
      <c r="AJ293" s="10">
        <v>7.8128968827520188E-3</v>
      </c>
      <c r="AK293" s="10">
        <v>1.8503454437596E-2</v>
      </c>
      <c r="AL293" s="10">
        <v>0.41147600000000001</v>
      </c>
      <c r="AM293" s="10">
        <v>0</v>
      </c>
      <c r="AN293" s="10">
        <v>0</v>
      </c>
      <c r="AO293" s="10">
        <v>0</v>
      </c>
      <c r="AP293" s="78">
        <v>0</v>
      </c>
      <c r="AQ293" s="10">
        <v>0</v>
      </c>
      <c r="AR293" s="10">
        <v>0</v>
      </c>
      <c r="AS293" s="13">
        <v>0</v>
      </c>
      <c r="AT293" s="86">
        <v>15.999402326220773</v>
      </c>
      <c r="AU293" s="160">
        <v>2.052994711808288E-2</v>
      </c>
      <c r="AV293" s="84"/>
      <c r="AW293" s="25"/>
      <c r="AX293" s="24"/>
      <c r="AY293" s="60"/>
      <c r="AZ293" s="60"/>
      <c r="BA293" s="60"/>
      <c r="BB293" s="14"/>
    </row>
    <row r="294" spans="1:54" ht="12.75" customHeight="1" x14ac:dyDescent="0.2">
      <c r="A294" s="109" t="s">
        <v>1132</v>
      </c>
      <c r="B294" s="1" t="s">
        <v>467</v>
      </c>
      <c r="C294" s="54" t="s">
        <v>468</v>
      </c>
      <c r="D294" s="109">
        <v>4.4658810000000004</v>
      </c>
      <c r="E294" s="10">
        <v>4.8611592384050004</v>
      </c>
      <c r="F294" s="10">
        <v>2.3860981241999195E-2</v>
      </c>
      <c r="G294" s="10">
        <v>-5.4805E-2</v>
      </c>
      <c r="H294" s="10">
        <v>0</v>
      </c>
      <c r="I294" s="10">
        <v>0</v>
      </c>
      <c r="J294" s="10">
        <v>0</v>
      </c>
      <c r="K294" s="10">
        <v>8.5470000000000008E-3</v>
      </c>
      <c r="L294" s="10">
        <v>7.8549999999999991E-3</v>
      </c>
      <c r="M294" s="10">
        <v>0</v>
      </c>
      <c r="N294" s="10">
        <v>1.7797570817777779</v>
      </c>
      <c r="O294" s="10">
        <v>7.5720602215965322E-3</v>
      </c>
      <c r="P294" s="10">
        <v>7.1125333865465615E-2</v>
      </c>
      <c r="Q294" s="10">
        <v>0.369226</v>
      </c>
      <c r="R294" s="10">
        <v>0</v>
      </c>
      <c r="S294" s="10">
        <v>0</v>
      </c>
      <c r="T294" s="10">
        <v>0</v>
      </c>
      <c r="U294" s="10">
        <v>0</v>
      </c>
      <c r="V294" s="10">
        <v>0</v>
      </c>
      <c r="W294" s="10">
        <v>0</v>
      </c>
      <c r="X294" s="10">
        <v>0</v>
      </c>
      <c r="Y294" s="105">
        <v>11.540178695511838</v>
      </c>
      <c r="Z294" s="121">
        <v>4.5396425249005503</v>
      </c>
      <c r="AA294" s="10">
        <v>4.1021215745679998</v>
      </c>
      <c r="AB294" s="10">
        <v>3.3405373740000181E-2</v>
      </c>
      <c r="AC294" s="10">
        <v>-5.4805E-2</v>
      </c>
      <c r="AD294" s="10">
        <v>0</v>
      </c>
      <c r="AE294" s="10">
        <v>0</v>
      </c>
      <c r="AF294" s="10">
        <v>0</v>
      </c>
      <c r="AG294" s="10">
        <v>0</v>
      </c>
      <c r="AH294" s="10">
        <v>5.0793999999999999E-2</v>
      </c>
      <c r="AI294" s="10">
        <v>2.3224039795555558</v>
      </c>
      <c r="AJ294" s="10">
        <v>7.4955546432935692E-3</v>
      </c>
      <c r="AK294" s="10">
        <v>1.9057051064328916E-2</v>
      </c>
      <c r="AL294" s="10">
        <v>0.34222900000000001</v>
      </c>
      <c r="AM294" s="10">
        <v>0</v>
      </c>
      <c r="AN294" s="10">
        <v>0</v>
      </c>
      <c r="AO294" s="10">
        <v>0</v>
      </c>
      <c r="AP294" s="78">
        <v>0</v>
      </c>
      <c r="AQ294" s="10">
        <v>0</v>
      </c>
      <c r="AR294" s="10">
        <v>0</v>
      </c>
      <c r="AS294" s="13">
        <v>0</v>
      </c>
      <c r="AT294" s="86">
        <v>11.362344058471729</v>
      </c>
      <c r="AU294" s="160">
        <v>-1.5410041883430389E-2</v>
      </c>
      <c r="AV294" s="84"/>
      <c r="AW294" s="25"/>
      <c r="AX294" s="24"/>
      <c r="AY294" s="60"/>
      <c r="AZ294" s="60"/>
      <c r="BA294" s="60"/>
      <c r="BB294" s="14"/>
    </row>
    <row r="295" spans="1:54" ht="12.75" customHeight="1" x14ac:dyDescent="0.2">
      <c r="A295" s="109" t="s">
        <v>1165</v>
      </c>
      <c r="B295" s="1" t="s">
        <v>469</v>
      </c>
      <c r="C295" s="54" t="s">
        <v>470</v>
      </c>
      <c r="D295" s="109">
        <v>107.413442</v>
      </c>
      <c r="E295" s="10">
        <v>78.300997755799997</v>
      </c>
      <c r="F295" s="10">
        <v>0.35610899516099692</v>
      </c>
      <c r="G295" s="10">
        <v>-0.45465800000000001</v>
      </c>
      <c r="H295" s="10">
        <v>0</v>
      </c>
      <c r="I295" s="10">
        <v>3.8109999999999998E-2</v>
      </c>
      <c r="J295" s="10">
        <v>5.1671999999999996E-2</v>
      </c>
      <c r="K295" s="10">
        <v>8.5470000000000008E-3</v>
      </c>
      <c r="L295" s="10">
        <v>7.8549999999999991E-3</v>
      </c>
      <c r="M295" s="10">
        <v>0</v>
      </c>
      <c r="N295" s="10">
        <v>4.758970156666666</v>
      </c>
      <c r="O295" s="10">
        <v>0.11359310706232539</v>
      </c>
      <c r="P295" s="10">
        <v>0.10410254809635498</v>
      </c>
      <c r="Q295" s="10">
        <v>1.30226</v>
      </c>
      <c r="R295" s="10">
        <v>0</v>
      </c>
      <c r="S295" s="10">
        <v>0</v>
      </c>
      <c r="T295" s="10">
        <v>0</v>
      </c>
      <c r="U295" s="10">
        <v>0.168877</v>
      </c>
      <c r="V295" s="10">
        <v>7.3449999999999998</v>
      </c>
      <c r="W295" s="10">
        <v>1.3851800000000001</v>
      </c>
      <c r="X295" s="10">
        <v>6.4975500000000004</v>
      </c>
      <c r="Y295" s="105">
        <v>207.39760756278633</v>
      </c>
      <c r="Z295" s="121">
        <v>108.5164444325209</v>
      </c>
      <c r="AA295" s="10">
        <v>68.868923402694008</v>
      </c>
      <c r="AB295" s="10">
        <v>0.49855259322500228</v>
      </c>
      <c r="AC295" s="10">
        <v>-0.45465800000000001</v>
      </c>
      <c r="AD295" s="10">
        <v>0</v>
      </c>
      <c r="AE295" s="10">
        <v>3.8109999999999998E-2</v>
      </c>
      <c r="AF295" s="10">
        <v>3.4447999999999999E-2</v>
      </c>
      <c r="AG295" s="10">
        <v>0</v>
      </c>
      <c r="AH295" s="10">
        <v>1.1856070000000001</v>
      </c>
      <c r="AI295" s="10">
        <v>6.28099557</v>
      </c>
      <c r="AJ295" s="10">
        <v>0.11244540008526686</v>
      </c>
      <c r="AK295" s="10">
        <v>3.6212577511226599E-2</v>
      </c>
      <c r="AL295" s="10">
        <v>1.1459889999999999</v>
      </c>
      <c r="AM295" s="10">
        <v>0</v>
      </c>
      <c r="AN295" s="10">
        <v>0</v>
      </c>
      <c r="AO295" s="10">
        <v>0.41181699999999999</v>
      </c>
      <c r="AP295" s="78">
        <v>7.3449999999999998</v>
      </c>
      <c r="AQ295" s="10">
        <v>1.3851800000000001</v>
      </c>
      <c r="AR295" s="10">
        <v>13.525</v>
      </c>
      <c r="AS295" s="13">
        <v>0</v>
      </c>
      <c r="AT295" s="86">
        <v>208.93006697603641</v>
      </c>
      <c r="AU295" s="160">
        <v>7.3889927239693589E-3</v>
      </c>
      <c r="AV295" s="84"/>
      <c r="AW295" s="25"/>
      <c r="AX295" s="24"/>
      <c r="AY295" s="60"/>
      <c r="AZ295" s="60"/>
      <c r="BA295" s="60"/>
      <c r="BB295" s="14"/>
    </row>
    <row r="296" spans="1:54" ht="12.75" customHeight="1" x14ac:dyDescent="0.2">
      <c r="A296" s="109" t="s">
        <v>1132</v>
      </c>
      <c r="B296" s="1" t="s">
        <v>471</v>
      </c>
      <c r="C296" s="54" t="s">
        <v>472</v>
      </c>
      <c r="D296" s="109">
        <v>5.2715129999999997</v>
      </c>
      <c r="E296" s="10">
        <v>3.706289507842</v>
      </c>
      <c r="F296" s="10">
        <v>1.823139631099999E-2</v>
      </c>
      <c r="G296" s="10">
        <v>-0.14377999999999999</v>
      </c>
      <c r="H296" s="10">
        <v>0</v>
      </c>
      <c r="I296" s="10">
        <v>0</v>
      </c>
      <c r="J296" s="10">
        <v>0</v>
      </c>
      <c r="K296" s="10">
        <v>8.5470000000000008E-3</v>
      </c>
      <c r="L296" s="10">
        <v>7.8549999999999991E-3</v>
      </c>
      <c r="M296" s="10">
        <v>0</v>
      </c>
      <c r="N296" s="10">
        <v>1.3653253840000001</v>
      </c>
      <c r="O296" s="10">
        <v>5.7854897271550319E-3</v>
      </c>
      <c r="P296" s="10">
        <v>6.8923719178764498E-2</v>
      </c>
      <c r="Q296" s="10">
        <v>0.42757299999999998</v>
      </c>
      <c r="R296" s="10">
        <v>0</v>
      </c>
      <c r="S296" s="10">
        <v>0</v>
      </c>
      <c r="T296" s="10">
        <v>0</v>
      </c>
      <c r="U296" s="10">
        <v>0</v>
      </c>
      <c r="V296" s="10">
        <v>0</v>
      </c>
      <c r="W296" s="10">
        <v>0</v>
      </c>
      <c r="X296" s="10">
        <v>0</v>
      </c>
      <c r="Y296" s="105">
        <v>10.736263497058919</v>
      </c>
      <c r="Z296" s="121">
        <v>5.3197398737833392</v>
      </c>
      <c r="AA296" s="10">
        <v>3.15645514763</v>
      </c>
      <c r="AB296" s="10">
        <v>2.5523954834999984E-2</v>
      </c>
      <c r="AC296" s="10">
        <v>-0.14377999999999999</v>
      </c>
      <c r="AD296" s="10">
        <v>0</v>
      </c>
      <c r="AE296" s="10">
        <v>0</v>
      </c>
      <c r="AF296" s="10">
        <v>0</v>
      </c>
      <c r="AG296" s="10">
        <v>0</v>
      </c>
      <c r="AH296" s="10">
        <v>5.7789E-2</v>
      </c>
      <c r="AI296" s="10">
        <v>1.6935327884444444</v>
      </c>
      <c r="AJ296" s="10">
        <v>5.7270350629832619E-3</v>
      </c>
      <c r="AK296" s="10">
        <v>1.7603779826591077E-2</v>
      </c>
      <c r="AL296" s="10">
        <v>0.37626399999999999</v>
      </c>
      <c r="AM296" s="10">
        <v>0</v>
      </c>
      <c r="AN296" s="10">
        <v>0</v>
      </c>
      <c r="AO296" s="10">
        <v>0</v>
      </c>
      <c r="AP296" s="78">
        <v>0</v>
      </c>
      <c r="AQ296" s="10">
        <v>0</v>
      </c>
      <c r="AR296" s="10">
        <v>0</v>
      </c>
      <c r="AS296" s="13">
        <v>0</v>
      </c>
      <c r="AT296" s="86">
        <v>10.508855579582359</v>
      </c>
      <c r="AU296" s="160">
        <v>-2.1181290636063083E-2</v>
      </c>
      <c r="AV296" s="84"/>
      <c r="AW296" s="25"/>
      <c r="AX296" s="24"/>
      <c r="AY296" s="60"/>
      <c r="AZ296" s="60"/>
      <c r="BA296" s="60"/>
      <c r="BB296" s="14"/>
    </row>
    <row r="297" spans="1:54" ht="12.75" customHeight="1" x14ac:dyDescent="0.2">
      <c r="A297" s="109" t="s">
        <v>1132</v>
      </c>
      <c r="B297" s="1" t="s">
        <v>473</v>
      </c>
      <c r="C297" s="54" t="s">
        <v>474</v>
      </c>
      <c r="D297" s="109">
        <v>4.1734479999999996</v>
      </c>
      <c r="E297" s="10">
        <v>6.4228093957740002</v>
      </c>
      <c r="F297" s="10">
        <v>3.1631854950999842E-2</v>
      </c>
      <c r="G297" s="10">
        <v>-7.7552999999999997E-2</v>
      </c>
      <c r="H297" s="10">
        <v>0</v>
      </c>
      <c r="I297" s="10">
        <v>0</v>
      </c>
      <c r="J297" s="10">
        <v>0</v>
      </c>
      <c r="K297" s="10">
        <v>8.5470000000000008E-3</v>
      </c>
      <c r="L297" s="10">
        <v>7.8549999999999991E-3</v>
      </c>
      <c r="M297" s="10">
        <v>0</v>
      </c>
      <c r="N297" s="10">
        <v>1.0737285128888892</v>
      </c>
      <c r="O297" s="10">
        <v>1.0035231276414208E-2</v>
      </c>
      <c r="P297" s="10">
        <v>7.0976982944403411E-2</v>
      </c>
      <c r="Q297" s="10">
        <v>0.42849399999999999</v>
      </c>
      <c r="R297" s="10">
        <v>0</v>
      </c>
      <c r="S297" s="10">
        <v>0</v>
      </c>
      <c r="T297" s="10">
        <v>0</v>
      </c>
      <c r="U297" s="10">
        <v>0</v>
      </c>
      <c r="V297" s="10">
        <v>0</v>
      </c>
      <c r="W297" s="10">
        <v>0</v>
      </c>
      <c r="X297" s="10">
        <v>0</v>
      </c>
      <c r="Y297" s="105">
        <v>12.149972977834706</v>
      </c>
      <c r="Z297" s="121">
        <v>4.1989213566275803</v>
      </c>
      <c r="AA297" s="10">
        <v>5.4177028039790001</v>
      </c>
      <c r="AB297" s="10">
        <v>4.4284596932000014E-2</v>
      </c>
      <c r="AC297" s="10">
        <v>-7.7552999999999997E-2</v>
      </c>
      <c r="AD297" s="10">
        <v>0</v>
      </c>
      <c r="AE297" s="10">
        <v>0</v>
      </c>
      <c r="AF297" s="10">
        <v>0</v>
      </c>
      <c r="AG297" s="10">
        <v>0</v>
      </c>
      <c r="AH297" s="10">
        <v>4.7397000000000002E-2</v>
      </c>
      <c r="AI297" s="10">
        <v>1.3618763742222224</v>
      </c>
      <c r="AJ297" s="10">
        <v>9.9338386369293395E-3</v>
      </c>
      <c r="AK297" s="10">
        <v>1.8455020844095209E-2</v>
      </c>
      <c r="AL297" s="10">
        <v>0.37437799999999999</v>
      </c>
      <c r="AM297" s="10">
        <v>0</v>
      </c>
      <c r="AN297" s="10">
        <v>0</v>
      </c>
      <c r="AO297" s="10">
        <v>0</v>
      </c>
      <c r="AP297" s="78">
        <v>0</v>
      </c>
      <c r="AQ297" s="10">
        <v>0</v>
      </c>
      <c r="AR297" s="10">
        <v>0</v>
      </c>
      <c r="AS297" s="13">
        <v>0</v>
      </c>
      <c r="AT297" s="86">
        <v>11.395395991241827</v>
      </c>
      <c r="AU297" s="160">
        <v>-6.2105239902134728E-2</v>
      </c>
      <c r="AV297" s="84"/>
      <c r="AW297" s="25"/>
      <c r="AX297" s="24"/>
      <c r="AY297" s="60"/>
      <c r="AZ297" s="60"/>
      <c r="BA297" s="60"/>
      <c r="BB297" s="14"/>
    </row>
    <row r="298" spans="1:54" ht="12.75" customHeight="1" x14ac:dyDescent="0.2">
      <c r="A298" s="109" t="s">
        <v>1132</v>
      </c>
      <c r="B298" s="1" t="s">
        <v>475</v>
      </c>
      <c r="C298" s="54" t="s">
        <v>476</v>
      </c>
      <c r="D298" s="109">
        <v>6.0765969999999996</v>
      </c>
      <c r="E298" s="10">
        <v>7.032024563077</v>
      </c>
      <c r="F298" s="10">
        <v>3.4690532370999456E-2</v>
      </c>
      <c r="G298" s="10">
        <v>-0.136791</v>
      </c>
      <c r="H298" s="10">
        <v>0</v>
      </c>
      <c r="I298" s="10">
        <v>0</v>
      </c>
      <c r="J298" s="10">
        <v>0</v>
      </c>
      <c r="K298" s="10">
        <v>8.5470000000000008E-3</v>
      </c>
      <c r="L298" s="10">
        <v>7.8549999999999991E-3</v>
      </c>
      <c r="M298" s="10">
        <v>0</v>
      </c>
      <c r="N298" s="10">
        <v>2.6793112604444445</v>
      </c>
      <c r="O298" s="10">
        <v>1.0949559888689888E-2</v>
      </c>
      <c r="P298" s="10">
        <v>8.2639316045951747E-2</v>
      </c>
      <c r="Q298" s="10">
        <v>0.65891599999999995</v>
      </c>
      <c r="R298" s="10">
        <v>0</v>
      </c>
      <c r="S298" s="10">
        <v>0</v>
      </c>
      <c r="T298" s="10">
        <v>0</v>
      </c>
      <c r="U298" s="10">
        <v>0</v>
      </c>
      <c r="V298" s="10">
        <v>0</v>
      </c>
      <c r="W298" s="10">
        <v>0</v>
      </c>
      <c r="X298" s="10">
        <v>0</v>
      </c>
      <c r="Y298" s="105">
        <v>16.454739231827087</v>
      </c>
      <c r="Z298" s="121">
        <v>6.1396284164799448</v>
      </c>
      <c r="AA298" s="10">
        <v>5.9424916414829996</v>
      </c>
      <c r="AB298" s="10">
        <v>4.8566745318999981E-2</v>
      </c>
      <c r="AC298" s="10">
        <v>-0.136791</v>
      </c>
      <c r="AD298" s="10">
        <v>0</v>
      </c>
      <c r="AE298" s="10">
        <v>0</v>
      </c>
      <c r="AF298" s="10">
        <v>0</v>
      </c>
      <c r="AG298" s="10">
        <v>0</v>
      </c>
      <c r="AH298" s="10">
        <v>6.7938999999999999E-2</v>
      </c>
      <c r="AI298" s="10">
        <v>3.3325755253333336</v>
      </c>
      <c r="AJ298" s="10">
        <v>1.0838929176977121E-2</v>
      </c>
      <c r="AK298" s="10">
        <v>2.4935370063803818E-2</v>
      </c>
      <c r="AL298" s="10">
        <v>0.606962</v>
      </c>
      <c r="AM298" s="10">
        <v>0</v>
      </c>
      <c r="AN298" s="10">
        <v>0</v>
      </c>
      <c r="AO298" s="10">
        <v>0</v>
      </c>
      <c r="AP298" s="78">
        <v>0</v>
      </c>
      <c r="AQ298" s="10">
        <v>0</v>
      </c>
      <c r="AR298" s="10">
        <v>0</v>
      </c>
      <c r="AS298" s="13">
        <v>0</v>
      </c>
      <c r="AT298" s="86">
        <v>16.03714662785606</v>
      </c>
      <c r="AU298" s="160">
        <v>-2.5378257174888005E-2</v>
      </c>
      <c r="AV298" s="84"/>
      <c r="AW298" s="25"/>
      <c r="AX298" s="24"/>
      <c r="AY298" s="60"/>
      <c r="AZ298" s="60"/>
      <c r="BA298" s="60"/>
      <c r="BB298" s="14"/>
    </row>
    <row r="299" spans="1:54" ht="12.75" customHeight="1" x14ac:dyDescent="0.2">
      <c r="A299" s="109" t="s">
        <v>1132</v>
      </c>
      <c r="B299" s="1" t="s">
        <v>477</v>
      </c>
      <c r="C299" s="54" t="s">
        <v>478</v>
      </c>
      <c r="D299" s="109">
        <v>7.6812610000000001</v>
      </c>
      <c r="E299" s="10">
        <v>4.4858805979460001</v>
      </c>
      <c r="F299" s="10">
        <v>2.1264254577999936E-2</v>
      </c>
      <c r="G299" s="10">
        <v>-9.1749999999999998E-2</v>
      </c>
      <c r="H299" s="10">
        <v>0</v>
      </c>
      <c r="I299" s="10">
        <v>0</v>
      </c>
      <c r="J299" s="10">
        <v>0</v>
      </c>
      <c r="K299" s="10">
        <v>8.5470000000000008E-3</v>
      </c>
      <c r="L299" s="10">
        <v>7.8549999999999991E-3</v>
      </c>
      <c r="M299" s="10">
        <v>0</v>
      </c>
      <c r="N299" s="10">
        <v>0.35805401333333342</v>
      </c>
      <c r="O299" s="10">
        <v>6.8610542334345045E-3</v>
      </c>
      <c r="P299" s="10">
        <v>6.7281354954133135E-2</v>
      </c>
      <c r="Q299" s="10">
        <v>0.40899200000000002</v>
      </c>
      <c r="R299" s="10">
        <v>0</v>
      </c>
      <c r="S299" s="10">
        <v>0</v>
      </c>
      <c r="T299" s="10">
        <v>0</v>
      </c>
      <c r="U299" s="10">
        <v>0</v>
      </c>
      <c r="V299" s="10">
        <v>0</v>
      </c>
      <c r="W299" s="10">
        <v>0</v>
      </c>
      <c r="X299" s="10">
        <v>0</v>
      </c>
      <c r="Y299" s="105">
        <v>12.9542462750449</v>
      </c>
      <c r="Z299" s="121">
        <v>7.7211276417684749</v>
      </c>
      <c r="AA299" s="10">
        <v>3.8454788008010001</v>
      </c>
      <c r="AB299" s="10">
        <v>2.9769956409000094E-2</v>
      </c>
      <c r="AC299" s="10">
        <v>-9.1749999999999998E-2</v>
      </c>
      <c r="AD299" s="10">
        <v>0</v>
      </c>
      <c r="AE299" s="10">
        <v>0</v>
      </c>
      <c r="AF299" s="10">
        <v>0</v>
      </c>
      <c r="AG299" s="10">
        <v>0</v>
      </c>
      <c r="AH299" s="10">
        <v>8.3211999999999994E-2</v>
      </c>
      <c r="AI299" s="10">
        <v>0.73765431377777779</v>
      </c>
      <c r="AJ299" s="10">
        <v>6.7917324231826807E-3</v>
      </c>
      <c r="AK299" s="10">
        <v>1.6676189737562207E-2</v>
      </c>
      <c r="AL299" s="10">
        <v>0.35991299999999998</v>
      </c>
      <c r="AM299" s="10">
        <v>0</v>
      </c>
      <c r="AN299" s="10">
        <v>0</v>
      </c>
      <c r="AO299" s="10">
        <v>0</v>
      </c>
      <c r="AP299" s="78">
        <v>0</v>
      </c>
      <c r="AQ299" s="10">
        <v>0</v>
      </c>
      <c r="AR299" s="10">
        <v>0</v>
      </c>
      <c r="AS299" s="13">
        <v>0</v>
      </c>
      <c r="AT299" s="86">
        <v>12.708873634917</v>
      </c>
      <c r="AU299" s="160">
        <v>-1.8941483349794515E-2</v>
      </c>
      <c r="AV299" s="84"/>
      <c r="AW299" s="25"/>
      <c r="AX299" s="24"/>
      <c r="AY299" s="60"/>
      <c r="AZ299" s="60"/>
      <c r="BA299" s="60"/>
      <c r="BB299" s="14"/>
    </row>
    <row r="300" spans="1:54" ht="12.75" customHeight="1" x14ac:dyDescent="0.2">
      <c r="A300" s="109" t="s">
        <v>1132</v>
      </c>
      <c r="B300" s="1" t="s">
        <v>479</v>
      </c>
      <c r="C300" s="54" t="s">
        <v>163</v>
      </c>
      <c r="D300" s="109">
        <v>5.7536329999999998</v>
      </c>
      <c r="E300" s="10">
        <v>6.0714507012079997</v>
      </c>
      <c r="F300" s="10">
        <v>2.9511288817000575E-2</v>
      </c>
      <c r="G300" s="10">
        <v>-0.27210600000000001</v>
      </c>
      <c r="H300" s="10">
        <v>0</v>
      </c>
      <c r="I300" s="10">
        <v>0</v>
      </c>
      <c r="J300" s="10">
        <v>0</v>
      </c>
      <c r="K300" s="10">
        <v>8.5470000000000008E-3</v>
      </c>
      <c r="L300" s="10">
        <v>7.8549999999999991E-3</v>
      </c>
      <c r="M300" s="10">
        <v>0</v>
      </c>
      <c r="N300" s="10">
        <v>3.4656988577777779</v>
      </c>
      <c r="O300" s="10">
        <v>9.4036324875032395E-3</v>
      </c>
      <c r="P300" s="10">
        <v>7.6679762181164055E-2</v>
      </c>
      <c r="Q300" s="10">
        <v>0.55487799999999998</v>
      </c>
      <c r="R300" s="10">
        <v>0</v>
      </c>
      <c r="S300" s="10">
        <v>0</v>
      </c>
      <c r="T300" s="10">
        <v>0</v>
      </c>
      <c r="U300" s="10">
        <v>0</v>
      </c>
      <c r="V300" s="10">
        <v>0</v>
      </c>
      <c r="W300" s="10">
        <v>0</v>
      </c>
      <c r="X300" s="10">
        <v>0</v>
      </c>
      <c r="Y300" s="105">
        <v>15.705551242471444</v>
      </c>
      <c r="Z300" s="121">
        <v>5.828283753437538</v>
      </c>
      <c r="AA300" s="10">
        <v>5.1633427608530003</v>
      </c>
      <c r="AB300" s="10">
        <v>4.1315804344000298E-2</v>
      </c>
      <c r="AC300" s="10">
        <v>-0.27210600000000001</v>
      </c>
      <c r="AD300" s="10">
        <v>0</v>
      </c>
      <c r="AE300" s="10">
        <v>0</v>
      </c>
      <c r="AF300" s="10">
        <v>0</v>
      </c>
      <c r="AG300" s="10">
        <v>0</v>
      </c>
      <c r="AH300" s="10">
        <v>6.4004000000000005E-2</v>
      </c>
      <c r="AI300" s="10">
        <v>4.5337080666666667</v>
      </c>
      <c r="AJ300" s="10">
        <v>9.3086213121360579E-3</v>
      </c>
      <c r="AK300" s="10">
        <v>2.1550237818719474E-2</v>
      </c>
      <c r="AL300" s="10">
        <v>0.48829299999999998</v>
      </c>
      <c r="AM300" s="10">
        <v>0</v>
      </c>
      <c r="AN300" s="10">
        <v>0</v>
      </c>
      <c r="AO300" s="10">
        <v>0</v>
      </c>
      <c r="AP300" s="78">
        <v>0</v>
      </c>
      <c r="AQ300" s="10">
        <v>0</v>
      </c>
      <c r="AR300" s="10">
        <v>0</v>
      </c>
      <c r="AS300" s="13">
        <v>0</v>
      </c>
      <c r="AT300" s="86">
        <v>15.877700244432061</v>
      </c>
      <c r="AU300" s="160">
        <v>1.0961028957397359E-2</v>
      </c>
      <c r="AV300" s="84"/>
      <c r="AW300" s="25"/>
      <c r="AX300" s="24"/>
      <c r="AY300" s="60"/>
      <c r="AZ300" s="60"/>
      <c r="BA300" s="60"/>
      <c r="BB300" s="14"/>
    </row>
    <row r="301" spans="1:54" ht="12.75" customHeight="1" x14ac:dyDescent="0.2">
      <c r="A301" s="109" t="s">
        <v>1132</v>
      </c>
      <c r="B301" s="1" t="s">
        <v>164</v>
      </c>
      <c r="C301" s="54" t="s">
        <v>165</v>
      </c>
      <c r="D301" s="109">
        <v>5.5201413329999998</v>
      </c>
      <c r="E301" s="10">
        <v>3.7118396643130001</v>
      </c>
      <c r="F301" s="10">
        <v>1.7829177069999744E-2</v>
      </c>
      <c r="G301" s="10">
        <v>-0.121237</v>
      </c>
      <c r="H301" s="10">
        <v>0</v>
      </c>
      <c r="I301" s="10">
        <v>0</v>
      </c>
      <c r="J301" s="10">
        <v>0</v>
      </c>
      <c r="K301" s="10">
        <v>8.5470000000000008E-3</v>
      </c>
      <c r="L301" s="10">
        <v>7.8549999999999991E-3</v>
      </c>
      <c r="M301" s="10">
        <v>0</v>
      </c>
      <c r="N301" s="10">
        <v>1.4128533315555558</v>
      </c>
      <c r="O301" s="10">
        <v>5.715939566269701E-3</v>
      </c>
      <c r="P301" s="10">
        <v>5.9459338653819596E-2</v>
      </c>
      <c r="Q301" s="10">
        <v>0.24832799999999999</v>
      </c>
      <c r="R301" s="10">
        <v>0</v>
      </c>
      <c r="S301" s="10">
        <v>0</v>
      </c>
      <c r="T301" s="10">
        <v>0</v>
      </c>
      <c r="U301" s="10">
        <v>0</v>
      </c>
      <c r="V301" s="10">
        <v>0</v>
      </c>
      <c r="W301" s="10">
        <v>0</v>
      </c>
      <c r="X301" s="10">
        <v>0</v>
      </c>
      <c r="Y301" s="105">
        <v>10.871331784158647</v>
      </c>
      <c r="Z301" s="121">
        <v>5.5656989823384491</v>
      </c>
      <c r="AA301" s="10">
        <v>3.1637391518910003</v>
      </c>
      <c r="AB301" s="10">
        <v>2.4960847896999913E-2</v>
      </c>
      <c r="AC301" s="10">
        <v>-0.121237</v>
      </c>
      <c r="AD301" s="10">
        <v>0</v>
      </c>
      <c r="AE301" s="10">
        <v>0</v>
      </c>
      <c r="AF301" s="10">
        <v>0</v>
      </c>
      <c r="AG301" s="10">
        <v>0</v>
      </c>
      <c r="AH301" s="10">
        <v>5.9258999999999999E-2</v>
      </c>
      <c r="AI301" s="10">
        <v>1.9302126631111114</v>
      </c>
      <c r="AJ301" s="10">
        <v>5.658187613793806E-3</v>
      </c>
      <c r="AK301" s="10">
        <v>1.2635055146423286E-2</v>
      </c>
      <c r="AL301" s="10">
        <v>0.21648200000000001</v>
      </c>
      <c r="AM301" s="10">
        <v>0</v>
      </c>
      <c r="AN301" s="10">
        <v>0</v>
      </c>
      <c r="AO301" s="10">
        <v>0</v>
      </c>
      <c r="AP301" s="78">
        <v>0</v>
      </c>
      <c r="AQ301" s="10">
        <v>0</v>
      </c>
      <c r="AR301" s="10">
        <v>0</v>
      </c>
      <c r="AS301" s="13">
        <v>0</v>
      </c>
      <c r="AT301" s="86">
        <v>10.857408887997778</v>
      </c>
      <c r="AU301" s="160">
        <v>-1.2806983024064313E-3</v>
      </c>
      <c r="AV301" s="84"/>
      <c r="AW301" s="25"/>
      <c r="AX301" s="24"/>
      <c r="AY301" s="60"/>
      <c r="AZ301" s="60"/>
      <c r="BA301" s="60"/>
      <c r="BB301" s="14"/>
    </row>
    <row r="302" spans="1:54" ht="12.75" customHeight="1" x14ac:dyDescent="0.2">
      <c r="A302" s="109" t="s">
        <v>1132</v>
      </c>
      <c r="B302" s="1" t="s">
        <v>166</v>
      </c>
      <c r="C302" s="54" t="s">
        <v>167</v>
      </c>
      <c r="D302" s="109">
        <v>6.1029369899999999</v>
      </c>
      <c r="E302" s="10">
        <v>5.0602572081600004</v>
      </c>
      <c r="F302" s="10">
        <v>2.462761833699979E-2</v>
      </c>
      <c r="G302" s="10">
        <v>-0.245946</v>
      </c>
      <c r="H302" s="10">
        <v>0</v>
      </c>
      <c r="I302" s="10">
        <v>0</v>
      </c>
      <c r="J302" s="10">
        <v>0</v>
      </c>
      <c r="K302" s="10">
        <v>8.5470000000000008E-3</v>
      </c>
      <c r="L302" s="10">
        <v>7.8549999999999991E-3</v>
      </c>
      <c r="M302" s="10">
        <v>0</v>
      </c>
      <c r="N302" s="10">
        <v>1.9064356088888892</v>
      </c>
      <c r="O302" s="10">
        <v>7.8384915465910896E-3</v>
      </c>
      <c r="P302" s="10">
        <v>6.8562182953870232E-2</v>
      </c>
      <c r="Q302" s="10">
        <v>0.44676700000000003</v>
      </c>
      <c r="R302" s="10">
        <v>0</v>
      </c>
      <c r="S302" s="10">
        <v>0</v>
      </c>
      <c r="T302" s="10">
        <v>0</v>
      </c>
      <c r="U302" s="10">
        <v>0</v>
      </c>
      <c r="V302" s="10">
        <v>0</v>
      </c>
      <c r="W302" s="10">
        <v>0</v>
      </c>
      <c r="X302" s="10">
        <v>0</v>
      </c>
      <c r="Y302" s="105">
        <v>13.38788109988635</v>
      </c>
      <c r="Z302" s="121">
        <v>6.1448108383031403</v>
      </c>
      <c r="AA302" s="10">
        <v>4.2832469353870009</v>
      </c>
      <c r="AB302" s="10">
        <v>3.4478665670999789E-2</v>
      </c>
      <c r="AC302" s="10">
        <v>-0.245946</v>
      </c>
      <c r="AD302" s="10">
        <v>0</v>
      </c>
      <c r="AE302" s="10">
        <v>0</v>
      </c>
      <c r="AF302" s="10">
        <v>0</v>
      </c>
      <c r="AG302" s="10">
        <v>0</v>
      </c>
      <c r="AH302" s="10">
        <v>6.5710000000000005E-2</v>
      </c>
      <c r="AI302" s="10">
        <v>2.877878796444445</v>
      </c>
      <c r="AJ302" s="10">
        <v>7.7592940347851946E-3</v>
      </c>
      <c r="AK302" s="10">
        <v>1.7567626204101652E-2</v>
      </c>
      <c r="AL302" s="10">
        <v>0.40098</v>
      </c>
      <c r="AM302" s="10">
        <v>0</v>
      </c>
      <c r="AN302" s="10">
        <v>0</v>
      </c>
      <c r="AO302" s="10">
        <v>0</v>
      </c>
      <c r="AP302" s="78">
        <v>0</v>
      </c>
      <c r="AQ302" s="10">
        <v>0</v>
      </c>
      <c r="AR302" s="10">
        <v>0</v>
      </c>
      <c r="AS302" s="13">
        <v>0</v>
      </c>
      <c r="AT302" s="86">
        <v>13.586486156044474</v>
      </c>
      <c r="AU302" s="160">
        <v>1.4834689274302716E-2</v>
      </c>
      <c r="AV302" s="84"/>
      <c r="AW302" s="25"/>
      <c r="AX302" s="24"/>
      <c r="AY302" s="60"/>
      <c r="AZ302" s="60"/>
      <c r="BA302" s="60"/>
      <c r="BB302" s="14"/>
    </row>
    <row r="303" spans="1:54" ht="12.75" customHeight="1" x14ac:dyDescent="0.2">
      <c r="A303" s="109" t="s">
        <v>1132</v>
      </c>
      <c r="B303" s="1" t="s">
        <v>168</v>
      </c>
      <c r="C303" s="54" t="s">
        <v>169</v>
      </c>
      <c r="D303" s="109">
        <v>6.9934190000000003</v>
      </c>
      <c r="E303" s="10">
        <v>4.5922053438649995</v>
      </c>
      <c r="F303" s="10">
        <v>2.2184196556999349E-2</v>
      </c>
      <c r="G303" s="10">
        <v>-2.2686000000000001E-2</v>
      </c>
      <c r="H303" s="10">
        <v>0</v>
      </c>
      <c r="I303" s="10">
        <v>0</v>
      </c>
      <c r="J303" s="10">
        <v>0</v>
      </c>
      <c r="K303" s="10">
        <v>8.5470000000000008E-3</v>
      </c>
      <c r="L303" s="10">
        <v>7.8549999999999991E-3</v>
      </c>
      <c r="M303" s="10">
        <v>0</v>
      </c>
      <c r="N303" s="10">
        <v>0.62524425422222241</v>
      </c>
      <c r="O303" s="10">
        <v>7.0827529290104609E-3</v>
      </c>
      <c r="P303" s="10">
        <v>7.2665926317472151E-2</v>
      </c>
      <c r="Q303" s="10">
        <v>0.47092800000000001</v>
      </c>
      <c r="R303" s="10">
        <v>0</v>
      </c>
      <c r="S303" s="10">
        <v>0</v>
      </c>
      <c r="T303" s="10">
        <v>0</v>
      </c>
      <c r="U303" s="10">
        <v>0</v>
      </c>
      <c r="V303" s="10">
        <v>0</v>
      </c>
      <c r="W303" s="10">
        <v>0</v>
      </c>
      <c r="X303" s="10">
        <v>0</v>
      </c>
      <c r="Y303" s="105">
        <v>12.777445473890703</v>
      </c>
      <c r="Z303" s="121">
        <v>6.9882459327682058</v>
      </c>
      <c r="AA303" s="10">
        <v>3.896936061695</v>
      </c>
      <c r="AB303" s="10">
        <v>3.1057875178999734E-2</v>
      </c>
      <c r="AC303" s="10">
        <v>-2.2686000000000001E-2</v>
      </c>
      <c r="AD303" s="10">
        <v>0</v>
      </c>
      <c r="AE303" s="10">
        <v>0</v>
      </c>
      <c r="AF303" s="10">
        <v>0</v>
      </c>
      <c r="AG303" s="10">
        <v>0</v>
      </c>
      <c r="AH303" s="10">
        <v>7.7036999999999994E-2</v>
      </c>
      <c r="AI303" s="10">
        <v>1.068579514666667</v>
      </c>
      <c r="AJ303" s="10">
        <v>7.0111911488669985E-3</v>
      </c>
      <c r="AK303" s="10">
        <v>1.9651506655625189E-2</v>
      </c>
      <c r="AL303" s="10">
        <v>0.41071400000000002</v>
      </c>
      <c r="AM303" s="10">
        <v>0</v>
      </c>
      <c r="AN303" s="10">
        <v>0</v>
      </c>
      <c r="AO303" s="10">
        <v>0</v>
      </c>
      <c r="AP303" s="78">
        <v>0</v>
      </c>
      <c r="AQ303" s="10">
        <v>0</v>
      </c>
      <c r="AR303" s="10">
        <v>0</v>
      </c>
      <c r="AS303" s="13">
        <v>0</v>
      </c>
      <c r="AT303" s="86">
        <v>12.476547082113367</v>
      </c>
      <c r="AU303" s="160">
        <v>-2.3549182220514157E-2</v>
      </c>
      <c r="AV303" s="84"/>
      <c r="AW303" s="25"/>
      <c r="AX303" s="24"/>
      <c r="AY303" s="60"/>
      <c r="AZ303" s="60"/>
      <c r="BA303" s="60"/>
      <c r="BB303" s="14"/>
    </row>
    <row r="304" spans="1:54" ht="12.75" customHeight="1" x14ac:dyDescent="0.2">
      <c r="A304" s="109" t="s">
        <v>1132</v>
      </c>
      <c r="B304" s="1" t="s">
        <v>170</v>
      </c>
      <c r="C304" s="54" t="s">
        <v>171</v>
      </c>
      <c r="D304" s="109">
        <v>8.4626999999999999</v>
      </c>
      <c r="E304" s="10">
        <v>7.1303525283800004</v>
      </c>
      <c r="F304" s="10">
        <v>3.467132178299967E-2</v>
      </c>
      <c r="G304" s="10">
        <v>-0.41539599999999999</v>
      </c>
      <c r="H304" s="10">
        <v>0</v>
      </c>
      <c r="I304" s="10">
        <v>0</v>
      </c>
      <c r="J304" s="10">
        <v>0</v>
      </c>
      <c r="K304" s="10">
        <v>8.5470000000000008E-3</v>
      </c>
      <c r="L304" s="10">
        <v>7.8549999999999991E-3</v>
      </c>
      <c r="M304" s="10">
        <v>0</v>
      </c>
      <c r="N304" s="10">
        <v>3.5510010933333338</v>
      </c>
      <c r="O304" s="10">
        <v>1.1053050216903868E-2</v>
      </c>
      <c r="P304" s="10">
        <v>9.1144532898112376E-2</v>
      </c>
      <c r="Q304" s="10">
        <v>0.90512499999999996</v>
      </c>
      <c r="R304" s="10">
        <v>0</v>
      </c>
      <c r="S304" s="10">
        <v>0</v>
      </c>
      <c r="T304" s="10">
        <v>0</v>
      </c>
      <c r="U304" s="10">
        <v>0</v>
      </c>
      <c r="V304" s="10">
        <v>0</v>
      </c>
      <c r="W304" s="10">
        <v>0</v>
      </c>
      <c r="X304" s="10">
        <v>0</v>
      </c>
      <c r="Y304" s="105">
        <v>19.787053526611352</v>
      </c>
      <c r="Z304" s="121">
        <v>8.5162967059044821</v>
      </c>
      <c r="AA304" s="10">
        <v>6.0378783275800005</v>
      </c>
      <c r="AB304" s="10">
        <v>4.8539850496000146E-2</v>
      </c>
      <c r="AC304" s="10">
        <v>-0.41539599999999999</v>
      </c>
      <c r="AD304" s="10">
        <v>0</v>
      </c>
      <c r="AE304" s="10">
        <v>0</v>
      </c>
      <c r="AF304" s="10">
        <v>0</v>
      </c>
      <c r="AG304" s="10">
        <v>0</v>
      </c>
      <c r="AH304" s="10">
        <v>9.3626000000000001E-2</v>
      </c>
      <c r="AI304" s="10">
        <v>3.9910925120000007</v>
      </c>
      <c r="AJ304" s="10">
        <v>1.0941373873331731E-2</v>
      </c>
      <c r="AK304" s="10">
        <v>2.9279702761378441E-2</v>
      </c>
      <c r="AL304" s="10">
        <v>0.79651000000000005</v>
      </c>
      <c r="AM304" s="10">
        <v>0</v>
      </c>
      <c r="AN304" s="10">
        <v>0</v>
      </c>
      <c r="AO304" s="10">
        <v>0</v>
      </c>
      <c r="AP304" s="78">
        <v>0</v>
      </c>
      <c r="AQ304" s="10">
        <v>0</v>
      </c>
      <c r="AR304" s="10">
        <v>0</v>
      </c>
      <c r="AS304" s="13">
        <v>0</v>
      </c>
      <c r="AT304" s="86">
        <v>19.1087684726152</v>
      </c>
      <c r="AU304" s="160">
        <v>-3.4279234807948311E-2</v>
      </c>
      <c r="AV304" s="84"/>
      <c r="AW304" s="25"/>
      <c r="AX304" s="24"/>
      <c r="AY304" s="60"/>
      <c r="AZ304" s="60"/>
      <c r="BA304" s="60"/>
      <c r="BB304" s="14"/>
    </row>
    <row r="305" spans="1:54" ht="12.75" customHeight="1" x14ac:dyDescent="0.2">
      <c r="A305" s="109" t="s">
        <v>1132</v>
      </c>
      <c r="B305" s="1" t="s">
        <v>172</v>
      </c>
      <c r="C305" s="54" t="s">
        <v>173</v>
      </c>
      <c r="D305" s="109">
        <v>3.5218050000000001</v>
      </c>
      <c r="E305" s="10">
        <v>4.5030835602339998</v>
      </c>
      <c r="F305" s="10">
        <v>2.2197358524000271E-2</v>
      </c>
      <c r="G305" s="10">
        <v>-0.201962</v>
      </c>
      <c r="H305" s="10">
        <v>0</v>
      </c>
      <c r="I305" s="10">
        <v>0</v>
      </c>
      <c r="J305" s="10">
        <v>0</v>
      </c>
      <c r="K305" s="10">
        <v>8.5470000000000008E-3</v>
      </c>
      <c r="L305" s="10">
        <v>7.8549999999999991E-3</v>
      </c>
      <c r="M305" s="10">
        <v>0</v>
      </c>
      <c r="N305" s="10">
        <v>1.181596112</v>
      </c>
      <c r="O305" s="10">
        <v>7.0336374613857271E-3</v>
      </c>
      <c r="P305" s="10">
        <v>7.0806659362755181E-2</v>
      </c>
      <c r="Q305" s="10">
        <v>0.46721000000000001</v>
      </c>
      <c r="R305" s="10">
        <v>0</v>
      </c>
      <c r="S305" s="10">
        <v>0</v>
      </c>
      <c r="T305" s="10">
        <v>0</v>
      </c>
      <c r="U305" s="10">
        <v>0</v>
      </c>
      <c r="V305" s="10">
        <v>0</v>
      </c>
      <c r="W305" s="10">
        <v>0</v>
      </c>
      <c r="X305" s="10">
        <v>0</v>
      </c>
      <c r="Y305" s="105">
        <v>9.5881723275821411</v>
      </c>
      <c r="Z305" s="121">
        <v>3.5489665572938818</v>
      </c>
      <c r="AA305" s="10">
        <v>3.7933552053310002</v>
      </c>
      <c r="AB305" s="10">
        <v>3.107630193300033E-2</v>
      </c>
      <c r="AC305" s="10">
        <v>-0.201962</v>
      </c>
      <c r="AD305" s="10">
        <v>0</v>
      </c>
      <c r="AE305" s="10">
        <v>0</v>
      </c>
      <c r="AF305" s="10">
        <v>0</v>
      </c>
      <c r="AG305" s="10">
        <v>0</v>
      </c>
      <c r="AH305" s="10">
        <v>3.8886999999999998E-2</v>
      </c>
      <c r="AI305" s="10">
        <v>1.4581280995555554</v>
      </c>
      <c r="AJ305" s="10">
        <v>6.9625719275932287E-3</v>
      </c>
      <c r="AK305" s="10">
        <v>1.8203110434679388E-2</v>
      </c>
      <c r="AL305" s="10">
        <v>0.41738900000000001</v>
      </c>
      <c r="AM305" s="10">
        <v>0</v>
      </c>
      <c r="AN305" s="10">
        <v>0</v>
      </c>
      <c r="AO305" s="10">
        <v>0</v>
      </c>
      <c r="AP305" s="78">
        <v>0</v>
      </c>
      <c r="AQ305" s="10">
        <v>0</v>
      </c>
      <c r="AR305" s="10">
        <v>0</v>
      </c>
      <c r="AS305" s="13">
        <v>0</v>
      </c>
      <c r="AT305" s="86">
        <v>9.1110058464757113</v>
      </c>
      <c r="AU305" s="160">
        <v>-4.9766156135280612E-2</v>
      </c>
      <c r="AV305" s="84"/>
      <c r="AW305" s="25"/>
      <c r="AX305" s="24"/>
      <c r="AY305" s="60"/>
      <c r="AZ305" s="60"/>
      <c r="BA305" s="60"/>
      <c r="BB305" s="14"/>
    </row>
    <row r="306" spans="1:54" ht="12.75" customHeight="1" x14ac:dyDescent="0.2">
      <c r="A306" s="109" t="s">
        <v>1154</v>
      </c>
      <c r="B306" s="1" t="s">
        <v>174</v>
      </c>
      <c r="C306" s="54" t="s">
        <v>175</v>
      </c>
      <c r="D306" s="109">
        <v>45.677700000000002</v>
      </c>
      <c r="E306" s="10">
        <v>99.265419177864004</v>
      </c>
      <c r="F306" s="10">
        <v>0.46761913827599583</v>
      </c>
      <c r="G306" s="10">
        <v>0</v>
      </c>
      <c r="H306" s="10">
        <v>0</v>
      </c>
      <c r="I306" s="10">
        <v>1.3781E-2</v>
      </c>
      <c r="J306" s="10">
        <v>1.8081E-2</v>
      </c>
      <c r="K306" s="10">
        <v>8.5470000000000008E-3</v>
      </c>
      <c r="L306" s="10">
        <v>7.8549999999999991E-3</v>
      </c>
      <c r="M306" s="10">
        <v>0</v>
      </c>
      <c r="N306" s="10">
        <v>1.3423157088888891</v>
      </c>
      <c r="O306" s="10">
        <v>0.14787792408669051</v>
      </c>
      <c r="P306" s="10">
        <v>0.13197935624745966</v>
      </c>
      <c r="Q306" s="10">
        <v>1.27424</v>
      </c>
      <c r="R306" s="10">
        <v>0</v>
      </c>
      <c r="S306" s="10">
        <v>0</v>
      </c>
      <c r="T306" s="10">
        <v>0</v>
      </c>
      <c r="U306" s="10">
        <v>0.16530400000000001</v>
      </c>
      <c r="V306" s="10">
        <v>12.917</v>
      </c>
      <c r="W306" s="10">
        <v>0.85754900000000001</v>
      </c>
      <c r="X306" s="10">
        <v>6.1868400000000001</v>
      </c>
      <c r="Y306" s="105">
        <v>168.482108305363</v>
      </c>
      <c r="Z306" s="121">
        <v>45.979916909870724</v>
      </c>
      <c r="AA306" s="10">
        <v>84.484235041030999</v>
      </c>
      <c r="AB306" s="10">
        <v>0.65466679358800506</v>
      </c>
      <c r="AC306" s="10">
        <v>0</v>
      </c>
      <c r="AD306" s="10">
        <v>0</v>
      </c>
      <c r="AE306" s="10">
        <v>1.3781E-2</v>
      </c>
      <c r="AF306" s="10">
        <v>1.2054E-2</v>
      </c>
      <c r="AG306" s="10">
        <v>0</v>
      </c>
      <c r="AH306" s="10">
        <v>0.59255199999999997</v>
      </c>
      <c r="AI306" s="10">
        <v>2.0399752488888891</v>
      </c>
      <c r="AJ306" s="10">
        <v>0.14638381472022954</v>
      </c>
      <c r="AK306" s="10">
        <v>5.0920319427325098E-2</v>
      </c>
      <c r="AL306" s="10">
        <v>1.27424</v>
      </c>
      <c r="AM306" s="10">
        <v>0</v>
      </c>
      <c r="AN306" s="10">
        <v>0</v>
      </c>
      <c r="AO306" s="10">
        <v>0.123297</v>
      </c>
      <c r="AP306" s="78">
        <v>12.917</v>
      </c>
      <c r="AQ306" s="10">
        <v>0.85754900000000001</v>
      </c>
      <c r="AR306" s="10">
        <v>12.515000000000001</v>
      </c>
      <c r="AS306" s="13">
        <v>0</v>
      </c>
      <c r="AT306" s="86">
        <v>161.6615711275262</v>
      </c>
      <c r="AU306" s="160">
        <v>-4.0482263941492305E-2</v>
      </c>
      <c r="AV306" s="84"/>
      <c r="AW306" s="25"/>
      <c r="AX306" s="24"/>
      <c r="AY306" s="60"/>
      <c r="AZ306" s="60"/>
      <c r="BA306" s="60"/>
      <c r="BB306" s="14"/>
    </row>
    <row r="307" spans="1:54" ht="12.75" customHeight="1" x14ac:dyDescent="0.2">
      <c r="A307" s="109" t="s">
        <v>954</v>
      </c>
      <c r="B307" s="1" t="s">
        <v>176</v>
      </c>
      <c r="C307" s="54" t="s">
        <v>177</v>
      </c>
      <c r="D307" s="109">
        <v>21.160229999999999</v>
      </c>
      <c r="E307" s="10">
        <v>31.631167160679002</v>
      </c>
      <c r="F307" s="10">
        <v>0.14819190003799648</v>
      </c>
      <c r="G307" s="10">
        <v>0</v>
      </c>
      <c r="H307" s="10">
        <v>0</v>
      </c>
      <c r="I307" s="10">
        <v>0</v>
      </c>
      <c r="J307" s="10">
        <v>0</v>
      </c>
      <c r="K307" s="10">
        <v>0</v>
      </c>
      <c r="L307" s="10">
        <v>0</v>
      </c>
      <c r="M307" s="10">
        <v>0.20307308325903212</v>
      </c>
      <c r="N307" s="10">
        <v>0</v>
      </c>
      <c r="O307" s="10">
        <v>0</v>
      </c>
      <c r="P307" s="10">
        <v>0</v>
      </c>
      <c r="Q307" s="10">
        <v>0</v>
      </c>
      <c r="R307" s="10">
        <v>0</v>
      </c>
      <c r="S307" s="10">
        <v>0</v>
      </c>
      <c r="T307" s="10">
        <v>0</v>
      </c>
      <c r="U307" s="10">
        <v>0</v>
      </c>
      <c r="V307" s="10">
        <v>0</v>
      </c>
      <c r="W307" s="10">
        <v>0</v>
      </c>
      <c r="X307" s="10">
        <v>0</v>
      </c>
      <c r="Y307" s="105">
        <v>53.142662143976025</v>
      </c>
      <c r="Z307" s="121">
        <v>21.296898103977497</v>
      </c>
      <c r="AA307" s="10">
        <v>28.80823567258</v>
      </c>
      <c r="AB307" s="10">
        <v>0.20746866005400008</v>
      </c>
      <c r="AC307" s="10">
        <v>0</v>
      </c>
      <c r="AD307" s="10">
        <v>0</v>
      </c>
      <c r="AE307" s="10">
        <v>0</v>
      </c>
      <c r="AF307" s="10">
        <v>0</v>
      </c>
      <c r="AG307" s="10">
        <v>0.22700278366861976</v>
      </c>
      <c r="AH307" s="10">
        <v>0.256743</v>
      </c>
      <c r="AI307" s="10">
        <v>0</v>
      </c>
      <c r="AJ307" s="10">
        <v>0</v>
      </c>
      <c r="AK307" s="10">
        <v>0</v>
      </c>
      <c r="AL307" s="10">
        <v>0</v>
      </c>
      <c r="AM307" s="10">
        <v>0</v>
      </c>
      <c r="AN307" s="10">
        <v>0</v>
      </c>
      <c r="AO307" s="10">
        <v>0</v>
      </c>
      <c r="AP307" s="78">
        <v>0</v>
      </c>
      <c r="AQ307" s="10">
        <v>0</v>
      </c>
      <c r="AR307" s="10">
        <v>0</v>
      </c>
      <c r="AS307" s="13">
        <v>0</v>
      </c>
      <c r="AT307" s="86">
        <v>50.796348220280109</v>
      </c>
      <c r="AU307" s="160">
        <v>-4.4151230462245152E-2</v>
      </c>
      <c r="AV307" s="84"/>
      <c r="AW307" s="25"/>
      <c r="AX307" s="24"/>
      <c r="AY307" s="60"/>
      <c r="AZ307" s="60"/>
      <c r="BA307" s="60"/>
      <c r="BB307" s="14"/>
    </row>
    <row r="308" spans="1:54" ht="12.75" customHeight="1" x14ac:dyDescent="0.2">
      <c r="A308" s="109" t="s">
        <v>1165</v>
      </c>
      <c r="B308" s="1" t="s">
        <v>178</v>
      </c>
      <c r="C308" s="54" t="s">
        <v>179</v>
      </c>
      <c r="D308" s="109">
        <v>73.466967999999994</v>
      </c>
      <c r="E308" s="10">
        <v>109.351215267697</v>
      </c>
      <c r="F308" s="10">
        <v>0.52334305755099653</v>
      </c>
      <c r="G308" s="10">
        <v>0</v>
      </c>
      <c r="H308" s="10">
        <v>0</v>
      </c>
      <c r="I308" s="10">
        <v>0</v>
      </c>
      <c r="J308" s="10">
        <v>3.4768999999999994E-2</v>
      </c>
      <c r="K308" s="10">
        <v>8.5470000000000008E-3</v>
      </c>
      <c r="L308" s="10">
        <v>7.8549999999999991E-3</v>
      </c>
      <c r="M308" s="10">
        <v>0</v>
      </c>
      <c r="N308" s="10">
        <v>3.1687972155555553</v>
      </c>
      <c r="O308" s="10">
        <v>0.16461811932941253</v>
      </c>
      <c r="P308" s="10">
        <v>0.14555790481275593</v>
      </c>
      <c r="Q308" s="10">
        <v>1.8013790000000001</v>
      </c>
      <c r="R308" s="10">
        <v>0</v>
      </c>
      <c r="S308" s="10">
        <v>0</v>
      </c>
      <c r="T308" s="10">
        <v>0</v>
      </c>
      <c r="U308" s="10">
        <v>0.20036399999999999</v>
      </c>
      <c r="V308" s="10">
        <v>15.05</v>
      </c>
      <c r="W308" s="10">
        <v>1.0975140000000001</v>
      </c>
      <c r="X308" s="10">
        <v>7.5362289999999996</v>
      </c>
      <c r="Y308" s="105">
        <v>212.55715656494573</v>
      </c>
      <c r="Z308" s="121">
        <v>73.887725694654932</v>
      </c>
      <c r="AA308" s="10">
        <v>92.713760222105989</v>
      </c>
      <c r="AB308" s="10">
        <v>0.73268028057200463</v>
      </c>
      <c r="AC308" s="10">
        <v>0</v>
      </c>
      <c r="AD308" s="10">
        <v>0</v>
      </c>
      <c r="AE308" s="10">
        <v>0</v>
      </c>
      <c r="AF308" s="10">
        <v>2.317933333333333E-2</v>
      </c>
      <c r="AG308" s="10">
        <v>0</v>
      </c>
      <c r="AH308" s="10">
        <v>0.87513300000000005</v>
      </c>
      <c r="AI308" s="10">
        <v>4.3417866555555555</v>
      </c>
      <c r="AJ308" s="10">
        <v>0.1629548725973643</v>
      </c>
      <c r="AK308" s="10">
        <v>5.9559393872635584E-2</v>
      </c>
      <c r="AL308" s="10">
        <v>1.654366</v>
      </c>
      <c r="AM308" s="10">
        <v>0</v>
      </c>
      <c r="AN308" s="10">
        <v>0</v>
      </c>
      <c r="AO308" s="10">
        <v>0.149448</v>
      </c>
      <c r="AP308" s="78">
        <v>15.048999999999999</v>
      </c>
      <c r="AQ308" s="10">
        <v>1.0975140000000001</v>
      </c>
      <c r="AR308" s="10">
        <v>15.324999999999999</v>
      </c>
      <c r="AS308" s="13">
        <v>0</v>
      </c>
      <c r="AT308" s="86">
        <v>206.0721074526918</v>
      </c>
      <c r="AU308" s="160">
        <v>-3.0509671925689597E-2</v>
      </c>
      <c r="AV308" s="84"/>
      <c r="AW308" s="25"/>
      <c r="AX308" s="24"/>
      <c r="AY308" s="60"/>
      <c r="AZ308" s="60"/>
      <c r="BA308" s="60"/>
      <c r="BB308" s="14"/>
    </row>
    <row r="309" spans="1:54" ht="12.75" customHeight="1" x14ac:dyDescent="0.2">
      <c r="A309" s="109" t="s">
        <v>1165</v>
      </c>
      <c r="B309" s="1" t="s">
        <v>180</v>
      </c>
      <c r="C309" s="54" t="s">
        <v>181</v>
      </c>
      <c r="D309" s="109">
        <v>61.143002000000003</v>
      </c>
      <c r="E309" s="10">
        <v>70.912332011357989</v>
      </c>
      <c r="F309" s="10">
        <v>0.33368767695100604</v>
      </c>
      <c r="G309" s="10">
        <v>-3.3210000000000003E-2</v>
      </c>
      <c r="H309" s="10">
        <v>0</v>
      </c>
      <c r="I309" s="10">
        <v>0</v>
      </c>
      <c r="J309" s="10">
        <v>4.3379000000000001E-2</v>
      </c>
      <c r="K309" s="10">
        <v>8.5470000000000008E-3</v>
      </c>
      <c r="L309" s="10">
        <v>7.8549999999999991E-3</v>
      </c>
      <c r="M309" s="10">
        <v>0</v>
      </c>
      <c r="N309" s="10">
        <v>1.9307654866666668</v>
      </c>
      <c r="O309" s="10">
        <v>0.10496181621329818</v>
      </c>
      <c r="P309" s="10">
        <v>0.12543368321051962</v>
      </c>
      <c r="Q309" s="10">
        <v>1.400968</v>
      </c>
      <c r="R309" s="10">
        <v>0</v>
      </c>
      <c r="S309" s="10">
        <v>0</v>
      </c>
      <c r="T309" s="10">
        <v>0</v>
      </c>
      <c r="U309" s="10">
        <v>0.14882100000000001</v>
      </c>
      <c r="V309" s="10">
        <v>8.06</v>
      </c>
      <c r="W309" s="10">
        <v>1.1154470000000001</v>
      </c>
      <c r="X309" s="10">
        <v>5.6542310000000002</v>
      </c>
      <c r="Y309" s="105">
        <v>150.95622067439948</v>
      </c>
      <c r="Z309" s="121">
        <v>61.436811266272549</v>
      </c>
      <c r="AA309" s="10">
        <v>60.414435280234002</v>
      </c>
      <c r="AB309" s="10">
        <v>0.46716274773199856</v>
      </c>
      <c r="AC309" s="10">
        <v>-3.3210000000000003E-2</v>
      </c>
      <c r="AD309" s="10">
        <v>0</v>
      </c>
      <c r="AE309" s="10">
        <v>0</v>
      </c>
      <c r="AF309" s="10">
        <v>2.8919333333333335E-2</v>
      </c>
      <c r="AG309" s="10">
        <v>0</v>
      </c>
      <c r="AH309" s="10">
        <v>0.71206599999999998</v>
      </c>
      <c r="AI309" s="10">
        <v>1.9729119777777779</v>
      </c>
      <c r="AJ309" s="10">
        <v>0.10390131692854282</v>
      </c>
      <c r="AK309" s="10">
        <v>4.8650965521280495E-2</v>
      </c>
      <c r="AL309" s="10">
        <v>1.2845409999999999</v>
      </c>
      <c r="AM309" s="10">
        <v>0</v>
      </c>
      <c r="AN309" s="10">
        <v>0</v>
      </c>
      <c r="AO309" s="10">
        <v>0.111003</v>
      </c>
      <c r="AP309" s="78">
        <v>8.06</v>
      </c>
      <c r="AQ309" s="10">
        <v>1.1154470000000001</v>
      </c>
      <c r="AR309" s="10">
        <v>11.619</v>
      </c>
      <c r="AS309" s="13">
        <v>0</v>
      </c>
      <c r="AT309" s="86">
        <v>147.34163988779949</v>
      </c>
      <c r="AU309" s="160">
        <v>-2.3944563334003636E-2</v>
      </c>
      <c r="AV309" s="84"/>
      <c r="AW309" s="25"/>
      <c r="AX309" s="24"/>
      <c r="AY309" s="60"/>
      <c r="AZ309" s="60"/>
      <c r="BA309" s="60"/>
      <c r="BB309" s="14"/>
    </row>
    <row r="310" spans="1:54" ht="12.75" customHeight="1" x14ac:dyDescent="0.2">
      <c r="A310" s="109" t="s">
        <v>1227</v>
      </c>
      <c r="B310" s="1" t="s">
        <v>182</v>
      </c>
      <c r="C310" s="54" t="s">
        <v>183</v>
      </c>
      <c r="D310" s="109">
        <v>76.928299999999993</v>
      </c>
      <c r="E310" s="10">
        <v>230.042186304712</v>
      </c>
      <c r="F310" s="10">
        <v>1.0954697869109808</v>
      </c>
      <c r="G310" s="10">
        <v>0</v>
      </c>
      <c r="H310" s="10">
        <v>0</v>
      </c>
      <c r="I310" s="10">
        <v>0</v>
      </c>
      <c r="J310" s="10">
        <v>0.25542699999999996</v>
      </c>
      <c r="K310" s="10">
        <v>8.5470000000000008E-3</v>
      </c>
      <c r="L310" s="10">
        <v>7.8549999999999991E-3</v>
      </c>
      <c r="M310" s="10">
        <v>0</v>
      </c>
      <c r="N310" s="10">
        <v>10.845251295555554</v>
      </c>
      <c r="O310" s="10">
        <v>0.34584451718733267</v>
      </c>
      <c r="P310" s="10">
        <v>0.20332285641699796</v>
      </c>
      <c r="Q310" s="10">
        <v>3.750642</v>
      </c>
      <c r="R310" s="10">
        <v>0.1</v>
      </c>
      <c r="S310" s="10">
        <v>0</v>
      </c>
      <c r="T310" s="10">
        <v>0</v>
      </c>
      <c r="U310" s="10">
        <v>0.28367100000000001</v>
      </c>
      <c r="V310" s="10">
        <v>22.946000000000002</v>
      </c>
      <c r="W310" s="10">
        <v>0.94179999999999997</v>
      </c>
      <c r="X310" s="10">
        <v>10.377883000000001</v>
      </c>
      <c r="Y310" s="105">
        <v>358.13219976078301</v>
      </c>
      <c r="Z310" s="121">
        <v>78.259567743606183</v>
      </c>
      <c r="AA310" s="10">
        <v>194.45890420526999</v>
      </c>
      <c r="AB310" s="10">
        <v>1.5336577016739994</v>
      </c>
      <c r="AC310" s="10">
        <v>0</v>
      </c>
      <c r="AD310" s="10">
        <v>0</v>
      </c>
      <c r="AE310" s="10">
        <v>0</v>
      </c>
      <c r="AF310" s="10">
        <v>0.17028466666666667</v>
      </c>
      <c r="AG310" s="10">
        <v>0</v>
      </c>
      <c r="AH310" s="10">
        <v>0.95717600000000003</v>
      </c>
      <c r="AI310" s="10">
        <v>13.110053095555555</v>
      </c>
      <c r="AJ310" s="10">
        <v>0.34235021920025893</v>
      </c>
      <c r="AK310" s="10">
        <v>9.2111986875673277E-2</v>
      </c>
      <c r="AL310" s="10">
        <v>3.4700229999999999</v>
      </c>
      <c r="AM310" s="10">
        <v>0</v>
      </c>
      <c r="AN310" s="10">
        <v>0</v>
      </c>
      <c r="AO310" s="10">
        <v>0.211585</v>
      </c>
      <c r="AP310" s="78">
        <v>22.946000000000002</v>
      </c>
      <c r="AQ310" s="10">
        <v>0.94179999999999997</v>
      </c>
      <c r="AR310" s="10">
        <v>20.478000000000002</v>
      </c>
      <c r="AS310" s="13">
        <v>0</v>
      </c>
      <c r="AT310" s="86">
        <v>336.97151361884841</v>
      </c>
      <c r="AU310" s="160">
        <v>-5.9086242890388066E-2</v>
      </c>
      <c r="AV310" s="84"/>
      <c r="AW310" s="25"/>
      <c r="AX310" s="24"/>
      <c r="AY310" s="60"/>
      <c r="AZ310" s="60"/>
      <c r="BA310" s="60"/>
      <c r="BB310" s="14"/>
    </row>
    <row r="311" spans="1:54" ht="12.75" customHeight="1" x14ac:dyDescent="0.2">
      <c r="A311" s="109" t="s">
        <v>1132</v>
      </c>
      <c r="B311" s="1" t="s">
        <v>184</v>
      </c>
      <c r="C311" s="54" t="s">
        <v>185</v>
      </c>
      <c r="D311" s="109">
        <v>6.5414430000000001</v>
      </c>
      <c r="E311" s="10">
        <v>3.6505470243940001</v>
      </c>
      <c r="F311" s="10">
        <v>1.8236251828999725E-2</v>
      </c>
      <c r="G311" s="10">
        <v>0</v>
      </c>
      <c r="H311" s="10">
        <v>0</v>
      </c>
      <c r="I311" s="10">
        <v>0</v>
      </c>
      <c r="J311" s="10">
        <v>0</v>
      </c>
      <c r="K311" s="10">
        <v>8.5470000000000008E-3</v>
      </c>
      <c r="L311" s="10">
        <v>7.8549999999999991E-3</v>
      </c>
      <c r="M311" s="10">
        <v>0</v>
      </c>
      <c r="N311" s="10">
        <v>1.2185954417777778</v>
      </c>
      <c r="O311" s="10">
        <v>5.736232546267395E-3</v>
      </c>
      <c r="P311" s="10">
        <v>6.9668819605294932E-2</v>
      </c>
      <c r="Q311" s="10">
        <v>0.45408900000000002</v>
      </c>
      <c r="R311" s="10">
        <v>0</v>
      </c>
      <c r="S311" s="10">
        <v>0</v>
      </c>
      <c r="T311" s="10">
        <v>0</v>
      </c>
      <c r="U311" s="10">
        <v>0</v>
      </c>
      <c r="V311" s="10">
        <v>0</v>
      </c>
      <c r="W311" s="10">
        <v>0</v>
      </c>
      <c r="X311" s="10">
        <v>0</v>
      </c>
      <c r="Y311" s="105">
        <v>11.97471777015234</v>
      </c>
      <c r="Z311" s="121">
        <v>6.5577524958628599</v>
      </c>
      <c r="AA311" s="10">
        <v>3.0812554339889999</v>
      </c>
      <c r="AB311" s="10">
        <v>2.5530752558999927E-2</v>
      </c>
      <c r="AC311" s="10">
        <v>0</v>
      </c>
      <c r="AD311" s="10">
        <v>0</v>
      </c>
      <c r="AE311" s="10">
        <v>0</v>
      </c>
      <c r="AF311" s="10">
        <v>0</v>
      </c>
      <c r="AG311" s="10">
        <v>0</v>
      </c>
      <c r="AH311" s="10">
        <v>7.2964000000000001E-2</v>
      </c>
      <c r="AI311" s="10">
        <v>1.5644053120000001</v>
      </c>
      <c r="AJ311" s="10">
        <v>5.6782755602702703E-3</v>
      </c>
      <c r="AK311" s="10">
        <v>1.847100329221623E-2</v>
      </c>
      <c r="AL311" s="10">
        <v>0.410665</v>
      </c>
      <c r="AM311" s="10">
        <v>0</v>
      </c>
      <c r="AN311" s="10">
        <v>0</v>
      </c>
      <c r="AO311" s="10">
        <v>0</v>
      </c>
      <c r="AP311" s="78">
        <v>0</v>
      </c>
      <c r="AQ311" s="10">
        <v>0</v>
      </c>
      <c r="AR311" s="10">
        <v>0</v>
      </c>
      <c r="AS311" s="13">
        <v>0</v>
      </c>
      <c r="AT311" s="86">
        <v>11.736722273263348</v>
      </c>
      <c r="AU311" s="160">
        <v>-1.9874831412077961E-2</v>
      </c>
      <c r="AV311" s="84"/>
      <c r="AW311" s="25"/>
      <c r="AX311" s="24"/>
      <c r="AY311" s="60"/>
      <c r="AZ311" s="60"/>
      <c r="BA311" s="60"/>
      <c r="BB311" s="14"/>
    </row>
    <row r="312" spans="1:54" ht="12.75" customHeight="1" x14ac:dyDescent="0.2">
      <c r="A312" s="109" t="s">
        <v>1132</v>
      </c>
      <c r="B312" s="1" t="s">
        <v>186</v>
      </c>
      <c r="C312" s="54" t="s">
        <v>187</v>
      </c>
      <c r="D312" s="109">
        <v>9.9510000000000005</v>
      </c>
      <c r="E312" s="10">
        <v>4.9976543640460003</v>
      </c>
      <c r="F312" s="10">
        <v>2.3872835280999542E-2</v>
      </c>
      <c r="G312" s="10">
        <v>-0.14961099999999999</v>
      </c>
      <c r="H312" s="10">
        <v>0</v>
      </c>
      <c r="I312" s="10">
        <v>0</v>
      </c>
      <c r="J312" s="10">
        <v>0</v>
      </c>
      <c r="K312" s="10">
        <v>8.5470000000000008E-3</v>
      </c>
      <c r="L312" s="10">
        <v>7.8549999999999991E-3</v>
      </c>
      <c r="M312" s="10">
        <v>0</v>
      </c>
      <c r="N312" s="10">
        <v>2.354483885333333</v>
      </c>
      <c r="O312" s="10">
        <v>7.6517086190044416E-3</v>
      </c>
      <c r="P312" s="10">
        <v>7.3443574421748703E-2</v>
      </c>
      <c r="Q312" s="10">
        <v>0.50366699999999998</v>
      </c>
      <c r="R312" s="10">
        <v>0</v>
      </c>
      <c r="S312" s="10">
        <v>0</v>
      </c>
      <c r="T312" s="10">
        <v>0</v>
      </c>
      <c r="U312" s="10">
        <v>0</v>
      </c>
      <c r="V312" s="10">
        <v>0</v>
      </c>
      <c r="W312" s="10">
        <v>0</v>
      </c>
      <c r="X312" s="10">
        <v>0</v>
      </c>
      <c r="Y312" s="105">
        <v>17.778564367701083</v>
      </c>
      <c r="Z312" s="121">
        <v>10.041009446346655</v>
      </c>
      <c r="AA312" s="10">
        <v>4.2595435183619994</v>
      </c>
      <c r="AB312" s="10">
        <v>3.3421969393000003E-2</v>
      </c>
      <c r="AC312" s="10">
        <v>-0.14961099999999999</v>
      </c>
      <c r="AD312" s="10">
        <v>0</v>
      </c>
      <c r="AE312" s="10">
        <v>0</v>
      </c>
      <c r="AF312" s="10">
        <v>0</v>
      </c>
      <c r="AG312" s="10">
        <v>0</v>
      </c>
      <c r="AH312" s="10">
        <v>0.107901</v>
      </c>
      <c r="AI312" s="10">
        <v>2.9937887226666664</v>
      </c>
      <c r="AJ312" s="10">
        <v>7.5743982997820642E-3</v>
      </c>
      <c r="AK312" s="10">
        <v>2.0404545863399456E-2</v>
      </c>
      <c r="AL312" s="10">
        <v>0.48439500000000002</v>
      </c>
      <c r="AM312" s="10">
        <v>0</v>
      </c>
      <c r="AN312" s="10">
        <v>0</v>
      </c>
      <c r="AO312" s="10">
        <v>0</v>
      </c>
      <c r="AP312" s="78">
        <v>0</v>
      </c>
      <c r="AQ312" s="10">
        <v>0</v>
      </c>
      <c r="AR312" s="10">
        <v>0</v>
      </c>
      <c r="AS312" s="13">
        <v>0</v>
      </c>
      <c r="AT312" s="86">
        <v>17.7984276009315</v>
      </c>
      <c r="AU312" s="160">
        <v>1.1172574353924421E-3</v>
      </c>
      <c r="AV312" s="84"/>
      <c r="AW312" s="25"/>
      <c r="AX312" s="24"/>
      <c r="AY312" s="60"/>
      <c r="AZ312" s="60"/>
      <c r="BA312" s="60"/>
      <c r="BB312" s="14"/>
    </row>
    <row r="313" spans="1:54" ht="12.75" customHeight="1" x14ac:dyDescent="0.2">
      <c r="A313" s="109" t="s">
        <v>1132</v>
      </c>
      <c r="B313" s="1" t="s">
        <v>188</v>
      </c>
      <c r="C313" s="54" t="s">
        <v>189</v>
      </c>
      <c r="D313" s="109">
        <v>6.0847199999999999</v>
      </c>
      <c r="E313" s="10">
        <v>4.9138607462300001</v>
      </c>
      <c r="F313" s="10">
        <v>2.3821632566999644E-2</v>
      </c>
      <c r="G313" s="10">
        <v>-0.165545</v>
      </c>
      <c r="H313" s="10">
        <v>0</v>
      </c>
      <c r="I313" s="10">
        <v>0</v>
      </c>
      <c r="J313" s="10">
        <v>0</v>
      </c>
      <c r="K313" s="10">
        <v>8.5470000000000008E-3</v>
      </c>
      <c r="L313" s="10">
        <v>7.8549999999999991E-3</v>
      </c>
      <c r="M313" s="10">
        <v>0</v>
      </c>
      <c r="N313" s="10">
        <v>0.87179417422222227</v>
      </c>
      <c r="O313" s="10">
        <v>7.6066595899527524E-3</v>
      </c>
      <c r="P313" s="10">
        <v>7.3476327756061291E-2</v>
      </c>
      <c r="Q313" s="10">
        <v>0.53347800000000001</v>
      </c>
      <c r="R313" s="10">
        <v>0</v>
      </c>
      <c r="S313" s="10">
        <v>0</v>
      </c>
      <c r="T313" s="10">
        <v>0</v>
      </c>
      <c r="U313" s="10">
        <v>0</v>
      </c>
      <c r="V313" s="10">
        <v>0</v>
      </c>
      <c r="W313" s="10">
        <v>0</v>
      </c>
      <c r="X313" s="10">
        <v>0</v>
      </c>
      <c r="Y313" s="105">
        <v>12.359614540365238</v>
      </c>
      <c r="Z313" s="121">
        <v>6.0809090511581338</v>
      </c>
      <c r="AA313" s="10">
        <v>4.1681724951109995</v>
      </c>
      <c r="AB313" s="10">
        <v>3.3350285594000016E-2</v>
      </c>
      <c r="AC313" s="10">
        <v>-0.165545</v>
      </c>
      <c r="AD313" s="10">
        <v>0</v>
      </c>
      <c r="AE313" s="10">
        <v>0</v>
      </c>
      <c r="AF313" s="10">
        <v>0</v>
      </c>
      <c r="AG313" s="10">
        <v>0</v>
      </c>
      <c r="AH313" s="10">
        <v>6.5966999999999998E-2</v>
      </c>
      <c r="AI313" s="10">
        <v>1.2190853617777777</v>
      </c>
      <c r="AJ313" s="10">
        <v>7.5298044311383379E-3</v>
      </c>
      <c r="AK313" s="10">
        <v>2.0084863876360597E-2</v>
      </c>
      <c r="AL313" s="10">
        <v>0.48266599999999998</v>
      </c>
      <c r="AM313" s="10">
        <v>0</v>
      </c>
      <c r="AN313" s="10">
        <v>0</v>
      </c>
      <c r="AO313" s="10">
        <v>0</v>
      </c>
      <c r="AP313" s="78">
        <v>0</v>
      </c>
      <c r="AQ313" s="10">
        <v>0</v>
      </c>
      <c r="AR313" s="10">
        <v>0</v>
      </c>
      <c r="AS313" s="13">
        <v>0</v>
      </c>
      <c r="AT313" s="86">
        <v>11.912219861948412</v>
      </c>
      <c r="AU313" s="160">
        <v>-3.6198109330649479E-2</v>
      </c>
      <c r="AV313" s="84"/>
      <c r="AW313" s="25"/>
      <c r="AX313" s="24"/>
      <c r="AY313" s="60"/>
      <c r="AZ313" s="60"/>
      <c r="BA313" s="60"/>
      <c r="BB313" s="14"/>
    </row>
    <row r="314" spans="1:54" ht="12.75" customHeight="1" x14ac:dyDescent="0.2">
      <c r="A314" s="109" t="s">
        <v>1154</v>
      </c>
      <c r="B314" s="1" t="s">
        <v>190</v>
      </c>
      <c r="C314" s="54" t="s">
        <v>191</v>
      </c>
      <c r="D314" s="109">
        <v>55.575899</v>
      </c>
      <c r="E314" s="10">
        <v>92.132186881789991</v>
      </c>
      <c r="F314" s="10">
        <v>0.43698605599600077</v>
      </c>
      <c r="G314" s="10">
        <v>-5.2017000000000001E-2</v>
      </c>
      <c r="H314" s="10">
        <v>0</v>
      </c>
      <c r="I314" s="10">
        <v>0</v>
      </c>
      <c r="J314" s="10">
        <v>3.2704999999999998E-2</v>
      </c>
      <c r="K314" s="10">
        <v>8.5470000000000008E-3</v>
      </c>
      <c r="L314" s="10">
        <v>7.8549999999999991E-3</v>
      </c>
      <c r="M314" s="10">
        <v>0</v>
      </c>
      <c r="N314" s="10">
        <v>1.7228810822222222</v>
      </c>
      <c r="O314" s="10">
        <v>0.13834692498253051</v>
      </c>
      <c r="P314" s="10">
        <v>0.12848164815093133</v>
      </c>
      <c r="Q314" s="10">
        <v>1.451659</v>
      </c>
      <c r="R314" s="10">
        <v>0</v>
      </c>
      <c r="S314" s="10">
        <v>0</v>
      </c>
      <c r="T314" s="10">
        <v>0</v>
      </c>
      <c r="U314" s="10">
        <v>0.1739</v>
      </c>
      <c r="V314" s="10">
        <v>13.035</v>
      </c>
      <c r="W314" s="10">
        <v>1.0143990000000001</v>
      </c>
      <c r="X314" s="10">
        <v>6.7523960000000001</v>
      </c>
      <c r="Y314" s="105">
        <v>172.55922559314166</v>
      </c>
      <c r="Z314" s="121">
        <v>55.789574413326072</v>
      </c>
      <c r="AA314" s="10">
        <v>77.686681268735001</v>
      </c>
      <c r="AB314" s="10">
        <v>0.61178047839400174</v>
      </c>
      <c r="AC314" s="10">
        <v>-5.2017000000000001E-2</v>
      </c>
      <c r="AD314" s="10">
        <v>0</v>
      </c>
      <c r="AE314" s="10">
        <v>0</v>
      </c>
      <c r="AF314" s="10">
        <v>2.1803333333333331E-2</v>
      </c>
      <c r="AG314" s="10">
        <v>0</v>
      </c>
      <c r="AH314" s="10">
        <v>0.67638100000000001</v>
      </c>
      <c r="AI314" s="10">
        <v>2.5865655688888891</v>
      </c>
      <c r="AJ314" s="10">
        <v>0.13694911366137416</v>
      </c>
      <c r="AK314" s="10">
        <v>4.9425518117823655E-2</v>
      </c>
      <c r="AL314" s="10">
        <v>1.3073060000000001</v>
      </c>
      <c r="AM314" s="10">
        <v>0</v>
      </c>
      <c r="AN314" s="10">
        <v>0</v>
      </c>
      <c r="AO314" s="10">
        <v>0.12970899999999999</v>
      </c>
      <c r="AP314" s="78">
        <v>13.099</v>
      </c>
      <c r="AQ314" s="10">
        <v>1.0143990000000001</v>
      </c>
      <c r="AR314" s="10">
        <v>14.183999999999999</v>
      </c>
      <c r="AS314" s="13">
        <v>0</v>
      </c>
      <c r="AT314" s="86">
        <v>167.24155769445647</v>
      </c>
      <c r="AU314" s="160">
        <v>-3.0816479851521406E-2</v>
      </c>
      <c r="AV314" s="84"/>
      <c r="AW314" s="25"/>
      <c r="AX314" s="24"/>
      <c r="AY314" s="60"/>
      <c r="AZ314" s="60"/>
      <c r="BA314" s="60"/>
      <c r="BB314" s="14"/>
    </row>
    <row r="315" spans="1:54" ht="12.75" customHeight="1" x14ac:dyDescent="0.2">
      <c r="A315" s="109" t="s">
        <v>1132</v>
      </c>
      <c r="B315" s="1" t="s">
        <v>192</v>
      </c>
      <c r="C315" s="54" t="s">
        <v>193</v>
      </c>
      <c r="D315" s="109">
        <v>6.3462449999999997</v>
      </c>
      <c r="E315" s="10">
        <v>5.4751297810250001</v>
      </c>
      <c r="F315" s="10">
        <v>2.6703148096000776E-2</v>
      </c>
      <c r="G315" s="10">
        <v>-5.9017E-2</v>
      </c>
      <c r="H315" s="10">
        <v>0</v>
      </c>
      <c r="I315" s="10">
        <v>0</v>
      </c>
      <c r="J315" s="10">
        <v>0</v>
      </c>
      <c r="K315" s="10">
        <v>8.5470000000000008E-3</v>
      </c>
      <c r="L315" s="10">
        <v>7.8549999999999991E-3</v>
      </c>
      <c r="M315" s="10">
        <v>0</v>
      </c>
      <c r="N315" s="10">
        <v>1.3389512951111109</v>
      </c>
      <c r="O315" s="10">
        <v>8.4939682632195323E-3</v>
      </c>
      <c r="P315" s="10">
        <v>7.5798230422442062E-2</v>
      </c>
      <c r="Q315" s="10">
        <v>0.56272500000000003</v>
      </c>
      <c r="R315" s="10">
        <v>0</v>
      </c>
      <c r="S315" s="10">
        <v>0</v>
      </c>
      <c r="T315" s="10">
        <v>0</v>
      </c>
      <c r="U315" s="10">
        <v>0</v>
      </c>
      <c r="V315" s="10">
        <v>0</v>
      </c>
      <c r="W315" s="10">
        <v>0</v>
      </c>
      <c r="X315" s="10">
        <v>0</v>
      </c>
      <c r="Y315" s="105">
        <v>13.791431422917773</v>
      </c>
      <c r="Z315" s="121">
        <v>6.3651468310548491</v>
      </c>
      <c r="AA315" s="10">
        <v>4.6292162873910003</v>
      </c>
      <c r="AB315" s="10">
        <v>3.7384407335000112E-2</v>
      </c>
      <c r="AC315" s="10">
        <v>-5.9017E-2</v>
      </c>
      <c r="AD315" s="10">
        <v>0</v>
      </c>
      <c r="AE315" s="10">
        <v>0</v>
      </c>
      <c r="AF315" s="10">
        <v>0</v>
      </c>
      <c r="AG315" s="10">
        <v>0</v>
      </c>
      <c r="AH315" s="10">
        <v>6.8871000000000002E-2</v>
      </c>
      <c r="AI315" s="10">
        <v>1.6855600755555555</v>
      </c>
      <c r="AJ315" s="10">
        <v>8.4081480326551761E-3</v>
      </c>
      <c r="AK315" s="10">
        <v>2.1374005373628154E-2</v>
      </c>
      <c r="AL315" s="10">
        <v>0.49519800000000003</v>
      </c>
      <c r="AM315" s="10">
        <v>0</v>
      </c>
      <c r="AN315" s="10">
        <v>0</v>
      </c>
      <c r="AO315" s="10">
        <v>0</v>
      </c>
      <c r="AP315" s="78">
        <v>0</v>
      </c>
      <c r="AQ315" s="10">
        <v>0</v>
      </c>
      <c r="AR315" s="10">
        <v>0</v>
      </c>
      <c r="AS315" s="13">
        <v>0</v>
      </c>
      <c r="AT315" s="86">
        <v>13.25214175474269</v>
      </c>
      <c r="AU315" s="160">
        <v>-3.9103241109470638E-2</v>
      </c>
      <c r="AV315" s="84"/>
      <c r="AW315" s="25"/>
      <c r="AX315" s="24"/>
      <c r="AY315" s="60"/>
      <c r="AZ315" s="60"/>
      <c r="BA315" s="60"/>
      <c r="BB315" s="14"/>
    </row>
    <row r="316" spans="1:54" ht="12.75" customHeight="1" x14ac:dyDescent="0.2">
      <c r="A316" s="109" t="s">
        <v>1214</v>
      </c>
      <c r="B316" s="1" t="s">
        <v>194</v>
      </c>
      <c r="C316" s="54" t="s">
        <v>195</v>
      </c>
      <c r="D316" s="109">
        <v>269.48815200000001</v>
      </c>
      <c r="E316" s="10">
        <v>209.61782286167602</v>
      </c>
      <c r="F316" s="10">
        <v>0.95670721226099131</v>
      </c>
      <c r="G316" s="10">
        <v>0</v>
      </c>
      <c r="H316" s="10">
        <v>0</v>
      </c>
      <c r="I316" s="10">
        <v>0</v>
      </c>
      <c r="J316" s="10">
        <v>0.19048700000000002</v>
      </c>
      <c r="K316" s="10">
        <v>8.5470000000000008E-3</v>
      </c>
      <c r="L316" s="10">
        <v>0</v>
      </c>
      <c r="M316" s="10">
        <v>0</v>
      </c>
      <c r="N316" s="10">
        <v>2.2218734744444442</v>
      </c>
      <c r="O316" s="10">
        <v>0.30499441642146646</v>
      </c>
      <c r="P316" s="10">
        <v>0</v>
      </c>
      <c r="Q316" s="10">
        <v>0</v>
      </c>
      <c r="R316" s="10">
        <v>0</v>
      </c>
      <c r="S316" s="10">
        <v>0</v>
      </c>
      <c r="T316" s="10">
        <v>0</v>
      </c>
      <c r="U316" s="10">
        <v>0.63970700000000003</v>
      </c>
      <c r="V316" s="10">
        <v>33.313000000000002</v>
      </c>
      <c r="W316" s="10">
        <v>4.7083820000000003</v>
      </c>
      <c r="X316" s="10">
        <v>24.388453999999999</v>
      </c>
      <c r="Y316" s="105">
        <v>545.83812696480311</v>
      </c>
      <c r="Z316" s="121">
        <v>270.86479209908083</v>
      </c>
      <c r="AA316" s="10">
        <v>180.846731775802</v>
      </c>
      <c r="AB316" s="10">
        <v>1.3393900971650035</v>
      </c>
      <c r="AC316" s="10">
        <v>0</v>
      </c>
      <c r="AD316" s="10">
        <v>0</v>
      </c>
      <c r="AE316" s="10">
        <v>0</v>
      </c>
      <c r="AF316" s="10">
        <v>0.12699133333333334</v>
      </c>
      <c r="AG316" s="10">
        <v>0</v>
      </c>
      <c r="AH316" s="10">
        <v>3.0223960000000001</v>
      </c>
      <c r="AI316" s="10">
        <v>2.7900438104444443</v>
      </c>
      <c r="AJ316" s="10">
        <v>0.30191285426735837</v>
      </c>
      <c r="AK316" s="10">
        <v>0</v>
      </c>
      <c r="AL316" s="10">
        <v>0</v>
      </c>
      <c r="AM316" s="10">
        <v>0</v>
      </c>
      <c r="AN316" s="10">
        <v>0</v>
      </c>
      <c r="AO316" s="10">
        <v>1.0818749999999999</v>
      </c>
      <c r="AP316" s="78">
        <v>33.313000000000002</v>
      </c>
      <c r="AQ316" s="10">
        <v>4.7083820000000003</v>
      </c>
      <c r="AR316" s="10">
        <v>50.293999999999997</v>
      </c>
      <c r="AS316" s="13">
        <v>0</v>
      </c>
      <c r="AT316" s="86">
        <v>548.68951497009289</v>
      </c>
      <c r="AU316" s="160">
        <v>5.2238710790417937E-3</v>
      </c>
      <c r="AV316" s="84"/>
      <c r="AW316" s="25"/>
      <c r="AX316" s="24"/>
      <c r="AY316" s="60"/>
      <c r="AZ316" s="60"/>
      <c r="BA316" s="60"/>
      <c r="BB316" s="14"/>
    </row>
    <row r="317" spans="1:54" ht="12.75" customHeight="1" x14ac:dyDescent="0.2">
      <c r="A317" s="109" t="s">
        <v>1081</v>
      </c>
      <c r="B317" s="1" t="s">
        <v>1104</v>
      </c>
      <c r="C317" s="54" t="s">
        <v>1105</v>
      </c>
      <c r="D317" s="109">
        <v>21.629597</v>
      </c>
      <c r="E317" s="10">
        <v>19.914703089244</v>
      </c>
      <c r="F317" s="10">
        <v>9.0939516308002177E-2</v>
      </c>
      <c r="G317" s="10">
        <v>0</v>
      </c>
      <c r="H317" s="10">
        <v>0</v>
      </c>
      <c r="I317" s="10">
        <v>0</v>
      </c>
      <c r="J317" s="10">
        <v>0</v>
      </c>
      <c r="K317" s="10">
        <v>0</v>
      </c>
      <c r="L317" s="10">
        <v>0</v>
      </c>
      <c r="M317" s="10">
        <v>0.38015954380007472</v>
      </c>
      <c r="N317" s="10">
        <v>0</v>
      </c>
      <c r="O317" s="10">
        <v>0</v>
      </c>
      <c r="P317" s="10">
        <v>0</v>
      </c>
      <c r="Q317" s="10">
        <v>0</v>
      </c>
      <c r="R317" s="10">
        <v>0</v>
      </c>
      <c r="S317" s="10">
        <v>0</v>
      </c>
      <c r="T317" s="10">
        <v>0</v>
      </c>
      <c r="U317" s="10">
        <v>0</v>
      </c>
      <c r="V317" s="10">
        <v>0</v>
      </c>
      <c r="W317" s="10">
        <v>0</v>
      </c>
      <c r="X317" s="10">
        <v>0</v>
      </c>
      <c r="Y317" s="105">
        <v>42.015399149352085</v>
      </c>
      <c r="Z317" s="121">
        <v>21.731653776251054</v>
      </c>
      <c r="AA317" s="10">
        <v>18.202316385863</v>
      </c>
      <c r="AB317" s="10">
        <v>0.12731532283199951</v>
      </c>
      <c r="AC317" s="10">
        <v>0</v>
      </c>
      <c r="AD317" s="10">
        <v>0</v>
      </c>
      <c r="AE317" s="10">
        <v>0</v>
      </c>
      <c r="AF317" s="10">
        <v>0</v>
      </c>
      <c r="AG317" s="10">
        <v>0.41413650649478878</v>
      </c>
      <c r="AH317" s="10">
        <v>0.247553</v>
      </c>
      <c r="AI317" s="10">
        <v>0</v>
      </c>
      <c r="AJ317" s="10">
        <v>0</v>
      </c>
      <c r="AK317" s="10">
        <v>0</v>
      </c>
      <c r="AL317" s="10">
        <v>0</v>
      </c>
      <c r="AM317" s="10">
        <v>0</v>
      </c>
      <c r="AN317" s="10">
        <v>0</v>
      </c>
      <c r="AO317" s="10">
        <v>0</v>
      </c>
      <c r="AP317" s="78">
        <v>0</v>
      </c>
      <c r="AQ317" s="10">
        <v>0</v>
      </c>
      <c r="AR317" s="10">
        <v>0</v>
      </c>
      <c r="AS317" s="13">
        <v>0</v>
      </c>
      <c r="AT317" s="86">
        <v>40.722974991440843</v>
      </c>
      <c r="AU317" s="160">
        <v>-3.0760725450139446E-2</v>
      </c>
      <c r="AV317" s="84"/>
      <c r="AW317" s="25"/>
      <c r="AX317" s="24"/>
      <c r="AY317" s="60"/>
      <c r="AZ317" s="60"/>
      <c r="BA317" s="60"/>
      <c r="BB317" s="14"/>
    </row>
    <row r="318" spans="1:54" ht="12.75" customHeight="1" x14ac:dyDescent="0.2">
      <c r="A318" s="109" t="s">
        <v>1132</v>
      </c>
      <c r="B318" s="1" t="s">
        <v>196</v>
      </c>
      <c r="C318" s="54" t="s">
        <v>197</v>
      </c>
      <c r="D318" s="109">
        <v>4.78871965</v>
      </c>
      <c r="E318" s="10">
        <v>5.0634056569680004</v>
      </c>
      <c r="F318" s="10">
        <v>2.479339603799954E-2</v>
      </c>
      <c r="G318" s="10">
        <v>-9.9413000000000001E-2</v>
      </c>
      <c r="H318" s="10">
        <v>0</v>
      </c>
      <c r="I318" s="10">
        <v>0</v>
      </c>
      <c r="J318" s="10">
        <v>0</v>
      </c>
      <c r="K318" s="10">
        <v>8.5470000000000008E-3</v>
      </c>
      <c r="L318" s="10">
        <v>7.8549999999999991E-3</v>
      </c>
      <c r="M318" s="10">
        <v>0</v>
      </c>
      <c r="N318" s="10">
        <v>0.73271272088888906</v>
      </c>
      <c r="O318" s="10">
        <v>7.8791846823548922E-3</v>
      </c>
      <c r="P318" s="10">
        <v>6.8109861286644161E-2</v>
      </c>
      <c r="Q318" s="10">
        <v>0.40260299999999999</v>
      </c>
      <c r="R318" s="10">
        <v>0</v>
      </c>
      <c r="S318" s="10">
        <v>0</v>
      </c>
      <c r="T318" s="10">
        <v>0</v>
      </c>
      <c r="U318" s="10">
        <v>0</v>
      </c>
      <c r="V318" s="10">
        <v>0</v>
      </c>
      <c r="W318" s="10">
        <v>0</v>
      </c>
      <c r="X318" s="10">
        <v>0</v>
      </c>
      <c r="Y318" s="105">
        <v>11.005212469863887</v>
      </c>
      <c r="Z318" s="121">
        <v>4.8354205630377933</v>
      </c>
      <c r="AA318" s="10">
        <v>4.2771887725050002</v>
      </c>
      <c r="AB318" s="10">
        <v>3.4710754453000148E-2</v>
      </c>
      <c r="AC318" s="10">
        <v>-9.9413000000000001E-2</v>
      </c>
      <c r="AD318" s="10">
        <v>0</v>
      </c>
      <c r="AE318" s="10">
        <v>0</v>
      </c>
      <c r="AF318" s="10">
        <v>0</v>
      </c>
      <c r="AG318" s="10">
        <v>0</v>
      </c>
      <c r="AH318" s="10">
        <v>5.4797999999999999E-2</v>
      </c>
      <c r="AI318" s="10">
        <v>0.98112464977777791</v>
      </c>
      <c r="AJ318" s="10">
        <v>7.7995760206382115E-3</v>
      </c>
      <c r="AK318" s="10">
        <v>1.7023278178470679E-2</v>
      </c>
      <c r="AL318" s="10">
        <v>0.35429100000000002</v>
      </c>
      <c r="AM318" s="10">
        <v>0</v>
      </c>
      <c r="AN318" s="10">
        <v>0</v>
      </c>
      <c r="AO318" s="10">
        <v>0</v>
      </c>
      <c r="AP318" s="78">
        <v>0</v>
      </c>
      <c r="AQ318" s="10">
        <v>0</v>
      </c>
      <c r="AR318" s="10">
        <v>0</v>
      </c>
      <c r="AS318" s="13">
        <v>0</v>
      </c>
      <c r="AT318" s="86">
        <v>10.462943593972678</v>
      </c>
      <c r="AU318" s="160">
        <v>-4.9273821598277173E-2</v>
      </c>
      <c r="AV318" s="84"/>
      <c r="AW318" s="25"/>
      <c r="AX318" s="24"/>
      <c r="AY318" s="60"/>
      <c r="AZ318" s="60"/>
      <c r="BA318" s="60"/>
      <c r="BB318" s="14"/>
    </row>
    <row r="319" spans="1:54" ht="12.75" customHeight="1" x14ac:dyDescent="0.2">
      <c r="A319" s="109" t="s">
        <v>1132</v>
      </c>
      <c r="B319" s="1" t="s">
        <v>198</v>
      </c>
      <c r="C319" s="54" t="s">
        <v>199</v>
      </c>
      <c r="D319" s="109">
        <v>4.6796129999999998</v>
      </c>
      <c r="E319" s="10">
        <v>4.9670203517699996</v>
      </c>
      <c r="F319" s="10">
        <v>2.4320796202000231E-2</v>
      </c>
      <c r="G319" s="10">
        <v>0</v>
      </c>
      <c r="H319" s="10">
        <v>0</v>
      </c>
      <c r="I319" s="10">
        <v>0</v>
      </c>
      <c r="J319" s="10">
        <v>0</v>
      </c>
      <c r="K319" s="10">
        <v>8.5470000000000008E-3</v>
      </c>
      <c r="L319" s="10">
        <v>7.8549999999999991E-3</v>
      </c>
      <c r="M319" s="10">
        <v>0</v>
      </c>
      <c r="N319" s="10">
        <v>1.0210652933333333</v>
      </c>
      <c r="O319" s="10">
        <v>7.7247003702521954E-3</v>
      </c>
      <c r="P319" s="10">
        <v>7.998543500818045E-2</v>
      </c>
      <c r="Q319" s="10">
        <v>0.59469700000000003</v>
      </c>
      <c r="R319" s="10">
        <v>0</v>
      </c>
      <c r="S319" s="10">
        <v>0</v>
      </c>
      <c r="T319" s="10">
        <v>0</v>
      </c>
      <c r="U319" s="10">
        <v>0</v>
      </c>
      <c r="V319" s="10">
        <v>0</v>
      </c>
      <c r="W319" s="10">
        <v>0</v>
      </c>
      <c r="X319" s="10">
        <v>0</v>
      </c>
      <c r="Y319" s="105">
        <v>11.390828576683765</v>
      </c>
      <c r="Z319" s="121">
        <v>4.7111243350661125</v>
      </c>
      <c r="AA319" s="10">
        <v>4.1960275580730002</v>
      </c>
      <c r="AB319" s="10">
        <v>3.4049114682999905E-2</v>
      </c>
      <c r="AC319" s="10">
        <v>0</v>
      </c>
      <c r="AD319" s="10">
        <v>0</v>
      </c>
      <c r="AE319" s="10">
        <v>0</v>
      </c>
      <c r="AF319" s="10">
        <v>0</v>
      </c>
      <c r="AG319" s="10">
        <v>0</v>
      </c>
      <c r="AH319" s="10">
        <v>5.5911000000000002E-2</v>
      </c>
      <c r="AI319" s="10">
        <v>1.26129172</v>
      </c>
      <c r="AJ319" s="10">
        <v>7.6466525666494594E-3</v>
      </c>
      <c r="AK319" s="10">
        <v>2.4082786831899197E-2</v>
      </c>
      <c r="AL319" s="10">
        <v>0.57564000000000004</v>
      </c>
      <c r="AM319" s="10">
        <v>0</v>
      </c>
      <c r="AN319" s="10">
        <v>0</v>
      </c>
      <c r="AO319" s="10">
        <v>0</v>
      </c>
      <c r="AP319" s="78">
        <v>0</v>
      </c>
      <c r="AQ319" s="10">
        <v>0</v>
      </c>
      <c r="AR319" s="10">
        <v>0</v>
      </c>
      <c r="AS319" s="13">
        <v>0</v>
      </c>
      <c r="AT319" s="86">
        <v>10.865773167220661</v>
      </c>
      <c r="AU319" s="160">
        <v>-4.6094575642886548E-2</v>
      </c>
      <c r="AV319" s="84"/>
      <c r="AW319" s="25"/>
      <c r="AX319" s="24"/>
      <c r="AY319" s="60"/>
      <c r="AZ319" s="60"/>
      <c r="BA319" s="60"/>
      <c r="BB319" s="14"/>
    </row>
    <row r="320" spans="1:54" ht="12.75" customHeight="1" x14ac:dyDescent="0.2">
      <c r="A320" s="109" t="s">
        <v>1154</v>
      </c>
      <c r="B320" s="1" t="s">
        <v>200</v>
      </c>
      <c r="C320" s="54" t="s">
        <v>201</v>
      </c>
      <c r="D320" s="109">
        <v>123.68600600000001</v>
      </c>
      <c r="E320" s="10">
        <v>96.767773661050001</v>
      </c>
      <c r="F320" s="10">
        <v>0.45301213842500748</v>
      </c>
      <c r="G320" s="10">
        <v>0</v>
      </c>
      <c r="H320" s="10">
        <v>0</v>
      </c>
      <c r="I320" s="10">
        <v>0</v>
      </c>
      <c r="J320" s="10">
        <v>4.1365000000000013E-2</v>
      </c>
      <c r="K320" s="10">
        <v>8.5470000000000008E-3</v>
      </c>
      <c r="L320" s="10">
        <v>7.8549999999999991E-3</v>
      </c>
      <c r="M320" s="10">
        <v>0</v>
      </c>
      <c r="N320" s="10">
        <v>1.8469021555555556</v>
      </c>
      <c r="O320" s="10">
        <v>0.14249545338357653</v>
      </c>
      <c r="P320" s="10">
        <v>0.13914556265145334</v>
      </c>
      <c r="Q320" s="10">
        <v>1.4897450000000001</v>
      </c>
      <c r="R320" s="10">
        <v>0.08</v>
      </c>
      <c r="S320" s="10">
        <v>0</v>
      </c>
      <c r="T320" s="10">
        <v>0</v>
      </c>
      <c r="U320" s="10">
        <v>0.23175999999999999</v>
      </c>
      <c r="V320" s="10">
        <v>12.834</v>
      </c>
      <c r="W320" s="10">
        <v>1.7284459999999999</v>
      </c>
      <c r="X320" s="10">
        <v>8.8793989999999994</v>
      </c>
      <c r="Y320" s="105">
        <v>248.33645197106569</v>
      </c>
      <c r="Z320" s="121">
        <v>123.85790813977347</v>
      </c>
      <c r="AA320" s="10">
        <v>82.339683185827994</v>
      </c>
      <c r="AB320" s="10">
        <v>0.63421699379499996</v>
      </c>
      <c r="AC320" s="10">
        <v>0</v>
      </c>
      <c r="AD320" s="10">
        <v>0</v>
      </c>
      <c r="AE320" s="10">
        <v>0</v>
      </c>
      <c r="AF320" s="10">
        <v>2.7576666666666676E-2</v>
      </c>
      <c r="AG320" s="10">
        <v>0</v>
      </c>
      <c r="AH320" s="10">
        <v>1.3947799999999999</v>
      </c>
      <c r="AI320" s="10">
        <v>2.3257382755555556</v>
      </c>
      <c r="AJ320" s="10">
        <v>0.14105572671109706</v>
      </c>
      <c r="AK320" s="10">
        <v>5.4895873028832025E-2</v>
      </c>
      <c r="AL320" s="10">
        <v>1.3447020000000001</v>
      </c>
      <c r="AM320" s="10">
        <v>0</v>
      </c>
      <c r="AN320" s="10">
        <v>0</v>
      </c>
      <c r="AO320" s="10">
        <v>0.17286499999999999</v>
      </c>
      <c r="AP320" s="78">
        <v>13.189</v>
      </c>
      <c r="AQ320" s="10">
        <v>1.7284459999999999</v>
      </c>
      <c r="AR320" s="10">
        <v>18.404</v>
      </c>
      <c r="AS320" s="13">
        <v>0</v>
      </c>
      <c r="AT320" s="86">
        <v>245.61486786135865</v>
      </c>
      <c r="AU320" s="160">
        <v>-1.0959261470096774E-2</v>
      </c>
      <c r="AV320" s="84"/>
      <c r="AW320" s="25"/>
      <c r="AX320" s="24"/>
      <c r="AY320" s="60"/>
      <c r="AZ320" s="60"/>
      <c r="BA320" s="60"/>
      <c r="BB320" s="14"/>
    </row>
    <row r="321" spans="1:54" ht="12.75" customHeight="1" x14ac:dyDescent="0.2">
      <c r="A321" s="109" t="s">
        <v>1165</v>
      </c>
      <c r="B321" s="1" t="s">
        <v>202</v>
      </c>
      <c r="C321" s="54" t="s">
        <v>1734</v>
      </c>
      <c r="D321" s="109">
        <v>67.595650000000006</v>
      </c>
      <c r="E321" s="10">
        <v>78.588736421340997</v>
      </c>
      <c r="F321" s="10">
        <v>0.37505610511299969</v>
      </c>
      <c r="G321" s="10">
        <v>-0.10234799999999999</v>
      </c>
      <c r="H321" s="10">
        <v>0</v>
      </c>
      <c r="I321" s="10">
        <v>6.8357000000000001E-2</v>
      </c>
      <c r="J321" s="10">
        <v>2.1815000000000001E-2</v>
      </c>
      <c r="K321" s="10">
        <v>8.5470000000000008E-3</v>
      </c>
      <c r="L321" s="10">
        <v>7.8549999999999991E-3</v>
      </c>
      <c r="M321" s="10">
        <v>0</v>
      </c>
      <c r="N321" s="10">
        <v>3.0803381722222221</v>
      </c>
      <c r="O321" s="10">
        <v>0.1179742996029475</v>
      </c>
      <c r="P321" s="10">
        <v>0.13156912899230738</v>
      </c>
      <c r="Q321" s="10">
        <v>1.495133</v>
      </c>
      <c r="R321" s="10">
        <v>0</v>
      </c>
      <c r="S321" s="10">
        <v>0</v>
      </c>
      <c r="T321" s="10">
        <v>0</v>
      </c>
      <c r="U321" s="10">
        <v>0.15265699999999999</v>
      </c>
      <c r="V321" s="10">
        <v>13.067</v>
      </c>
      <c r="W321" s="10">
        <v>0.89811700000000005</v>
      </c>
      <c r="X321" s="10">
        <v>6.0306189999999997</v>
      </c>
      <c r="Y321" s="105">
        <v>171.53707612727149</v>
      </c>
      <c r="Z321" s="121">
        <v>68.286991740151052</v>
      </c>
      <c r="AA321" s="10">
        <v>65.858612662913004</v>
      </c>
      <c r="AB321" s="10">
        <v>0.52507854715800284</v>
      </c>
      <c r="AC321" s="10">
        <v>-0.10234799999999999</v>
      </c>
      <c r="AD321" s="10">
        <v>0</v>
      </c>
      <c r="AE321" s="10">
        <v>6.8357000000000001E-2</v>
      </c>
      <c r="AF321" s="10">
        <v>1.4543333333333333E-2</v>
      </c>
      <c r="AG321" s="10">
        <v>0</v>
      </c>
      <c r="AH321" s="10">
        <v>0.80910199999999999</v>
      </c>
      <c r="AI321" s="10">
        <v>3.8710963677777777</v>
      </c>
      <c r="AJ321" s="10">
        <v>0.1167823265134747</v>
      </c>
      <c r="AK321" s="10">
        <v>5.15252113427501E-2</v>
      </c>
      <c r="AL321" s="10">
        <v>1.315717</v>
      </c>
      <c r="AM321" s="10">
        <v>0</v>
      </c>
      <c r="AN321" s="10">
        <v>0</v>
      </c>
      <c r="AO321" s="10">
        <v>0.26672400000000002</v>
      </c>
      <c r="AP321" s="78">
        <v>13.067</v>
      </c>
      <c r="AQ321" s="10">
        <v>0.89811700000000005</v>
      </c>
      <c r="AR321" s="10">
        <v>12.882</v>
      </c>
      <c r="AS321" s="13">
        <v>0</v>
      </c>
      <c r="AT321" s="86">
        <v>167.92929918918941</v>
      </c>
      <c r="AU321" s="160">
        <v>-2.103205335857131E-2</v>
      </c>
      <c r="AV321" s="84"/>
      <c r="AW321" s="25"/>
      <c r="AX321" s="24"/>
      <c r="AY321" s="60"/>
      <c r="AZ321" s="60"/>
      <c r="BA321" s="60"/>
      <c r="BB321" s="14"/>
    </row>
    <row r="322" spans="1:54" ht="12.75" customHeight="1" x14ac:dyDescent="0.2">
      <c r="A322" s="109" t="s">
        <v>1165</v>
      </c>
      <c r="B322" s="1" t="s">
        <v>1735</v>
      </c>
      <c r="C322" s="54" t="s">
        <v>1736</v>
      </c>
      <c r="D322" s="109">
        <v>68.009540000000001</v>
      </c>
      <c r="E322" s="10">
        <v>146.826415037391</v>
      </c>
      <c r="F322" s="10">
        <v>0.68891949663299323</v>
      </c>
      <c r="G322" s="10">
        <v>0</v>
      </c>
      <c r="H322" s="10">
        <v>0</v>
      </c>
      <c r="I322" s="10">
        <v>0</v>
      </c>
      <c r="J322" s="10">
        <v>3.7568999999999991E-2</v>
      </c>
      <c r="K322" s="10">
        <v>8.5470000000000008E-3</v>
      </c>
      <c r="L322" s="10">
        <v>7.8549999999999991E-3</v>
      </c>
      <c r="M322" s="10">
        <v>0</v>
      </c>
      <c r="N322" s="10">
        <v>2.3580265222222216</v>
      </c>
      <c r="O322" s="10">
        <v>0.21785163753776918</v>
      </c>
      <c r="P322" s="10">
        <v>0.17850494422044216</v>
      </c>
      <c r="Q322" s="10">
        <v>2.0479180000000001</v>
      </c>
      <c r="R322" s="10">
        <v>6.1170000000000002E-2</v>
      </c>
      <c r="S322" s="10">
        <v>0</v>
      </c>
      <c r="T322" s="10">
        <v>0</v>
      </c>
      <c r="U322" s="10">
        <v>0.24055000000000001</v>
      </c>
      <c r="V322" s="10">
        <v>20.242000000000001</v>
      </c>
      <c r="W322" s="10">
        <v>1.232478</v>
      </c>
      <c r="X322" s="10">
        <v>9.0525889999999993</v>
      </c>
      <c r="Y322" s="105">
        <v>251.2099336380044</v>
      </c>
      <c r="Z322" s="121">
        <v>68.222555440376553</v>
      </c>
      <c r="AA322" s="10">
        <v>125.075228665644</v>
      </c>
      <c r="AB322" s="10">
        <v>0.96448729528599975</v>
      </c>
      <c r="AC322" s="10">
        <v>0</v>
      </c>
      <c r="AD322" s="10">
        <v>0</v>
      </c>
      <c r="AE322" s="10">
        <v>0</v>
      </c>
      <c r="AF322" s="10">
        <v>2.5045999999999995E-2</v>
      </c>
      <c r="AG322" s="10">
        <v>0</v>
      </c>
      <c r="AH322" s="10">
        <v>0.84929200000000005</v>
      </c>
      <c r="AI322" s="10">
        <v>3.1373325666666663</v>
      </c>
      <c r="AJ322" s="10">
        <v>0.2156505370411648</v>
      </c>
      <c r="AK322" s="10">
        <v>7.6858701619244824E-2</v>
      </c>
      <c r="AL322" s="10">
        <v>1.9492929999999999</v>
      </c>
      <c r="AM322" s="10">
        <v>0</v>
      </c>
      <c r="AN322" s="10">
        <v>0</v>
      </c>
      <c r="AO322" s="10">
        <v>0.179422</v>
      </c>
      <c r="AP322" s="78">
        <v>20.242000000000001</v>
      </c>
      <c r="AQ322" s="10">
        <v>1.232478</v>
      </c>
      <c r="AR322" s="10">
        <v>18.419</v>
      </c>
      <c r="AS322" s="13">
        <v>0</v>
      </c>
      <c r="AT322" s="86">
        <v>240.58864420663363</v>
      </c>
      <c r="AU322" s="160">
        <v>-4.2280531177863914E-2</v>
      </c>
      <c r="AV322" s="84"/>
      <c r="AW322" s="25"/>
      <c r="AX322" s="24"/>
      <c r="AY322" s="60"/>
      <c r="AZ322" s="60"/>
      <c r="BA322" s="60"/>
      <c r="BB322" s="14"/>
    </row>
    <row r="323" spans="1:54" ht="12.75" customHeight="1" x14ac:dyDescent="0.2">
      <c r="A323" s="109" t="s">
        <v>1132</v>
      </c>
      <c r="B323" s="1" t="s">
        <v>1737</v>
      </c>
      <c r="C323" s="54" t="s">
        <v>1738</v>
      </c>
      <c r="D323" s="109">
        <v>6.2484190000000002</v>
      </c>
      <c r="E323" s="10">
        <v>4.8521824093669998</v>
      </c>
      <c r="F323" s="10">
        <v>2.3356187229000031E-2</v>
      </c>
      <c r="G323" s="10">
        <v>-0.22764599999999999</v>
      </c>
      <c r="H323" s="10">
        <v>0</v>
      </c>
      <c r="I323" s="10">
        <v>0</v>
      </c>
      <c r="J323" s="10">
        <v>0</v>
      </c>
      <c r="K323" s="10">
        <v>8.5470000000000008E-3</v>
      </c>
      <c r="L323" s="10">
        <v>7.8549999999999991E-3</v>
      </c>
      <c r="M323" s="10">
        <v>0</v>
      </c>
      <c r="N323" s="10">
        <v>1.6042070951111111</v>
      </c>
      <c r="O323" s="10">
        <v>7.4814853165007609E-3</v>
      </c>
      <c r="P323" s="10">
        <v>7.2806692045616656E-2</v>
      </c>
      <c r="Q323" s="10">
        <v>0.52920500000000004</v>
      </c>
      <c r="R323" s="10">
        <v>0</v>
      </c>
      <c r="S323" s="10">
        <v>0</v>
      </c>
      <c r="T323" s="10">
        <v>0</v>
      </c>
      <c r="U323" s="10">
        <v>0</v>
      </c>
      <c r="V323" s="10">
        <v>0</v>
      </c>
      <c r="W323" s="10">
        <v>0</v>
      </c>
      <c r="X323" s="10">
        <v>0</v>
      </c>
      <c r="Y323" s="105">
        <v>13.126413869069227</v>
      </c>
      <c r="Z323" s="121">
        <v>6.3136426961296426</v>
      </c>
      <c r="AA323" s="10">
        <v>4.1359156591900001</v>
      </c>
      <c r="AB323" s="10">
        <v>3.2698662119999992E-2</v>
      </c>
      <c r="AC323" s="10">
        <v>-0.22764599999999999</v>
      </c>
      <c r="AD323" s="10">
        <v>0</v>
      </c>
      <c r="AE323" s="10">
        <v>0</v>
      </c>
      <c r="AF323" s="10">
        <v>0</v>
      </c>
      <c r="AG323" s="10">
        <v>0</v>
      </c>
      <c r="AH323" s="10">
        <v>6.9954000000000002E-2</v>
      </c>
      <c r="AI323" s="10">
        <v>2.2474102133333336</v>
      </c>
      <c r="AJ323" s="10">
        <v>7.4058948769171557E-3</v>
      </c>
      <c r="AK323" s="10">
        <v>1.9430705177188645E-2</v>
      </c>
      <c r="AL323" s="10">
        <v>0.48708400000000002</v>
      </c>
      <c r="AM323" s="10">
        <v>0</v>
      </c>
      <c r="AN323" s="10">
        <v>0</v>
      </c>
      <c r="AO323" s="10">
        <v>0</v>
      </c>
      <c r="AP323" s="78">
        <v>0</v>
      </c>
      <c r="AQ323" s="10">
        <v>0</v>
      </c>
      <c r="AR323" s="10">
        <v>0</v>
      </c>
      <c r="AS323" s="13">
        <v>0</v>
      </c>
      <c r="AT323" s="86">
        <v>13.085895830827081</v>
      </c>
      <c r="AU323" s="160">
        <v>-3.0867561122403511E-3</v>
      </c>
      <c r="AV323" s="84"/>
      <c r="AW323" s="25"/>
      <c r="AX323" s="24"/>
      <c r="AY323" s="60"/>
      <c r="AZ323" s="60"/>
      <c r="BA323" s="60"/>
      <c r="BB323" s="14"/>
    </row>
    <row r="324" spans="1:54" ht="12.75" customHeight="1" x14ac:dyDescent="0.2">
      <c r="A324" s="109" t="s">
        <v>1132</v>
      </c>
      <c r="B324" s="1" t="s">
        <v>1739</v>
      </c>
      <c r="C324" s="54" t="s">
        <v>1740</v>
      </c>
      <c r="D324" s="109">
        <v>7.6401839999999996</v>
      </c>
      <c r="E324" s="10">
        <v>4.8380556900049996</v>
      </c>
      <c r="F324" s="10">
        <v>2.3353851625000126E-2</v>
      </c>
      <c r="G324" s="10">
        <v>-0.23428599999999999</v>
      </c>
      <c r="H324" s="10">
        <v>0</v>
      </c>
      <c r="I324" s="10">
        <v>0</v>
      </c>
      <c r="J324" s="10">
        <v>0</v>
      </c>
      <c r="K324" s="10">
        <v>8.5470000000000008E-3</v>
      </c>
      <c r="L324" s="10">
        <v>7.8549999999999991E-3</v>
      </c>
      <c r="M324" s="10">
        <v>0</v>
      </c>
      <c r="N324" s="10">
        <v>1.6101052317854405</v>
      </c>
      <c r="O324" s="10">
        <v>7.4567156681923409E-3</v>
      </c>
      <c r="P324" s="10">
        <v>7.3064550272631965E-2</v>
      </c>
      <c r="Q324" s="10">
        <v>0.44352000000000003</v>
      </c>
      <c r="R324" s="10">
        <v>0</v>
      </c>
      <c r="S324" s="10">
        <v>0</v>
      </c>
      <c r="T324" s="10">
        <v>0</v>
      </c>
      <c r="U324" s="10">
        <v>0</v>
      </c>
      <c r="V324" s="10">
        <v>0</v>
      </c>
      <c r="W324" s="10">
        <v>0</v>
      </c>
      <c r="X324" s="10">
        <v>0</v>
      </c>
      <c r="Y324" s="105">
        <v>14.417856039356263</v>
      </c>
      <c r="Z324" s="121">
        <v>7.6963087271555137</v>
      </c>
      <c r="AA324" s="10">
        <v>4.1079276673990002</v>
      </c>
      <c r="AB324" s="10">
        <v>3.269539227399975E-2</v>
      </c>
      <c r="AC324" s="10">
        <v>-0.23428599999999999</v>
      </c>
      <c r="AD324" s="10">
        <v>0</v>
      </c>
      <c r="AE324" s="10">
        <v>0</v>
      </c>
      <c r="AF324" s="10">
        <v>0</v>
      </c>
      <c r="AG324" s="10">
        <v>0</v>
      </c>
      <c r="AH324" s="10">
        <v>8.3406999999999995E-2</v>
      </c>
      <c r="AI324" s="10">
        <v>2.2769809011187738</v>
      </c>
      <c r="AJ324" s="10">
        <v>7.3813754928978102E-3</v>
      </c>
      <c r="AK324" s="10">
        <v>1.9838167833173045E-2</v>
      </c>
      <c r="AL324" s="10">
        <v>0.41712100000000002</v>
      </c>
      <c r="AM324" s="10">
        <v>0</v>
      </c>
      <c r="AN324" s="10">
        <v>0</v>
      </c>
      <c r="AO324" s="10">
        <v>0</v>
      </c>
      <c r="AP324" s="78">
        <v>0</v>
      </c>
      <c r="AQ324" s="10">
        <v>0</v>
      </c>
      <c r="AR324" s="10">
        <v>0</v>
      </c>
      <c r="AS324" s="13">
        <v>0</v>
      </c>
      <c r="AT324" s="86">
        <v>14.407374231273359</v>
      </c>
      <c r="AU324" s="160">
        <v>-7.2700185480365691E-4</v>
      </c>
      <c r="AV324" s="84"/>
      <c r="AW324" s="25"/>
      <c r="AX324" s="24"/>
      <c r="AY324" s="60"/>
      <c r="AZ324" s="60"/>
      <c r="BA324" s="60"/>
      <c r="BB324" s="14"/>
    </row>
    <row r="325" spans="1:54" ht="12.75" customHeight="1" x14ac:dyDescent="0.2">
      <c r="A325" s="109" t="s">
        <v>1214</v>
      </c>
      <c r="B325" s="1" t="s">
        <v>1741</v>
      </c>
      <c r="C325" s="54" t="s">
        <v>1742</v>
      </c>
      <c r="D325" s="109">
        <v>261.17362200000002</v>
      </c>
      <c r="E325" s="10">
        <v>212.19611162263399</v>
      </c>
      <c r="F325" s="10">
        <v>0.97100930775701999</v>
      </c>
      <c r="G325" s="10">
        <v>0</v>
      </c>
      <c r="H325" s="10">
        <v>0</v>
      </c>
      <c r="I325" s="10">
        <v>0.11441999999999999</v>
      </c>
      <c r="J325" s="10">
        <v>0.220162</v>
      </c>
      <c r="K325" s="10">
        <v>8.5470000000000008E-3</v>
      </c>
      <c r="L325" s="10">
        <v>0</v>
      </c>
      <c r="M325" s="10">
        <v>0.24548827360855952</v>
      </c>
      <c r="N325" s="10">
        <v>2.4797092859999998</v>
      </c>
      <c r="O325" s="10">
        <v>0.30973142491985362</v>
      </c>
      <c r="P325" s="10">
        <v>0</v>
      </c>
      <c r="Q325" s="10">
        <v>0</v>
      </c>
      <c r="R325" s="10">
        <v>0</v>
      </c>
      <c r="S325" s="10">
        <v>0</v>
      </c>
      <c r="T325" s="10">
        <v>0</v>
      </c>
      <c r="U325" s="10">
        <v>0.58903399999999995</v>
      </c>
      <c r="V325" s="10">
        <v>26.289000000000001</v>
      </c>
      <c r="W325" s="10">
        <v>4.5867110000000002</v>
      </c>
      <c r="X325" s="10">
        <v>22.262927999999999</v>
      </c>
      <c r="Y325" s="105">
        <v>531.44647391491947</v>
      </c>
      <c r="Z325" s="121">
        <v>262.78548396927408</v>
      </c>
      <c r="AA325" s="10">
        <v>182.690596318432</v>
      </c>
      <c r="AB325" s="10">
        <v>1.3594130308610053</v>
      </c>
      <c r="AC325" s="10">
        <v>0</v>
      </c>
      <c r="AD325" s="10">
        <v>0</v>
      </c>
      <c r="AE325" s="10">
        <v>0.11441999999999999</v>
      </c>
      <c r="AF325" s="10">
        <v>0.14677466666666666</v>
      </c>
      <c r="AG325" s="10">
        <v>0.26984580629892857</v>
      </c>
      <c r="AH325" s="10">
        <v>2.9487559999999999</v>
      </c>
      <c r="AI325" s="10">
        <v>3.071667044222222</v>
      </c>
      <c r="AJ325" s="10">
        <v>0.30660200160722473</v>
      </c>
      <c r="AK325" s="10">
        <v>0</v>
      </c>
      <c r="AL325" s="10">
        <v>0</v>
      </c>
      <c r="AM325" s="10">
        <v>0</v>
      </c>
      <c r="AN325" s="10">
        <v>0</v>
      </c>
      <c r="AO325" s="10">
        <v>0.65396600000000005</v>
      </c>
      <c r="AP325" s="78">
        <v>25.742000000000001</v>
      </c>
      <c r="AQ325" s="10">
        <v>4.5867110000000002</v>
      </c>
      <c r="AR325" s="10">
        <v>45.503</v>
      </c>
      <c r="AS325" s="13">
        <v>0</v>
      </c>
      <c r="AT325" s="86">
        <v>530.17923583736217</v>
      </c>
      <c r="AU325" s="160">
        <v>-2.3845074523162041E-3</v>
      </c>
      <c r="AV325" s="84"/>
      <c r="AW325" s="25"/>
      <c r="AX325" s="24"/>
      <c r="AY325" s="60"/>
      <c r="AZ325" s="60"/>
      <c r="BA325" s="60"/>
      <c r="BB325" s="14"/>
    </row>
    <row r="326" spans="1:54" ht="12.75" customHeight="1" x14ac:dyDescent="0.2">
      <c r="A326" s="109" t="s">
        <v>1132</v>
      </c>
      <c r="B326" s="1" t="s">
        <v>1743</v>
      </c>
      <c r="C326" s="54" t="s">
        <v>1744</v>
      </c>
      <c r="D326" s="109">
        <v>6.8844154299999998</v>
      </c>
      <c r="E326" s="10">
        <v>5.6271123467490005</v>
      </c>
      <c r="F326" s="10">
        <v>2.7237137939000504E-2</v>
      </c>
      <c r="G326" s="10">
        <v>-0.203324</v>
      </c>
      <c r="H326" s="10">
        <v>0</v>
      </c>
      <c r="I326" s="10">
        <v>0</v>
      </c>
      <c r="J326" s="10">
        <v>0</v>
      </c>
      <c r="K326" s="10">
        <v>8.5470000000000008E-3</v>
      </c>
      <c r="L326" s="10">
        <v>7.8549999999999991E-3</v>
      </c>
      <c r="M326" s="10">
        <v>0</v>
      </c>
      <c r="N326" s="10">
        <v>1.2224348177777777</v>
      </c>
      <c r="O326" s="10">
        <v>8.7095034692400881E-3</v>
      </c>
      <c r="P326" s="10">
        <v>7.3901670080893059E-2</v>
      </c>
      <c r="Q326" s="10">
        <v>0.532416</v>
      </c>
      <c r="R326" s="10">
        <v>0</v>
      </c>
      <c r="S326" s="10">
        <v>0</v>
      </c>
      <c r="T326" s="10">
        <v>0</v>
      </c>
      <c r="U326" s="10">
        <v>0</v>
      </c>
      <c r="V326" s="10">
        <v>0</v>
      </c>
      <c r="W326" s="10">
        <v>0</v>
      </c>
      <c r="X326" s="10">
        <v>0</v>
      </c>
      <c r="Y326" s="105">
        <v>14.189304906015909</v>
      </c>
      <c r="Z326" s="121">
        <v>6.9194365706417154</v>
      </c>
      <c r="AA326" s="10">
        <v>4.7794001553910004</v>
      </c>
      <c r="AB326" s="10">
        <v>3.8131993114000187E-2</v>
      </c>
      <c r="AC326" s="10">
        <v>-0.203324</v>
      </c>
      <c r="AD326" s="10">
        <v>0</v>
      </c>
      <c r="AE326" s="10">
        <v>0</v>
      </c>
      <c r="AF326" s="10">
        <v>0</v>
      </c>
      <c r="AG326" s="10">
        <v>0</v>
      </c>
      <c r="AH326" s="10">
        <v>7.5718999999999995E-2</v>
      </c>
      <c r="AI326" s="10">
        <v>1.4915207875555556</v>
      </c>
      <c r="AJ326" s="10">
        <v>8.6215055426328187E-3</v>
      </c>
      <c r="AK326" s="10">
        <v>1.9980599326811899E-2</v>
      </c>
      <c r="AL326" s="10">
        <v>0.486317</v>
      </c>
      <c r="AM326" s="10">
        <v>0</v>
      </c>
      <c r="AN326" s="10">
        <v>0</v>
      </c>
      <c r="AO326" s="10">
        <v>0</v>
      </c>
      <c r="AP326" s="78">
        <v>0</v>
      </c>
      <c r="AQ326" s="10">
        <v>0</v>
      </c>
      <c r="AR326" s="10">
        <v>0</v>
      </c>
      <c r="AS326" s="13">
        <v>0</v>
      </c>
      <c r="AT326" s="86">
        <v>13.615803611571717</v>
      </c>
      <c r="AU326" s="160">
        <v>-4.0417856846605767E-2</v>
      </c>
      <c r="AV326" s="84"/>
      <c r="AW326" s="25"/>
      <c r="AX326" s="24"/>
      <c r="AY326" s="60"/>
      <c r="AZ326" s="60"/>
      <c r="BA326" s="60"/>
      <c r="BB326" s="14"/>
    </row>
    <row r="327" spans="1:54" ht="12.75" customHeight="1" x14ac:dyDescent="0.2">
      <c r="A327" s="109" t="s">
        <v>1154</v>
      </c>
      <c r="B327" s="1" t="s">
        <v>1745</v>
      </c>
      <c r="C327" s="54" t="s">
        <v>1746</v>
      </c>
      <c r="D327" s="109">
        <v>76.564391999999998</v>
      </c>
      <c r="E327" s="10">
        <v>172.84312410861</v>
      </c>
      <c r="F327" s="10">
        <v>0.8118417015129924</v>
      </c>
      <c r="G327" s="10">
        <v>-1.1845E-2</v>
      </c>
      <c r="H327" s="10">
        <v>0</v>
      </c>
      <c r="I327" s="10">
        <v>1.3781E-2</v>
      </c>
      <c r="J327" s="10">
        <v>3.7276999999999991E-2</v>
      </c>
      <c r="K327" s="10">
        <v>8.5470000000000008E-3</v>
      </c>
      <c r="L327" s="10">
        <v>7.8549999999999991E-3</v>
      </c>
      <c r="M327" s="10">
        <v>0</v>
      </c>
      <c r="N327" s="10">
        <v>2.2255490044444444</v>
      </c>
      <c r="O327" s="10">
        <v>0.25669720907100585</v>
      </c>
      <c r="P327" s="10">
        <v>0.17967161422939493</v>
      </c>
      <c r="Q327" s="10">
        <v>2.4853209999999999</v>
      </c>
      <c r="R327" s="10">
        <v>0</v>
      </c>
      <c r="S327" s="10">
        <v>0</v>
      </c>
      <c r="T327" s="10">
        <v>0</v>
      </c>
      <c r="U327" s="10">
        <v>0.28315299999999999</v>
      </c>
      <c r="V327" s="10">
        <v>21.234000000000002</v>
      </c>
      <c r="W327" s="10">
        <v>1.404031</v>
      </c>
      <c r="X327" s="10">
        <v>10.835815999999999</v>
      </c>
      <c r="Y327" s="105">
        <v>289.17921163786781</v>
      </c>
      <c r="Z327" s="121">
        <v>76.798583865462291</v>
      </c>
      <c r="AA327" s="10">
        <v>147.210943034595</v>
      </c>
      <c r="AB327" s="10">
        <v>1.1365783821170032</v>
      </c>
      <c r="AC327" s="10">
        <v>-1.1845E-2</v>
      </c>
      <c r="AD327" s="10">
        <v>0</v>
      </c>
      <c r="AE327" s="10">
        <v>1.3781E-2</v>
      </c>
      <c r="AF327" s="10">
        <v>2.4851333333333329E-2</v>
      </c>
      <c r="AG327" s="10">
        <v>0</v>
      </c>
      <c r="AH327" s="10">
        <v>0.96738900000000005</v>
      </c>
      <c r="AI327" s="10">
        <v>3.1714473200000004</v>
      </c>
      <c r="AJ327" s="10">
        <v>0.25410362583817292</v>
      </c>
      <c r="AK327" s="10">
        <v>7.538994177419589E-2</v>
      </c>
      <c r="AL327" s="10">
        <v>2.2118799999999998</v>
      </c>
      <c r="AM327" s="10">
        <v>0</v>
      </c>
      <c r="AN327" s="10">
        <v>0</v>
      </c>
      <c r="AO327" s="10">
        <v>0.211198</v>
      </c>
      <c r="AP327" s="78">
        <v>21.036000000000001</v>
      </c>
      <c r="AQ327" s="10">
        <v>1.404031</v>
      </c>
      <c r="AR327" s="10">
        <v>22.431999999999999</v>
      </c>
      <c r="AS327" s="13">
        <v>0</v>
      </c>
      <c r="AT327" s="86">
        <v>276.93633150312002</v>
      </c>
      <c r="AU327" s="160">
        <v>-4.2336653680622303E-2</v>
      </c>
      <c r="AV327" s="84"/>
      <c r="AW327" s="25"/>
      <c r="AX327" s="24"/>
      <c r="AY327" s="60"/>
      <c r="AZ327" s="60"/>
      <c r="BA327" s="60"/>
      <c r="BB327" s="14"/>
    </row>
    <row r="328" spans="1:54" ht="12.75" customHeight="1" x14ac:dyDescent="0.2">
      <c r="A328" s="109" t="s">
        <v>1214</v>
      </c>
      <c r="B328" s="1" t="s">
        <v>1747</v>
      </c>
      <c r="C328" s="54" t="s">
        <v>1748</v>
      </c>
      <c r="D328" s="109">
        <v>563.99106076999999</v>
      </c>
      <c r="E328" s="10">
        <v>237.09061403582999</v>
      </c>
      <c r="F328" s="10">
        <v>1.0884027405849994</v>
      </c>
      <c r="G328" s="10">
        <v>0</v>
      </c>
      <c r="H328" s="10">
        <v>0</v>
      </c>
      <c r="I328" s="10">
        <v>0</v>
      </c>
      <c r="J328" s="10">
        <v>0.37509000000000003</v>
      </c>
      <c r="K328" s="10">
        <v>8.5470000000000008E-3</v>
      </c>
      <c r="L328" s="10">
        <v>0</v>
      </c>
      <c r="M328" s="10">
        <v>0.371221601140304</v>
      </c>
      <c r="N328" s="10">
        <v>3.8966226384444442</v>
      </c>
      <c r="O328" s="10">
        <v>0.34235824788901154</v>
      </c>
      <c r="P328" s="10">
        <v>0</v>
      </c>
      <c r="Q328" s="10">
        <v>0</v>
      </c>
      <c r="R328" s="10">
        <v>0</v>
      </c>
      <c r="S328" s="10">
        <v>0</v>
      </c>
      <c r="T328" s="10">
        <v>0</v>
      </c>
      <c r="U328" s="10">
        <v>0.72146299999999997</v>
      </c>
      <c r="V328" s="10">
        <v>25.561</v>
      </c>
      <c r="W328" s="10">
        <v>6.8241690000000004</v>
      </c>
      <c r="X328" s="10">
        <v>29.600254</v>
      </c>
      <c r="Y328" s="105">
        <v>869.87080303388871</v>
      </c>
      <c r="Z328" s="121">
        <v>567.60250693260014</v>
      </c>
      <c r="AA328" s="10">
        <v>213.72087940527601</v>
      </c>
      <c r="AB328" s="10">
        <v>1.5237638368189932</v>
      </c>
      <c r="AC328" s="10">
        <v>0</v>
      </c>
      <c r="AD328" s="10">
        <v>0</v>
      </c>
      <c r="AE328" s="10">
        <v>0</v>
      </c>
      <c r="AF328" s="10">
        <v>0.25006000000000006</v>
      </c>
      <c r="AG328" s="10">
        <v>0.40256551377581473</v>
      </c>
      <c r="AH328" s="10">
        <v>6.0999730000000003</v>
      </c>
      <c r="AI328" s="10">
        <v>4.8582332904444439</v>
      </c>
      <c r="AJ328" s="10">
        <v>0.33889917400752889</v>
      </c>
      <c r="AK328" s="10">
        <v>0</v>
      </c>
      <c r="AL328" s="10">
        <v>0</v>
      </c>
      <c r="AM328" s="10">
        <v>0</v>
      </c>
      <c r="AN328" s="10">
        <v>0</v>
      </c>
      <c r="AO328" s="10">
        <v>0.95895600000000003</v>
      </c>
      <c r="AP328" s="78">
        <v>28.977</v>
      </c>
      <c r="AQ328" s="10">
        <v>6.8241690000000004</v>
      </c>
      <c r="AR328" s="10">
        <v>65.474999999999994</v>
      </c>
      <c r="AS328" s="13">
        <v>0</v>
      </c>
      <c r="AT328" s="86">
        <v>897.0320061529228</v>
      </c>
      <c r="AU328" s="160">
        <v>3.122441059557662E-2</v>
      </c>
      <c r="AV328" s="84"/>
      <c r="AW328" s="25"/>
      <c r="AX328" s="24"/>
      <c r="AY328" s="60"/>
      <c r="AZ328" s="60"/>
      <c r="BA328" s="60"/>
      <c r="BB328" s="14"/>
    </row>
    <row r="329" spans="1:54" ht="12.75" customHeight="1" x14ac:dyDescent="0.2">
      <c r="A329" s="109" t="s">
        <v>1132</v>
      </c>
      <c r="B329" s="1" t="s">
        <v>1749</v>
      </c>
      <c r="C329" s="54" t="s">
        <v>1750</v>
      </c>
      <c r="D329" s="109">
        <v>7.1508890000000003</v>
      </c>
      <c r="E329" s="10">
        <v>2.9747611741119999</v>
      </c>
      <c r="F329" s="10">
        <v>1.4828088847000152E-2</v>
      </c>
      <c r="G329" s="10">
        <v>-2.6218999999999999E-2</v>
      </c>
      <c r="H329" s="10">
        <v>0</v>
      </c>
      <c r="I329" s="10">
        <v>0</v>
      </c>
      <c r="J329" s="10">
        <v>0</v>
      </c>
      <c r="K329" s="10">
        <v>8.5470000000000008E-3</v>
      </c>
      <c r="L329" s="10">
        <v>7.8549999999999991E-3</v>
      </c>
      <c r="M329" s="10">
        <v>0</v>
      </c>
      <c r="N329" s="10">
        <v>0.9182332373333334</v>
      </c>
      <c r="O329" s="10">
        <v>4.6641912300547841E-3</v>
      </c>
      <c r="P329" s="10">
        <v>6.1214255324802326E-2</v>
      </c>
      <c r="Q329" s="10">
        <v>0.30760500000000002</v>
      </c>
      <c r="R329" s="10">
        <v>0</v>
      </c>
      <c r="S329" s="10">
        <v>0</v>
      </c>
      <c r="T329" s="10">
        <v>0</v>
      </c>
      <c r="U329" s="10">
        <v>0</v>
      </c>
      <c r="V329" s="10">
        <v>0</v>
      </c>
      <c r="W329" s="10">
        <v>0</v>
      </c>
      <c r="X329" s="10">
        <v>0</v>
      </c>
      <c r="Y329" s="105">
        <v>11.422377946847192</v>
      </c>
      <c r="Z329" s="121">
        <v>7.1979540011222198</v>
      </c>
      <c r="AA329" s="10">
        <v>2.5183691584950001</v>
      </c>
      <c r="AB329" s="10">
        <v>2.0759324386999942E-2</v>
      </c>
      <c r="AC329" s="10">
        <v>-2.6218999999999999E-2</v>
      </c>
      <c r="AD329" s="10">
        <v>0</v>
      </c>
      <c r="AE329" s="10">
        <v>0</v>
      </c>
      <c r="AF329" s="10">
        <v>0</v>
      </c>
      <c r="AG329" s="10">
        <v>0</v>
      </c>
      <c r="AH329" s="10">
        <v>7.6102000000000003E-2</v>
      </c>
      <c r="AI329" s="10">
        <v>1.270866488888889</v>
      </c>
      <c r="AJ329" s="10">
        <v>4.6170657929969529E-3</v>
      </c>
      <c r="AK329" s="10">
        <v>1.3926217556963787E-2</v>
      </c>
      <c r="AL329" s="10">
        <v>0.27069199999999999</v>
      </c>
      <c r="AM329" s="10">
        <v>0</v>
      </c>
      <c r="AN329" s="10">
        <v>0</v>
      </c>
      <c r="AO329" s="10">
        <v>0</v>
      </c>
      <c r="AP329" s="78">
        <v>0</v>
      </c>
      <c r="AQ329" s="10">
        <v>0</v>
      </c>
      <c r="AR329" s="10">
        <v>0</v>
      </c>
      <c r="AS329" s="13">
        <v>0</v>
      </c>
      <c r="AT329" s="86">
        <v>11.347067256243072</v>
      </c>
      <c r="AU329" s="160">
        <v>-6.5932585101429724E-3</v>
      </c>
      <c r="AV329" s="84"/>
      <c r="AW329" s="25"/>
      <c r="AX329" s="24"/>
      <c r="AY329" s="60"/>
      <c r="AZ329" s="60"/>
      <c r="BA329" s="60"/>
      <c r="BB329" s="14"/>
    </row>
    <row r="330" spans="1:54" ht="12.75" customHeight="1" x14ac:dyDescent="0.2">
      <c r="A330" s="109" t="s">
        <v>1149</v>
      </c>
      <c r="B330" s="1" t="s">
        <v>1751</v>
      </c>
      <c r="C330" s="54" t="s">
        <v>1752</v>
      </c>
      <c r="D330" s="109">
        <v>76.086410000000001</v>
      </c>
      <c r="E330" s="10">
        <v>75.50380028163201</v>
      </c>
      <c r="F330" s="10">
        <v>0.34430284799699484</v>
      </c>
      <c r="G330" s="10">
        <v>0</v>
      </c>
      <c r="H330" s="10">
        <v>0</v>
      </c>
      <c r="I330" s="10">
        <v>0</v>
      </c>
      <c r="J330" s="10">
        <v>5.282400000000001E-2</v>
      </c>
      <c r="K330" s="10">
        <v>8.5470000000000008E-3</v>
      </c>
      <c r="L330" s="10">
        <v>7.8549999999999991E-3</v>
      </c>
      <c r="M330" s="10">
        <v>0</v>
      </c>
      <c r="N330" s="10">
        <v>2.5187737922222224</v>
      </c>
      <c r="O330" s="10">
        <v>0.10942576278213047</v>
      </c>
      <c r="P330" s="10">
        <v>0.10600927214193109</v>
      </c>
      <c r="Q330" s="10">
        <v>1.119769</v>
      </c>
      <c r="R330" s="10">
        <v>0.1</v>
      </c>
      <c r="S330" s="10">
        <v>0</v>
      </c>
      <c r="T330" s="10">
        <v>0</v>
      </c>
      <c r="U330" s="10">
        <v>0.13316</v>
      </c>
      <c r="V330" s="10">
        <v>8.6189999999999998</v>
      </c>
      <c r="W330" s="10">
        <v>1.017312</v>
      </c>
      <c r="X330" s="10">
        <v>5.2266570000000003</v>
      </c>
      <c r="Y330" s="105">
        <v>170.95384595677527</v>
      </c>
      <c r="Z330" s="121">
        <v>76.481406955744745</v>
      </c>
      <c r="AA330" s="10">
        <v>66.674840993467001</v>
      </c>
      <c r="AB330" s="10">
        <v>0.48202398719699679</v>
      </c>
      <c r="AC330" s="10">
        <v>0</v>
      </c>
      <c r="AD330" s="10">
        <v>0</v>
      </c>
      <c r="AE330" s="10">
        <v>0</v>
      </c>
      <c r="AF330" s="10">
        <v>3.5216000000000004E-2</v>
      </c>
      <c r="AG330" s="10">
        <v>0</v>
      </c>
      <c r="AH330" s="10">
        <v>0.86383799999999999</v>
      </c>
      <c r="AI330" s="10">
        <v>3.2518731033333337</v>
      </c>
      <c r="AJ330" s="10">
        <v>0.10832016126578058</v>
      </c>
      <c r="AK330" s="10">
        <v>3.8252914569385801E-2</v>
      </c>
      <c r="AL330" s="10">
        <v>1.0091030000000001</v>
      </c>
      <c r="AM330" s="10">
        <v>0</v>
      </c>
      <c r="AN330" s="10">
        <v>0</v>
      </c>
      <c r="AO330" s="10">
        <v>9.9321000000000007E-2</v>
      </c>
      <c r="AP330" s="78">
        <v>8.6189999999999998</v>
      </c>
      <c r="AQ330" s="10">
        <v>1.017312</v>
      </c>
      <c r="AR330" s="10">
        <v>11.096</v>
      </c>
      <c r="AS330" s="13">
        <v>0</v>
      </c>
      <c r="AT330" s="86">
        <v>169.77650811557729</v>
      </c>
      <c r="AU330" s="160">
        <v>-6.8868754289135173E-3</v>
      </c>
      <c r="AV330" s="84"/>
      <c r="AW330" s="25"/>
      <c r="AX330" s="24"/>
      <c r="AY330" s="60"/>
      <c r="AZ330" s="60"/>
      <c r="BA330" s="60"/>
      <c r="BB330" s="14"/>
    </row>
    <row r="331" spans="1:54" ht="12.75" customHeight="1" x14ac:dyDescent="0.2">
      <c r="A331" s="109" t="s">
        <v>1132</v>
      </c>
      <c r="B331" s="1" t="s">
        <v>1753</v>
      </c>
      <c r="C331" s="54" t="s">
        <v>1754</v>
      </c>
      <c r="D331" s="109">
        <v>6.6895920000000002</v>
      </c>
      <c r="E331" s="10">
        <v>8.2485741295890005</v>
      </c>
      <c r="F331" s="10">
        <v>4.0562193051999436E-2</v>
      </c>
      <c r="G331" s="10">
        <v>-0.116089</v>
      </c>
      <c r="H331" s="10">
        <v>0</v>
      </c>
      <c r="I331" s="10">
        <v>0</v>
      </c>
      <c r="J331" s="10">
        <v>0</v>
      </c>
      <c r="K331" s="10">
        <v>8.5470000000000008E-3</v>
      </c>
      <c r="L331" s="10">
        <v>7.8549999999999991E-3</v>
      </c>
      <c r="M331" s="10">
        <v>0</v>
      </c>
      <c r="N331" s="10">
        <v>2.2686866862222224</v>
      </c>
      <c r="O331" s="10">
        <v>1.28650673936584E-2</v>
      </c>
      <c r="P331" s="10">
        <v>0.10032005774657292</v>
      </c>
      <c r="Q331" s="10">
        <v>0.92117800000000005</v>
      </c>
      <c r="R331" s="10">
        <v>0</v>
      </c>
      <c r="S331" s="10">
        <v>0</v>
      </c>
      <c r="T331" s="10">
        <v>0</v>
      </c>
      <c r="U331" s="10">
        <v>0</v>
      </c>
      <c r="V331" s="10">
        <v>0</v>
      </c>
      <c r="W331" s="10">
        <v>0</v>
      </c>
      <c r="X331" s="10">
        <v>0</v>
      </c>
      <c r="Y331" s="105">
        <v>18.18209113400345</v>
      </c>
      <c r="Z331" s="121">
        <v>6.7580142011216271</v>
      </c>
      <c r="AA331" s="10">
        <v>6.9543310545969996</v>
      </c>
      <c r="AB331" s="10">
        <v>5.6787070272999812E-2</v>
      </c>
      <c r="AC331" s="10">
        <v>-0.116089</v>
      </c>
      <c r="AD331" s="10">
        <v>0</v>
      </c>
      <c r="AE331" s="10">
        <v>0</v>
      </c>
      <c r="AF331" s="10">
        <v>0</v>
      </c>
      <c r="AG331" s="10">
        <v>0</v>
      </c>
      <c r="AH331" s="10">
        <v>7.9557000000000003E-2</v>
      </c>
      <c r="AI331" s="10">
        <v>2.8108385688888888</v>
      </c>
      <c r="AJ331" s="10">
        <v>1.273508303113957E-2</v>
      </c>
      <c r="AK331" s="10">
        <v>3.4806737002025287E-2</v>
      </c>
      <c r="AL331" s="10">
        <v>0.84185900000000002</v>
      </c>
      <c r="AM331" s="10">
        <v>0</v>
      </c>
      <c r="AN331" s="10">
        <v>0</v>
      </c>
      <c r="AO331" s="10">
        <v>0</v>
      </c>
      <c r="AP331" s="78">
        <v>0</v>
      </c>
      <c r="AQ331" s="10">
        <v>0</v>
      </c>
      <c r="AR331" s="10">
        <v>0</v>
      </c>
      <c r="AS331" s="13">
        <v>0</v>
      </c>
      <c r="AT331" s="86">
        <v>17.43283971491368</v>
      </c>
      <c r="AU331" s="160">
        <v>-4.1208209417042729E-2</v>
      </c>
      <c r="AV331" s="84"/>
      <c r="AW331" s="25"/>
      <c r="AX331" s="24"/>
      <c r="AY331" s="60"/>
      <c r="AZ331" s="60"/>
      <c r="BA331" s="60"/>
      <c r="BB331" s="14"/>
    </row>
    <row r="332" spans="1:54" ht="12.75" customHeight="1" x14ac:dyDescent="0.2">
      <c r="A332" s="109" t="s">
        <v>1165</v>
      </c>
      <c r="B332" s="1" t="s">
        <v>1755</v>
      </c>
      <c r="C332" s="54" t="s">
        <v>1756</v>
      </c>
      <c r="D332" s="109">
        <v>75.923305095000018</v>
      </c>
      <c r="E332" s="10">
        <v>66.269789365863005</v>
      </c>
      <c r="F332" s="10">
        <v>0.3052868244609982</v>
      </c>
      <c r="G332" s="10">
        <v>-0.225106</v>
      </c>
      <c r="H332" s="10">
        <v>0</v>
      </c>
      <c r="I332" s="10">
        <v>0</v>
      </c>
      <c r="J332" s="10">
        <v>3.2680000000000001E-2</v>
      </c>
      <c r="K332" s="10">
        <v>8.5470000000000008E-3</v>
      </c>
      <c r="L332" s="10">
        <v>7.8549999999999991E-3</v>
      </c>
      <c r="M332" s="10">
        <v>0</v>
      </c>
      <c r="N332" s="10">
        <v>5.0745243444444448</v>
      </c>
      <c r="O332" s="10">
        <v>9.7174914357586198E-2</v>
      </c>
      <c r="P332" s="10">
        <v>0.11210138957224619</v>
      </c>
      <c r="Q332" s="10">
        <v>1.243126</v>
      </c>
      <c r="R332" s="10">
        <v>0</v>
      </c>
      <c r="S332" s="10">
        <v>0</v>
      </c>
      <c r="T332" s="10">
        <v>0</v>
      </c>
      <c r="U332" s="10">
        <v>0.138933</v>
      </c>
      <c r="V332" s="10">
        <v>8.68</v>
      </c>
      <c r="W332" s="10">
        <v>0.91666000000000003</v>
      </c>
      <c r="X332" s="10">
        <v>5.4954010000000002</v>
      </c>
      <c r="Y332" s="105">
        <v>164.08027793369831</v>
      </c>
      <c r="Z332" s="121">
        <v>76.809610669099399</v>
      </c>
      <c r="AA332" s="10">
        <v>57.347935902900005</v>
      </c>
      <c r="AB332" s="10">
        <v>0.42740155424600096</v>
      </c>
      <c r="AC332" s="10">
        <v>-0.225106</v>
      </c>
      <c r="AD332" s="10">
        <v>0</v>
      </c>
      <c r="AE332" s="10">
        <v>0</v>
      </c>
      <c r="AF332" s="10">
        <v>2.1786666666666666E-2</v>
      </c>
      <c r="AG332" s="10">
        <v>0</v>
      </c>
      <c r="AH332" s="10">
        <v>0.860815</v>
      </c>
      <c r="AI332" s="10">
        <v>6.1025682933333334</v>
      </c>
      <c r="AJ332" s="10">
        <v>9.6193091339556835E-2</v>
      </c>
      <c r="AK332" s="10">
        <v>4.1210906824927271E-2</v>
      </c>
      <c r="AL332" s="10">
        <v>1.108522</v>
      </c>
      <c r="AM332" s="10">
        <v>0</v>
      </c>
      <c r="AN332" s="10">
        <v>0</v>
      </c>
      <c r="AO332" s="10">
        <v>0.103627</v>
      </c>
      <c r="AP332" s="78">
        <v>8.5579999999999998</v>
      </c>
      <c r="AQ332" s="10">
        <v>0.91666000000000003</v>
      </c>
      <c r="AR332" s="10">
        <v>11.753</v>
      </c>
      <c r="AS332" s="13">
        <v>0</v>
      </c>
      <c r="AT332" s="86">
        <v>163.92222508440983</v>
      </c>
      <c r="AU332" s="160">
        <v>-9.632653678972136E-4</v>
      </c>
      <c r="AV332" s="84"/>
      <c r="AW332" s="25"/>
      <c r="AX332" s="24"/>
      <c r="AY332" s="60"/>
      <c r="AZ332" s="60"/>
      <c r="BA332" s="60"/>
      <c r="BB332" s="14"/>
    </row>
    <row r="333" spans="1:54" ht="12.75" customHeight="1" x14ac:dyDescent="0.2">
      <c r="A333" s="109" t="s">
        <v>1154</v>
      </c>
      <c r="B333" s="1" t="s">
        <v>1757</v>
      </c>
      <c r="C333" s="54" t="s">
        <v>1758</v>
      </c>
      <c r="D333" s="109">
        <v>67.381696000000005</v>
      </c>
      <c r="E333" s="10">
        <v>112.551064342568</v>
      </c>
      <c r="F333" s="10">
        <v>0.53226376994800573</v>
      </c>
      <c r="G333" s="10">
        <v>-4.7660000000000003E-3</v>
      </c>
      <c r="H333" s="10">
        <v>0</v>
      </c>
      <c r="I333" s="10">
        <v>0</v>
      </c>
      <c r="J333" s="10">
        <v>3.2657000000000005E-2</v>
      </c>
      <c r="K333" s="10">
        <v>8.5470000000000008E-3</v>
      </c>
      <c r="L333" s="10">
        <v>7.8549999999999991E-3</v>
      </c>
      <c r="M333" s="10">
        <v>0</v>
      </c>
      <c r="N333" s="10">
        <v>3.0141399866666663</v>
      </c>
      <c r="O333" s="10">
        <v>0.16742413896904693</v>
      </c>
      <c r="P333" s="10">
        <v>0.14850972163205048</v>
      </c>
      <c r="Q333" s="10">
        <v>1.7759750000000001</v>
      </c>
      <c r="R333" s="10">
        <v>0</v>
      </c>
      <c r="S333" s="10">
        <v>0</v>
      </c>
      <c r="T333" s="10">
        <v>0</v>
      </c>
      <c r="U333" s="10">
        <v>0.208428</v>
      </c>
      <c r="V333" s="10">
        <v>12.6</v>
      </c>
      <c r="W333" s="10">
        <v>1.118546</v>
      </c>
      <c r="X333" s="10">
        <v>7.6476670000000002</v>
      </c>
      <c r="Y333" s="105">
        <v>207.19000695978377</v>
      </c>
      <c r="Z333" s="121">
        <v>67.473965935030705</v>
      </c>
      <c r="AA333" s="10">
        <v>95.059331707888006</v>
      </c>
      <c r="AB333" s="10">
        <v>0.74516927792699639</v>
      </c>
      <c r="AC333" s="10">
        <v>-4.7660000000000003E-3</v>
      </c>
      <c r="AD333" s="10">
        <v>0</v>
      </c>
      <c r="AE333" s="10">
        <v>0</v>
      </c>
      <c r="AF333" s="10">
        <v>2.1771333333333334E-2</v>
      </c>
      <c r="AG333" s="10">
        <v>0</v>
      </c>
      <c r="AH333" s="10">
        <v>0.80392600000000003</v>
      </c>
      <c r="AI333" s="10">
        <v>3.5135787577777773</v>
      </c>
      <c r="AJ333" s="10">
        <v>0.16573254114773406</v>
      </c>
      <c r="AK333" s="10">
        <v>6.0383051169879777E-2</v>
      </c>
      <c r="AL333" s="10">
        <v>1.5471280000000001</v>
      </c>
      <c r="AM333" s="10">
        <v>0</v>
      </c>
      <c r="AN333" s="10">
        <v>0</v>
      </c>
      <c r="AO333" s="10">
        <v>0.15546199999999999</v>
      </c>
      <c r="AP333" s="78">
        <v>13.462999999999999</v>
      </c>
      <c r="AQ333" s="10">
        <v>1.118546</v>
      </c>
      <c r="AR333" s="10">
        <v>15.14</v>
      </c>
      <c r="AS333" s="13">
        <v>0</v>
      </c>
      <c r="AT333" s="86">
        <v>199.26322860427445</v>
      </c>
      <c r="AU333" s="160">
        <v>-3.8258497462418349E-2</v>
      </c>
      <c r="AV333" s="84"/>
      <c r="AW333" s="25"/>
      <c r="AX333" s="24"/>
      <c r="AY333" s="60"/>
      <c r="AZ333" s="60"/>
      <c r="BA333" s="60"/>
      <c r="BB333" s="14"/>
    </row>
    <row r="334" spans="1:54" ht="12.75" customHeight="1" x14ac:dyDescent="0.2">
      <c r="A334" s="109" t="s">
        <v>1132</v>
      </c>
      <c r="B334" s="1" t="s">
        <v>1759</v>
      </c>
      <c r="C334" s="54" t="s">
        <v>1760</v>
      </c>
      <c r="D334" s="109">
        <v>3.17049</v>
      </c>
      <c r="E334" s="10">
        <v>4.4224766357560004</v>
      </c>
      <c r="F334" s="10">
        <v>2.2109110165999271E-2</v>
      </c>
      <c r="G334" s="10">
        <v>0</v>
      </c>
      <c r="H334" s="10">
        <v>0</v>
      </c>
      <c r="I334" s="10">
        <v>0</v>
      </c>
      <c r="J334" s="10">
        <v>0</v>
      </c>
      <c r="K334" s="10">
        <v>8.5470000000000008E-3</v>
      </c>
      <c r="L334" s="10">
        <v>7.8549999999999991E-3</v>
      </c>
      <c r="M334" s="10">
        <v>0</v>
      </c>
      <c r="N334" s="10">
        <v>0.52816272533333319</v>
      </c>
      <c r="O334" s="10">
        <v>6.9544442847908538E-3</v>
      </c>
      <c r="P334" s="10">
        <v>7.371391389117822E-2</v>
      </c>
      <c r="Q334" s="10">
        <v>0.42421399999999998</v>
      </c>
      <c r="R334" s="10">
        <v>0</v>
      </c>
      <c r="S334" s="10">
        <v>0</v>
      </c>
      <c r="T334" s="10">
        <v>0</v>
      </c>
      <c r="U334" s="10">
        <v>0</v>
      </c>
      <c r="V334" s="10">
        <v>0</v>
      </c>
      <c r="W334" s="10">
        <v>0</v>
      </c>
      <c r="X334" s="10">
        <v>0</v>
      </c>
      <c r="Y334" s="105">
        <v>8.6645228294313004</v>
      </c>
      <c r="Z334" s="121">
        <v>3.1814856258423432</v>
      </c>
      <c r="AA334" s="10">
        <v>3.7300281412760001</v>
      </c>
      <c r="AB334" s="10">
        <v>3.0952754232999868E-2</v>
      </c>
      <c r="AC334" s="10">
        <v>0</v>
      </c>
      <c r="AD334" s="10">
        <v>0</v>
      </c>
      <c r="AE334" s="10">
        <v>0</v>
      </c>
      <c r="AF334" s="10">
        <v>0</v>
      </c>
      <c r="AG334" s="10">
        <v>0</v>
      </c>
      <c r="AH334" s="10">
        <v>3.6686000000000003E-2</v>
      </c>
      <c r="AI334" s="10">
        <v>0.55299871466666661</v>
      </c>
      <c r="AJ334" s="10">
        <v>6.884178892518065E-3</v>
      </c>
      <c r="AK334" s="10">
        <v>2.0343500541123286E-2</v>
      </c>
      <c r="AL334" s="10">
        <v>0.40591100000000002</v>
      </c>
      <c r="AM334" s="10">
        <v>0</v>
      </c>
      <c r="AN334" s="10">
        <v>0</v>
      </c>
      <c r="AO334" s="10">
        <v>0</v>
      </c>
      <c r="AP334" s="78">
        <v>0</v>
      </c>
      <c r="AQ334" s="10">
        <v>0</v>
      </c>
      <c r="AR334" s="10">
        <v>0</v>
      </c>
      <c r="AS334" s="13">
        <v>0.14470345289604492</v>
      </c>
      <c r="AT334" s="86">
        <v>8.1099933683476966</v>
      </c>
      <c r="AU334" s="160">
        <v>-6.4000000000000071E-2</v>
      </c>
      <c r="AV334" s="84"/>
      <c r="AW334" s="25"/>
      <c r="AX334" s="24"/>
      <c r="AY334" s="60"/>
      <c r="AZ334" s="60"/>
      <c r="BA334" s="60"/>
      <c r="BB334" s="14"/>
    </row>
    <row r="335" spans="1:54" ht="12.75" customHeight="1" x14ac:dyDescent="0.2">
      <c r="A335" s="109" t="s">
        <v>1132</v>
      </c>
      <c r="B335" s="1" t="s">
        <v>1761</v>
      </c>
      <c r="C335" s="54" t="s">
        <v>1762</v>
      </c>
      <c r="D335" s="109">
        <v>7.0077999999999996</v>
      </c>
      <c r="E335" s="10">
        <v>2.9206456501339999</v>
      </c>
      <c r="F335" s="10">
        <v>1.3795448608000298E-2</v>
      </c>
      <c r="G335" s="10">
        <v>-4.0537999999999998E-2</v>
      </c>
      <c r="H335" s="10">
        <v>0</v>
      </c>
      <c r="I335" s="10">
        <v>0</v>
      </c>
      <c r="J335" s="10">
        <v>0</v>
      </c>
      <c r="K335" s="10">
        <v>8.5470000000000008E-3</v>
      </c>
      <c r="L335" s="10">
        <v>7.8549999999999991E-3</v>
      </c>
      <c r="M335" s="10">
        <v>0</v>
      </c>
      <c r="N335" s="10">
        <v>1.2422610595555557</v>
      </c>
      <c r="O335" s="10">
        <v>4.4403695618240703E-3</v>
      </c>
      <c r="P335" s="10">
        <v>6.3815988878784438E-2</v>
      </c>
      <c r="Q335" s="10">
        <v>0.33204600000000001</v>
      </c>
      <c r="R335" s="10">
        <v>0</v>
      </c>
      <c r="S335" s="10">
        <v>0</v>
      </c>
      <c r="T335" s="10">
        <v>0</v>
      </c>
      <c r="U335" s="10">
        <v>0</v>
      </c>
      <c r="V335" s="10">
        <v>0</v>
      </c>
      <c r="W335" s="10">
        <v>0</v>
      </c>
      <c r="X335" s="10">
        <v>0</v>
      </c>
      <c r="Y335" s="105">
        <v>11.560668516738165</v>
      </c>
      <c r="Z335" s="121">
        <v>7.0658986535944708</v>
      </c>
      <c r="AA335" s="10">
        <v>2.4991918458969997</v>
      </c>
      <c r="AB335" s="10">
        <v>1.9313628049999941E-2</v>
      </c>
      <c r="AC335" s="10">
        <v>-4.0537999999999998E-2</v>
      </c>
      <c r="AD335" s="10">
        <v>0</v>
      </c>
      <c r="AE335" s="10">
        <v>0</v>
      </c>
      <c r="AF335" s="10">
        <v>0</v>
      </c>
      <c r="AG335" s="10">
        <v>0</v>
      </c>
      <c r="AH335" s="10">
        <v>7.6268000000000002E-2</v>
      </c>
      <c r="AI335" s="10">
        <v>1.5683889226666667</v>
      </c>
      <c r="AJ335" s="10">
        <v>4.3955055444675623E-3</v>
      </c>
      <c r="AK335" s="10">
        <v>1.5272701899397856E-2</v>
      </c>
      <c r="AL335" s="10">
        <v>0.30981700000000001</v>
      </c>
      <c r="AM335" s="10">
        <v>0</v>
      </c>
      <c r="AN335" s="10">
        <v>0</v>
      </c>
      <c r="AO335" s="10">
        <v>0</v>
      </c>
      <c r="AP335" s="78">
        <v>0</v>
      </c>
      <c r="AQ335" s="10">
        <v>0</v>
      </c>
      <c r="AR335" s="10">
        <v>0</v>
      </c>
      <c r="AS335" s="13">
        <v>0</v>
      </c>
      <c r="AT335" s="86">
        <v>11.518008257652005</v>
      </c>
      <c r="AU335" s="160">
        <v>-3.6901204306995206E-3</v>
      </c>
      <c r="AV335" s="84"/>
      <c r="AW335" s="25"/>
      <c r="AX335" s="24"/>
      <c r="AY335" s="60"/>
      <c r="AZ335" s="60"/>
      <c r="BA335" s="60"/>
      <c r="BB335" s="14"/>
    </row>
    <row r="336" spans="1:54" ht="12.75" customHeight="1" x14ac:dyDescent="0.2">
      <c r="A336" s="109" t="s">
        <v>1132</v>
      </c>
      <c r="B336" s="1" t="s">
        <v>1763</v>
      </c>
      <c r="C336" s="54" t="s">
        <v>1764</v>
      </c>
      <c r="D336" s="109">
        <v>5.2352622999999996</v>
      </c>
      <c r="E336" s="10">
        <v>5.1788628745060006</v>
      </c>
      <c r="F336" s="10">
        <v>2.5603662184000016E-2</v>
      </c>
      <c r="G336" s="10">
        <v>-5.0439999999999999E-2</v>
      </c>
      <c r="H336" s="10">
        <v>0</v>
      </c>
      <c r="I336" s="10">
        <v>0</v>
      </c>
      <c r="J336" s="10">
        <v>0</v>
      </c>
      <c r="K336" s="10">
        <v>8.5470000000000008E-3</v>
      </c>
      <c r="L336" s="10">
        <v>7.8549999999999991E-3</v>
      </c>
      <c r="M336" s="10">
        <v>0</v>
      </c>
      <c r="N336" s="10">
        <v>2.3028510035555558</v>
      </c>
      <c r="O336" s="10">
        <v>8.130834326430662E-3</v>
      </c>
      <c r="P336" s="10">
        <v>7.8865644828486223E-2</v>
      </c>
      <c r="Q336" s="10">
        <v>0.63038400000000006</v>
      </c>
      <c r="R336" s="10">
        <v>0</v>
      </c>
      <c r="S336" s="10">
        <v>0</v>
      </c>
      <c r="T336" s="10">
        <v>0</v>
      </c>
      <c r="U336" s="10">
        <v>0</v>
      </c>
      <c r="V336" s="10">
        <v>0</v>
      </c>
      <c r="W336" s="10">
        <v>0</v>
      </c>
      <c r="X336" s="10">
        <v>0</v>
      </c>
      <c r="Y336" s="105">
        <v>13.425922319400474</v>
      </c>
      <c r="Z336" s="121">
        <v>5.328090580794612</v>
      </c>
      <c r="AA336" s="10">
        <v>4.3743669363209996</v>
      </c>
      <c r="AB336" s="10">
        <v>3.5845127057000062E-2</v>
      </c>
      <c r="AC336" s="10">
        <v>-5.0439999999999999E-2</v>
      </c>
      <c r="AD336" s="10">
        <v>0</v>
      </c>
      <c r="AE336" s="10">
        <v>0</v>
      </c>
      <c r="AF336" s="10">
        <v>0</v>
      </c>
      <c r="AG336" s="10">
        <v>0</v>
      </c>
      <c r="AH336" s="10">
        <v>6.2400999999999998E-2</v>
      </c>
      <c r="AI336" s="10">
        <v>3.1786553911111111</v>
      </c>
      <c r="AJ336" s="10">
        <v>8.0486830803992351E-3</v>
      </c>
      <c r="AK336" s="10">
        <v>2.3119374878144916E-2</v>
      </c>
      <c r="AL336" s="10">
        <v>0.56515099999999996</v>
      </c>
      <c r="AM336" s="10">
        <v>0</v>
      </c>
      <c r="AN336" s="10">
        <v>0</v>
      </c>
      <c r="AO336" s="10">
        <v>0</v>
      </c>
      <c r="AP336" s="78">
        <v>0</v>
      </c>
      <c r="AQ336" s="10">
        <v>0</v>
      </c>
      <c r="AR336" s="10">
        <v>0</v>
      </c>
      <c r="AS336" s="13">
        <v>0</v>
      </c>
      <c r="AT336" s="86">
        <v>13.525238093242267</v>
      </c>
      <c r="AU336" s="160">
        <v>7.3973147973813106E-3</v>
      </c>
      <c r="AV336" s="84"/>
      <c r="AW336" s="25"/>
      <c r="AX336" s="24"/>
      <c r="AY336" s="60"/>
      <c r="AZ336" s="60"/>
      <c r="BA336" s="60"/>
      <c r="BB336" s="14"/>
    </row>
    <row r="337" spans="1:54" ht="12.75" customHeight="1" x14ac:dyDescent="0.2">
      <c r="A337" s="109" t="s">
        <v>1132</v>
      </c>
      <c r="B337" s="1" t="s">
        <v>1765</v>
      </c>
      <c r="C337" s="54" t="s">
        <v>1766</v>
      </c>
      <c r="D337" s="109">
        <v>6.6897729999999997</v>
      </c>
      <c r="E337" s="10">
        <v>6.569019375151</v>
      </c>
      <c r="F337" s="10">
        <v>3.2086203460000455E-2</v>
      </c>
      <c r="G337" s="10">
        <v>-0.26082699999999998</v>
      </c>
      <c r="H337" s="10">
        <v>0</v>
      </c>
      <c r="I337" s="10">
        <v>0</v>
      </c>
      <c r="J337" s="10">
        <v>0</v>
      </c>
      <c r="K337" s="10">
        <v>8.5470000000000008E-3</v>
      </c>
      <c r="L337" s="10">
        <v>7.8549999999999991E-3</v>
      </c>
      <c r="M337" s="10">
        <v>0</v>
      </c>
      <c r="N337" s="10">
        <v>2.0803575324444443</v>
      </c>
      <c r="O337" s="10">
        <v>1.0198399954873937E-2</v>
      </c>
      <c r="P337" s="10">
        <v>8.1244646344308585E-2</v>
      </c>
      <c r="Q337" s="10">
        <v>0.725603</v>
      </c>
      <c r="R337" s="10">
        <v>0</v>
      </c>
      <c r="S337" s="10">
        <v>0</v>
      </c>
      <c r="T337" s="10">
        <v>0</v>
      </c>
      <c r="U337" s="10">
        <v>0</v>
      </c>
      <c r="V337" s="10">
        <v>0</v>
      </c>
      <c r="W337" s="10">
        <v>0</v>
      </c>
      <c r="X337" s="10">
        <v>0</v>
      </c>
      <c r="Y337" s="105">
        <v>15.943857157354623</v>
      </c>
      <c r="Z337" s="121">
        <v>6.7410538262451372</v>
      </c>
      <c r="AA337" s="10">
        <v>5.5576954982439997</v>
      </c>
      <c r="AB337" s="10">
        <v>4.4920684843999796E-2</v>
      </c>
      <c r="AC337" s="10">
        <v>-0.26082699999999998</v>
      </c>
      <c r="AD337" s="10">
        <v>0</v>
      </c>
      <c r="AE337" s="10">
        <v>0</v>
      </c>
      <c r="AF337" s="10">
        <v>0</v>
      </c>
      <c r="AG337" s="10">
        <v>0</v>
      </c>
      <c r="AH337" s="10">
        <v>7.6723E-2</v>
      </c>
      <c r="AI337" s="10">
        <v>3.1114931004444446</v>
      </c>
      <c r="AJ337" s="10">
        <v>1.0095358713325538E-2</v>
      </c>
      <c r="AK337" s="10">
        <v>2.3768311619416397E-2</v>
      </c>
      <c r="AL337" s="10">
        <v>0.63853099999999996</v>
      </c>
      <c r="AM337" s="10">
        <v>0</v>
      </c>
      <c r="AN337" s="10">
        <v>0</v>
      </c>
      <c r="AO337" s="10">
        <v>0</v>
      </c>
      <c r="AP337" s="78">
        <v>0</v>
      </c>
      <c r="AQ337" s="10">
        <v>0</v>
      </c>
      <c r="AR337" s="10">
        <v>0</v>
      </c>
      <c r="AS337" s="13">
        <v>0</v>
      </c>
      <c r="AT337" s="86">
        <v>15.943453780110323</v>
      </c>
      <c r="AU337" s="160">
        <v>-2.5299853123314193E-5</v>
      </c>
      <c r="AV337" s="84"/>
      <c r="AW337" s="25"/>
      <c r="AX337" s="24"/>
      <c r="AY337" s="60"/>
      <c r="AZ337" s="60"/>
      <c r="BA337" s="60"/>
      <c r="BB337" s="14"/>
    </row>
    <row r="338" spans="1:54" ht="12.75" customHeight="1" x14ac:dyDescent="0.2">
      <c r="A338" s="109" t="s">
        <v>1165</v>
      </c>
      <c r="B338" s="1" t="s">
        <v>1767</v>
      </c>
      <c r="C338" s="54" t="s">
        <v>1768</v>
      </c>
      <c r="D338" s="109">
        <v>50.841358</v>
      </c>
      <c r="E338" s="10">
        <v>77.760487520639003</v>
      </c>
      <c r="F338" s="10">
        <v>0.36626669305700066</v>
      </c>
      <c r="G338" s="10">
        <v>-0.51637100000000002</v>
      </c>
      <c r="H338" s="10">
        <v>0</v>
      </c>
      <c r="I338" s="10">
        <v>0</v>
      </c>
      <c r="J338" s="10">
        <v>2.5276000000000007E-2</v>
      </c>
      <c r="K338" s="10">
        <v>8.5470000000000008E-3</v>
      </c>
      <c r="L338" s="10">
        <v>7.8549999999999991E-3</v>
      </c>
      <c r="M338" s="10">
        <v>0</v>
      </c>
      <c r="N338" s="10">
        <v>3.4369257144444445</v>
      </c>
      <c r="O338" s="10">
        <v>0.11520958062617276</v>
      </c>
      <c r="P338" s="10">
        <v>0.11926780163280637</v>
      </c>
      <c r="Q338" s="10">
        <v>1.2969349999999999</v>
      </c>
      <c r="R338" s="10">
        <v>0</v>
      </c>
      <c r="S338" s="10">
        <v>0</v>
      </c>
      <c r="T338" s="10">
        <v>0</v>
      </c>
      <c r="U338" s="10">
        <v>0.139843</v>
      </c>
      <c r="V338" s="10">
        <v>10.913</v>
      </c>
      <c r="W338" s="10">
        <v>0.73848199999999997</v>
      </c>
      <c r="X338" s="10">
        <v>5.1914999999999996</v>
      </c>
      <c r="Y338" s="105">
        <v>150.44458231039948</v>
      </c>
      <c r="Z338" s="121">
        <v>51.348039455173968</v>
      </c>
      <c r="AA338" s="10">
        <v>66.329270235550993</v>
      </c>
      <c r="AB338" s="10">
        <v>0.51277337028099601</v>
      </c>
      <c r="AC338" s="10">
        <v>-0.51637100000000002</v>
      </c>
      <c r="AD338" s="10">
        <v>0</v>
      </c>
      <c r="AE338" s="10">
        <v>0</v>
      </c>
      <c r="AF338" s="10">
        <v>1.6850666666666674E-2</v>
      </c>
      <c r="AG338" s="10">
        <v>0</v>
      </c>
      <c r="AH338" s="10">
        <v>0.61190199999999995</v>
      </c>
      <c r="AI338" s="10">
        <v>4.6523739655555563</v>
      </c>
      <c r="AJ338" s="10">
        <v>0.11404554133780208</v>
      </c>
      <c r="AK338" s="10">
        <v>4.4980962697246225E-2</v>
      </c>
      <c r="AL338" s="10">
        <v>1.168509</v>
      </c>
      <c r="AM338" s="10">
        <v>0</v>
      </c>
      <c r="AN338" s="10">
        <v>0</v>
      </c>
      <c r="AO338" s="10">
        <v>0.104306</v>
      </c>
      <c r="AP338" s="78">
        <v>10.913</v>
      </c>
      <c r="AQ338" s="10">
        <v>0.73848199999999997</v>
      </c>
      <c r="AR338" s="10">
        <v>10.41</v>
      </c>
      <c r="AS338" s="13">
        <v>0</v>
      </c>
      <c r="AT338" s="86">
        <v>146.44816219726323</v>
      </c>
      <c r="AU338" s="160">
        <v>-2.6564067989439326E-2</v>
      </c>
      <c r="AV338" s="84"/>
      <c r="AW338" s="25"/>
      <c r="AX338" s="24"/>
      <c r="AY338" s="60"/>
      <c r="AZ338" s="60"/>
      <c r="BA338" s="60"/>
      <c r="BB338" s="14"/>
    </row>
    <row r="339" spans="1:54" ht="12.75" customHeight="1" x14ac:dyDescent="0.2">
      <c r="A339" s="109" t="s">
        <v>1132</v>
      </c>
      <c r="B339" s="1" t="s">
        <v>1769</v>
      </c>
      <c r="C339" s="54" t="s">
        <v>1770</v>
      </c>
      <c r="D339" s="109">
        <v>6.4180900000000003</v>
      </c>
      <c r="E339" s="10">
        <v>9.6867669783460002</v>
      </c>
      <c r="F339" s="10">
        <v>4.7828965746000408E-2</v>
      </c>
      <c r="G339" s="10">
        <v>-0.26891399999999999</v>
      </c>
      <c r="H339" s="10">
        <v>0</v>
      </c>
      <c r="I339" s="10">
        <v>0</v>
      </c>
      <c r="J339" s="10">
        <v>0</v>
      </c>
      <c r="K339" s="10">
        <v>8.5470000000000008E-3</v>
      </c>
      <c r="L339" s="10">
        <v>7.8549999999999991E-3</v>
      </c>
      <c r="M339" s="10">
        <v>0</v>
      </c>
      <c r="N339" s="10">
        <v>1.3948044524444445</v>
      </c>
      <c r="O339" s="10">
        <v>1.5148442238100525E-2</v>
      </c>
      <c r="P339" s="10">
        <v>0.10823904479426949</v>
      </c>
      <c r="Q339" s="10">
        <v>1.137726</v>
      </c>
      <c r="R339" s="10">
        <v>0</v>
      </c>
      <c r="S339" s="10">
        <v>0</v>
      </c>
      <c r="T339" s="10">
        <v>0</v>
      </c>
      <c r="U339" s="10">
        <v>0</v>
      </c>
      <c r="V339" s="10">
        <v>0</v>
      </c>
      <c r="W339" s="10">
        <v>0</v>
      </c>
      <c r="X339" s="10">
        <v>0</v>
      </c>
      <c r="Y339" s="105">
        <v>18.556091883568815</v>
      </c>
      <c r="Z339" s="121">
        <v>6.4463977450749956</v>
      </c>
      <c r="AA339" s="10">
        <v>8.1527882287990003</v>
      </c>
      <c r="AB339" s="10">
        <v>6.6960552045000718E-2</v>
      </c>
      <c r="AC339" s="10">
        <v>-0.26891399999999999</v>
      </c>
      <c r="AD339" s="10">
        <v>0</v>
      </c>
      <c r="AE339" s="10">
        <v>0</v>
      </c>
      <c r="AF339" s="10">
        <v>0</v>
      </c>
      <c r="AG339" s="10">
        <v>0</v>
      </c>
      <c r="AH339" s="10">
        <v>7.7085000000000001E-2</v>
      </c>
      <c r="AI339" s="10">
        <v>1.7792792524444445</v>
      </c>
      <c r="AJ339" s="10">
        <v>1.4995387415516119E-2</v>
      </c>
      <c r="AK339" s="10">
        <v>3.797677597571128E-2</v>
      </c>
      <c r="AL339" s="10">
        <v>1.0087489999999999</v>
      </c>
      <c r="AM339" s="10">
        <v>0</v>
      </c>
      <c r="AN339" s="10">
        <v>0</v>
      </c>
      <c r="AO339" s="10">
        <v>0</v>
      </c>
      <c r="AP339" s="78">
        <v>0</v>
      </c>
      <c r="AQ339" s="10">
        <v>0</v>
      </c>
      <c r="AR339" s="10">
        <v>0</v>
      </c>
      <c r="AS339" s="13">
        <v>5.3184061265739047E-2</v>
      </c>
      <c r="AT339" s="86">
        <v>17.36850200302041</v>
      </c>
      <c r="AU339" s="160">
        <v>-6.4000000000000043E-2</v>
      </c>
      <c r="AV339" s="84"/>
      <c r="AW339" s="25"/>
      <c r="AX339" s="24"/>
      <c r="AY339" s="60"/>
      <c r="AZ339" s="60"/>
      <c r="BA339" s="60"/>
      <c r="BB339" s="14"/>
    </row>
    <row r="340" spans="1:54" ht="12.75" customHeight="1" x14ac:dyDescent="0.2">
      <c r="A340" s="109" t="s">
        <v>1132</v>
      </c>
      <c r="B340" s="1" t="s">
        <v>1771</v>
      </c>
      <c r="C340" s="54" t="s">
        <v>1772</v>
      </c>
      <c r="D340" s="109">
        <v>5.8700010000000002</v>
      </c>
      <c r="E340" s="10">
        <v>4.5653310167020003</v>
      </c>
      <c r="F340" s="10">
        <v>2.2513520612000487E-2</v>
      </c>
      <c r="G340" s="10">
        <v>-8.3052000000000001E-2</v>
      </c>
      <c r="H340" s="10">
        <v>0</v>
      </c>
      <c r="I340" s="10">
        <v>0</v>
      </c>
      <c r="J340" s="10">
        <v>0</v>
      </c>
      <c r="K340" s="10">
        <v>8.5470000000000008E-3</v>
      </c>
      <c r="L340" s="10">
        <v>7.8549999999999991E-3</v>
      </c>
      <c r="M340" s="10">
        <v>0</v>
      </c>
      <c r="N340" s="10">
        <v>2.7231928640000005</v>
      </c>
      <c r="O340" s="10">
        <v>7.0816520237753896E-3</v>
      </c>
      <c r="P340" s="10">
        <v>7.0402672728810026E-2</v>
      </c>
      <c r="Q340" s="10">
        <v>0.52274299999999996</v>
      </c>
      <c r="R340" s="10">
        <v>0</v>
      </c>
      <c r="S340" s="10">
        <v>0</v>
      </c>
      <c r="T340" s="10">
        <v>0</v>
      </c>
      <c r="U340" s="10">
        <v>0</v>
      </c>
      <c r="V340" s="10">
        <v>0</v>
      </c>
      <c r="W340" s="10">
        <v>0</v>
      </c>
      <c r="X340" s="10">
        <v>0</v>
      </c>
      <c r="Y340" s="105">
        <v>13.714615726066583</v>
      </c>
      <c r="Z340" s="121">
        <v>5.9362281973328779</v>
      </c>
      <c r="AA340" s="10">
        <v>3.8576603764089996</v>
      </c>
      <c r="AB340" s="10">
        <v>3.1518928857000077E-2</v>
      </c>
      <c r="AC340" s="10">
        <v>-8.3052000000000001E-2</v>
      </c>
      <c r="AD340" s="10">
        <v>0</v>
      </c>
      <c r="AE340" s="10">
        <v>0</v>
      </c>
      <c r="AF340" s="10">
        <v>0</v>
      </c>
      <c r="AG340" s="10">
        <v>0</v>
      </c>
      <c r="AH340" s="10">
        <v>6.4438999999999996E-2</v>
      </c>
      <c r="AI340" s="10">
        <v>3.5722366204444449</v>
      </c>
      <c r="AJ340" s="10">
        <v>7.0101013668123031E-3</v>
      </c>
      <c r="AK340" s="10">
        <v>1.8573748360974116E-2</v>
      </c>
      <c r="AL340" s="10">
        <v>0.46001399999999998</v>
      </c>
      <c r="AM340" s="10">
        <v>0</v>
      </c>
      <c r="AN340" s="10">
        <v>0</v>
      </c>
      <c r="AO340" s="10">
        <v>0</v>
      </c>
      <c r="AP340" s="78">
        <v>0</v>
      </c>
      <c r="AQ340" s="10">
        <v>0</v>
      </c>
      <c r="AR340" s="10">
        <v>0</v>
      </c>
      <c r="AS340" s="13">
        <v>0</v>
      </c>
      <c r="AT340" s="86">
        <v>13.86462897277111</v>
      </c>
      <c r="AU340" s="160">
        <v>1.0938202695639877E-2</v>
      </c>
      <c r="AV340" s="84"/>
      <c r="AW340" s="25"/>
      <c r="AX340" s="24"/>
      <c r="AY340" s="60"/>
      <c r="AZ340" s="60"/>
      <c r="BA340" s="60"/>
      <c r="BB340" s="14"/>
    </row>
    <row r="341" spans="1:54" ht="12.75" customHeight="1" x14ac:dyDescent="0.2">
      <c r="A341" s="109" t="s">
        <v>1132</v>
      </c>
      <c r="B341" s="1" t="s">
        <v>1773</v>
      </c>
      <c r="C341" s="54" t="s">
        <v>1774</v>
      </c>
      <c r="D341" s="109">
        <v>3.0093529999999999</v>
      </c>
      <c r="E341" s="10">
        <v>3.5499492166709996</v>
      </c>
      <c r="F341" s="10">
        <v>1.7454984584000428E-2</v>
      </c>
      <c r="G341" s="10">
        <v>-0.12217500000000001</v>
      </c>
      <c r="H341" s="10">
        <v>0</v>
      </c>
      <c r="I341" s="10">
        <v>0</v>
      </c>
      <c r="J341" s="10">
        <v>0</v>
      </c>
      <c r="K341" s="10">
        <v>8.5470000000000008E-3</v>
      </c>
      <c r="L341" s="10">
        <v>7.8549999999999991E-3</v>
      </c>
      <c r="M341" s="10">
        <v>0</v>
      </c>
      <c r="N341" s="10">
        <v>1.8702402071111111</v>
      </c>
      <c r="O341" s="10">
        <v>5.5342089143790383E-3</v>
      </c>
      <c r="P341" s="10">
        <v>6.5765985959677351E-2</v>
      </c>
      <c r="Q341" s="10">
        <v>0.37886900000000001</v>
      </c>
      <c r="R341" s="10">
        <v>0</v>
      </c>
      <c r="S341" s="10">
        <v>0</v>
      </c>
      <c r="T341" s="10">
        <v>0</v>
      </c>
      <c r="U341" s="10">
        <v>0</v>
      </c>
      <c r="V341" s="10">
        <v>0</v>
      </c>
      <c r="W341" s="10">
        <v>0</v>
      </c>
      <c r="X341" s="10">
        <v>0</v>
      </c>
      <c r="Y341" s="105">
        <v>8.7913936032401665</v>
      </c>
      <c r="Z341" s="121">
        <v>3.0429432450478884</v>
      </c>
      <c r="AA341" s="10">
        <v>2.9946594587790001</v>
      </c>
      <c r="AB341" s="10">
        <v>2.4436978417000033E-2</v>
      </c>
      <c r="AC341" s="10">
        <v>-0.12217500000000001</v>
      </c>
      <c r="AD341" s="10">
        <v>0</v>
      </c>
      <c r="AE341" s="10">
        <v>0</v>
      </c>
      <c r="AF341" s="10">
        <v>0</v>
      </c>
      <c r="AG341" s="10">
        <v>0</v>
      </c>
      <c r="AH341" s="10">
        <v>3.3242000000000001E-2</v>
      </c>
      <c r="AI341" s="10">
        <v>2.7417307848888886</v>
      </c>
      <c r="AJ341" s="10">
        <v>5.4782931079732219E-3</v>
      </c>
      <c r="AK341" s="10">
        <v>1.6084256492021009E-2</v>
      </c>
      <c r="AL341" s="10">
        <v>0.33340500000000001</v>
      </c>
      <c r="AM341" s="10">
        <v>0</v>
      </c>
      <c r="AN341" s="10">
        <v>0</v>
      </c>
      <c r="AO341" s="10">
        <v>0</v>
      </c>
      <c r="AP341" s="78">
        <v>0</v>
      </c>
      <c r="AQ341" s="10">
        <v>0</v>
      </c>
      <c r="AR341" s="10">
        <v>0</v>
      </c>
      <c r="AS341" s="13">
        <v>0</v>
      </c>
      <c r="AT341" s="86">
        <v>9.069805016732774</v>
      </c>
      <c r="AU341" s="160">
        <v>3.1668632535118868E-2</v>
      </c>
      <c r="AV341" s="84"/>
      <c r="AW341" s="25"/>
      <c r="AX341" s="24"/>
      <c r="AY341" s="60"/>
      <c r="AZ341" s="60"/>
      <c r="BA341" s="60"/>
      <c r="BB341" s="14"/>
    </row>
    <row r="342" spans="1:54" ht="12.75" customHeight="1" x14ac:dyDescent="0.2">
      <c r="A342" s="109" t="s">
        <v>1132</v>
      </c>
      <c r="B342" s="1" t="s">
        <v>1775</v>
      </c>
      <c r="C342" s="54" t="s">
        <v>1776</v>
      </c>
      <c r="D342" s="109">
        <v>8.2270000000000003</v>
      </c>
      <c r="E342" s="10">
        <v>9.7358075347179991</v>
      </c>
      <c r="F342" s="10">
        <v>4.7781035393999888E-2</v>
      </c>
      <c r="G342" s="10">
        <v>-0.16097600000000001</v>
      </c>
      <c r="H342" s="10">
        <v>0</v>
      </c>
      <c r="I342" s="10">
        <v>0</v>
      </c>
      <c r="J342" s="10">
        <v>0</v>
      </c>
      <c r="K342" s="10">
        <v>8.5470000000000008E-3</v>
      </c>
      <c r="L342" s="10">
        <v>7.8549999999999991E-3</v>
      </c>
      <c r="M342" s="10">
        <v>0</v>
      </c>
      <c r="N342" s="10">
        <v>2.0095999555555553</v>
      </c>
      <c r="O342" s="10">
        <v>1.5159822805726642E-2</v>
      </c>
      <c r="P342" s="10">
        <v>0.11950925553458745</v>
      </c>
      <c r="Q342" s="10">
        <v>1.3604350000000001</v>
      </c>
      <c r="R342" s="10">
        <v>0</v>
      </c>
      <c r="S342" s="10">
        <v>0</v>
      </c>
      <c r="T342" s="10">
        <v>0</v>
      </c>
      <c r="U342" s="10">
        <v>0</v>
      </c>
      <c r="V342" s="10">
        <v>0</v>
      </c>
      <c r="W342" s="10">
        <v>0</v>
      </c>
      <c r="X342" s="10">
        <v>0</v>
      </c>
      <c r="Y342" s="105">
        <v>21.370718604007866</v>
      </c>
      <c r="Z342" s="121">
        <v>8.3167422942480957</v>
      </c>
      <c r="AA342" s="10">
        <v>8.2166096664729995</v>
      </c>
      <c r="AB342" s="10">
        <v>6.6893449551999565E-2</v>
      </c>
      <c r="AC342" s="10">
        <v>-0.16097600000000001</v>
      </c>
      <c r="AD342" s="10">
        <v>0</v>
      </c>
      <c r="AE342" s="10">
        <v>0</v>
      </c>
      <c r="AF342" s="10">
        <v>0</v>
      </c>
      <c r="AG342" s="10">
        <v>0</v>
      </c>
      <c r="AH342" s="10">
        <v>0.104097</v>
      </c>
      <c r="AI342" s="10">
        <v>2.4341802577777774</v>
      </c>
      <c r="AJ342" s="10">
        <v>1.5006652997671678E-2</v>
      </c>
      <c r="AK342" s="10">
        <v>4.4975748331017966E-2</v>
      </c>
      <c r="AL342" s="10">
        <v>1.1971830000000001</v>
      </c>
      <c r="AM342" s="10">
        <v>0</v>
      </c>
      <c r="AN342" s="10">
        <v>0</v>
      </c>
      <c r="AO342" s="10">
        <v>0</v>
      </c>
      <c r="AP342" s="78">
        <v>0</v>
      </c>
      <c r="AQ342" s="10">
        <v>0</v>
      </c>
      <c r="AR342" s="10">
        <v>0</v>
      </c>
      <c r="AS342" s="13">
        <v>0</v>
      </c>
      <c r="AT342" s="86">
        <v>20.234712069379562</v>
      </c>
      <c r="AU342" s="160">
        <v>-5.3157151880482749E-2</v>
      </c>
      <c r="AV342" s="84"/>
      <c r="AW342" s="25"/>
      <c r="AX342" s="24"/>
      <c r="AY342" s="60"/>
      <c r="AZ342" s="60"/>
      <c r="BA342" s="60"/>
      <c r="BB342" s="14"/>
    </row>
    <row r="343" spans="1:54" ht="12.75" customHeight="1" x14ac:dyDescent="0.2">
      <c r="A343" s="109" t="s">
        <v>1132</v>
      </c>
      <c r="B343" s="1" t="s">
        <v>1777</v>
      </c>
      <c r="C343" s="54" t="s">
        <v>1778</v>
      </c>
      <c r="D343" s="109">
        <v>5.6102829999999999</v>
      </c>
      <c r="E343" s="10">
        <v>3.8944831101439998</v>
      </c>
      <c r="F343" s="10">
        <v>1.88595777230002E-2</v>
      </c>
      <c r="G343" s="10">
        <v>-0.11747100000000001</v>
      </c>
      <c r="H343" s="10">
        <v>0</v>
      </c>
      <c r="I343" s="10">
        <v>0</v>
      </c>
      <c r="J343" s="10">
        <v>0</v>
      </c>
      <c r="K343" s="10">
        <v>8.5470000000000008E-3</v>
      </c>
      <c r="L343" s="10">
        <v>7.8549999999999991E-3</v>
      </c>
      <c r="M343" s="10">
        <v>0</v>
      </c>
      <c r="N343" s="10">
        <v>0.90172418844444457</v>
      </c>
      <c r="O343" s="10">
        <v>6.0149234276666947E-3</v>
      </c>
      <c r="P343" s="10">
        <v>6.7711909617339638E-2</v>
      </c>
      <c r="Q343" s="10">
        <v>0.41680800000000001</v>
      </c>
      <c r="R343" s="10">
        <v>0</v>
      </c>
      <c r="S343" s="10">
        <v>0</v>
      </c>
      <c r="T343" s="10">
        <v>0</v>
      </c>
      <c r="U343" s="10">
        <v>0</v>
      </c>
      <c r="V343" s="10">
        <v>0</v>
      </c>
      <c r="W343" s="10">
        <v>0</v>
      </c>
      <c r="X343" s="10">
        <v>0</v>
      </c>
      <c r="Y343" s="105">
        <v>10.81481570935645</v>
      </c>
      <c r="Z343" s="121">
        <v>5.6487341342774142</v>
      </c>
      <c r="AA343" s="10">
        <v>3.3030401899729998</v>
      </c>
      <c r="AB343" s="10">
        <v>2.640340881199995E-2</v>
      </c>
      <c r="AC343" s="10">
        <v>-0.11747100000000001</v>
      </c>
      <c r="AD343" s="10">
        <v>0</v>
      </c>
      <c r="AE343" s="10">
        <v>0</v>
      </c>
      <c r="AF343" s="10">
        <v>0</v>
      </c>
      <c r="AG343" s="10">
        <v>0</v>
      </c>
      <c r="AH343" s="10">
        <v>6.1566000000000003E-2</v>
      </c>
      <c r="AI343" s="10">
        <v>1.4742142382222223</v>
      </c>
      <c r="AJ343" s="10">
        <v>5.954150641685781E-3</v>
      </c>
      <c r="AK343" s="10">
        <v>1.7365159844823095E-2</v>
      </c>
      <c r="AL343" s="10">
        <v>0.37325199999999997</v>
      </c>
      <c r="AM343" s="10">
        <v>0</v>
      </c>
      <c r="AN343" s="10">
        <v>0</v>
      </c>
      <c r="AO343" s="10">
        <v>0</v>
      </c>
      <c r="AP343" s="78">
        <v>0</v>
      </c>
      <c r="AQ343" s="10">
        <v>0</v>
      </c>
      <c r="AR343" s="10">
        <v>0</v>
      </c>
      <c r="AS343" s="13">
        <v>0</v>
      </c>
      <c r="AT343" s="86">
        <v>10.793058281771144</v>
      </c>
      <c r="AU343" s="160">
        <v>-2.0118167678514652E-3</v>
      </c>
      <c r="AV343" s="84"/>
      <c r="AW343" s="25"/>
      <c r="AX343" s="24"/>
      <c r="AY343" s="60"/>
      <c r="AZ343" s="60"/>
      <c r="BA343" s="60"/>
      <c r="BB343" s="14"/>
    </row>
    <row r="344" spans="1:54" ht="12.75" customHeight="1" x14ac:dyDescent="0.2">
      <c r="A344" s="109" t="s">
        <v>1165</v>
      </c>
      <c r="B344" s="1" t="s">
        <v>1779</v>
      </c>
      <c r="C344" s="150" t="s">
        <v>1780</v>
      </c>
      <c r="D344" s="109">
        <v>52.232779999999998</v>
      </c>
      <c r="E344" s="10">
        <v>66.476277728360003</v>
      </c>
      <c r="F344" s="10">
        <v>0.31395207325600089</v>
      </c>
      <c r="G344" s="10">
        <v>0</v>
      </c>
      <c r="H344" s="10">
        <v>0</v>
      </c>
      <c r="I344" s="10">
        <v>1.4943E-2</v>
      </c>
      <c r="J344" s="10">
        <v>6.7507000000000011E-2</v>
      </c>
      <c r="K344" s="10">
        <v>8.5470000000000008E-3</v>
      </c>
      <c r="L344" s="10">
        <v>7.8549999999999991E-3</v>
      </c>
      <c r="M344" s="10">
        <v>0</v>
      </c>
      <c r="N344" s="10">
        <v>1.9664175966666668</v>
      </c>
      <c r="O344" s="10">
        <v>9.8753960931227999E-2</v>
      </c>
      <c r="P344" s="10">
        <v>0.10458659481506126</v>
      </c>
      <c r="Q344" s="10">
        <v>1.0363800000000001</v>
      </c>
      <c r="R344" s="10">
        <v>0.1</v>
      </c>
      <c r="S344" s="10">
        <v>0</v>
      </c>
      <c r="T344" s="10">
        <v>0</v>
      </c>
      <c r="U344" s="10">
        <v>0.118154</v>
      </c>
      <c r="V344" s="10">
        <v>8.6310000000000002</v>
      </c>
      <c r="W344" s="10">
        <v>0.69018999999999997</v>
      </c>
      <c r="X344" s="10">
        <v>4.6076069999999998</v>
      </c>
      <c r="Y344" s="105">
        <v>136.47495095402897</v>
      </c>
      <c r="Z344" s="121">
        <v>52.700906643689855</v>
      </c>
      <c r="AA344" s="10">
        <v>56.706509689562999</v>
      </c>
      <c r="AB344" s="10">
        <v>0.4395329025589973</v>
      </c>
      <c r="AC344" s="10">
        <v>0</v>
      </c>
      <c r="AD344" s="10">
        <v>0</v>
      </c>
      <c r="AE344" s="10">
        <v>1.4943E-2</v>
      </c>
      <c r="AF344" s="10">
        <v>4.5004666666666672E-2</v>
      </c>
      <c r="AG344" s="10">
        <v>0</v>
      </c>
      <c r="AH344" s="10">
        <v>0.61274799999999996</v>
      </c>
      <c r="AI344" s="10">
        <v>2.6977088122222228</v>
      </c>
      <c r="AJ344" s="10">
        <v>9.7756183751748715E-2</v>
      </c>
      <c r="AK344" s="10">
        <v>3.7464732195758577E-2</v>
      </c>
      <c r="AL344" s="10">
        <v>0.96839600000000003</v>
      </c>
      <c r="AM344" s="10">
        <v>0</v>
      </c>
      <c r="AN344" s="10">
        <v>0</v>
      </c>
      <c r="AO344" s="10">
        <v>8.8128999999999999E-2</v>
      </c>
      <c r="AP344" s="78">
        <v>8.6310000000000002</v>
      </c>
      <c r="AQ344" s="10">
        <v>0.69018999999999997</v>
      </c>
      <c r="AR344" s="10">
        <v>9.7200000000000006</v>
      </c>
      <c r="AS344" s="13">
        <v>0</v>
      </c>
      <c r="AT344" s="86">
        <v>133.45028963064826</v>
      </c>
      <c r="AU344" s="160">
        <v>-2.2162758090307409E-2</v>
      </c>
      <c r="AV344" s="84"/>
      <c r="AW344" s="25"/>
      <c r="AX344" s="24"/>
      <c r="AY344" s="60"/>
      <c r="AZ344" s="60"/>
      <c r="BA344" s="60"/>
      <c r="BB344" s="14"/>
    </row>
    <row r="345" spans="1:54" ht="12.75" customHeight="1" x14ac:dyDescent="0.2">
      <c r="A345" s="109" t="s">
        <v>1132</v>
      </c>
      <c r="B345" s="1" t="s">
        <v>1781</v>
      </c>
      <c r="C345" s="54" t="s">
        <v>1782</v>
      </c>
      <c r="D345" s="109">
        <v>8.4211562200000003</v>
      </c>
      <c r="E345" s="10">
        <v>4.357117850221</v>
      </c>
      <c r="F345" s="10">
        <v>2.1761619094999508E-2</v>
      </c>
      <c r="G345" s="10">
        <v>-0.17311099999999999</v>
      </c>
      <c r="H345" s="10">
        <v>0</v>
      </c>
      <c r="I345" s="10">
        <v>0</v>
      </c>
      <c r="J345" s="10">
        <v>0</v>
      </c>
      <c r="K345" s="10">
        <v>8.5470000000000008E-3</v>
      </c>
      <c r="L345" s="10">
        <v>7.8549999999999991E-3</v>
      </c>
      <c r="M345" s="10">
        <v>0</v>
      </c>
      <c r="N345" s="10">
        <v>2.3958738391111112</v>
      </c>
      <c r="O345" s="10">
        <v>6.8451405959926862E-3</v>
      </c>
      <c r="P345" s="10">
        <v>7.5660043205406979E-2</v>
      </c>
      <c r="Q345" s="10">
        <v>0.55915499999999996</v>
      </c>
      <c r="R345" s="10">
        <v>0</v>
      </c>
      <c r="S345" s="10">
        <v>0</v>
      </c>
      <c r="T345" s="10">
        <v>0</v>
      </c>
      <c r="U345" s="10">
        <v>0</v>
      </c>
      <c r="V345" s="10">
        <v>0</v>
      </c>
      <c r="W345" s="10">
        <v>0</v>
      </c>
      <c r="X345" s="10">
        <v>0</v>
      </c>
      <c r="Y345" s="105">
        <v>15.680860712228508</v>
      </c>
      <c r="Z345" s="121">
        <v>8.4663513363985032</v>
      </c>
      <c r="AA345" s="10">
        <v>3.6785993764729996</v>
      </c>
      <c r="AB345" s="10">
        <v>3.0466266732000046E-2</v>
      </c>
      <c r="AC345" s="10">
        <v>-0.17311099999999999</v>
      </c>
      <c r="AD345" s="10">
        <v>0</v>
      </c>
      <c r="AE345" s="10">
        <v>0</v>
      </c>
      <c r="AF345" s="10">
        <v>0</v>
      </c>
      <c r="AG345" s="10">
        <v>0</v>
      </c>
      <c r="AH345" s="10">
        <v>9.1036000000000006E-2</v>
      </c>
      <c r="AI345" s="10">
        <v>3.1011531191111112</v>
      </c>
      <c r="AJ345" s="10">
        <v>6.7759795718413101E-3</v>
      </c>
      <c r="AK345" s="10">
        <v>2.1418906164737395E-2</v>
      </c>
      <c r="AL345" s="10">
        <v>0.50652799999999998</v>
      </c>
      <c r="AM345" s="10">
        <v>0</v>
      </c>
      <c r="AN345" s="10">
        <v>0</v>
      </c>
      <c r="AO345" s="10">
        <v>0</v>
      </c>
      <c r="AP345" s="78">
        <v>0</v>
      </c>
      <c r="AQ345" s="10">
        <v>0</v>
      </c>
      <c r="AR345" s="10">
        <v>0</v>
      </c>
      <c r="AS345" s="13">
        <v>0</v>
      </c>
      <c r="AT345" s="86">
        <v>15.729217984451193</v>
      </c>
      <c r="AU345" s="160">
        <v>3.0838404287957121E-3</v>
      </c>
      <c r="AV345" s="84"/>
      <c r="AW345" s="25"/>
      <c r="AX345" s="24"/>
      <c r="AY345" s="60"/>
      <c r="AZ345" s="60"/>
      <c r="BA345" s="60"/>
      <c r="BB345" s="14"/>
    </row>
    <row r="346" spans="1:54" ht="12.75" customHeight="1" x14ac:dyDescent="0.2">
      <c r="A346" s="109" t="s">
        <v>1165</v>
      </c>
      <c r="B346" s="1" t="s">
        <v>1783</v>
      </c>
      <c r="C346" s="54" t="s">
        <v>1784</v>
      </c>
      <c r="D346" s="109">
        <v>52.607537000000001</v>
      </c>
      <c r="E346" s="10">
        <v>65.601153130414005</v>
      </c>
      <c r="F346" s="10">
        <v>0.3076503168110028</v>
      </c>
      <c r="G346" s="10">
        <v>-3.7149000000000001E-2</v>
      </c>
      <c r="H346" s="10">
        <v>0</v>
      </c>
      <c r="I346" s="10">
        <v>0</v>
      </c>
      <c r="J346" s="10">
        <v>3.4090999999999996E-2</v>
      </c>
      <c r="K346" s="10">
        <v>8.5470000000000008E-3</v>
      </c>
      <c r="L346" s="10">
        <v>7.8549999999999991E-3</v>
      </c>
      <c r="M346" s="10">
        <v>0</v>
      </c>
      <c r="N346" s="10">
        <v>2.0993895855555555</v>
      </c>
      <c r="O346" s="10">
        <v>9.7635270204437408E-2</v>
      </c>
      <c r="P346" s="10">
        <v>0.11380559835540505</v>
      </c>
      <c r="Q346" s="10">
        <v>1.3075369999999999</v>
      </c>
      <c r="R346" s="10">
        <v>0</v>
      </c>
      <c r="S346" s="10">
        <v>0</v>
      </c>
      <c r="T346" s="10">
        <v>0</v>
      </c>
      <c r="U346" s="10">
        <v>0.149647</v>
      </c>
      <c r="V346" s="10">
        <v>7.351</v>
      </c>
      <c r="W346" s="10">
        <v>1.1066499999999999</v>
      </c>
      <c r="X346" s="10">
        <v>5.4102480000000002</v>
      </c>
      <c r="Y346" s="105">
        <v>136.16559690134039</v>
      </c>
      <c r="Z346" s="121">
        <v>53.023832592820668</v>
      </c>
      <c r="AA346" s="10">
        <v>54.973361462376999</v>
      </c>
      <c r="AB346" s="10">
        <v>0.43071044353600219</v>
      </c>
      <c r="AC346" s="10">
        <v>-3.7149000000000001E-2</v>
      </c>
      <c r="AD346" s="10">
        <v>0</v>
      </c>
      <c r="AE346" s="10">
        <v>0</v>
      </c>
      <c r="AF346" s="10">
        <v>2.2727333333333329E-2</v>
      </c>
      <c r="AG346" s="10">
        <v>0</v>
      </c>
      <c r="AH346" s="10">
        <v>0.63863499999999995</v>
      </c>
      <c r="AI346" s="10">
        <v>2.5567151011111111</v>
      </c>
      <c r="AJ346" s="10">
        <v>9.6648795904028112E-2</v>
      </c>
      <c r="AK346" s="10">
        <v>4.1557486241681402E-2</v>
      </c>
      <c r="AL346" s="10">
        <v>1.150633</v>
      </c>
      <c r="AM346" s="10">
        <v>0</v>
      </c>
      <c r="AN346" s="10">
        <v>0</v>
      </c>
      <c r="AO346" s="10">
        <v>0.111619</v>
      </c>
      <c r="AP346" s="78">
        <v>7.3959999999999999</v>
      </c>
      <c r="AQ346" s="10">
        <v>1.1066499999999999</v>
      </c>
      <c r="AR346" s="10">
        <v>10.532999999999999</v>
      </c>
      <c r="AS346" s="13">
        <v>0</v>
      </c>
      <c r="AT346" s="86">
        <v>132.04494121532383</v>
      </c>
      <c r="AU346" s="160">
        <v>-3.0262091011154658E-2</v>
      </c>
      <c r="AV346" s="84"/>
      <c r="AW346" s="25"/>
      <c r="AX346" s="24"/>
      <c r="AY346" s="60"/>
      <c r="AZ346" s="60"/>
      <c r="BA346" s="60"/>
      <c r="BB346" s="14"/>
    </row>
    <row r="347" spans="1:54" ht="12.75" customHeight="1" x14ac:dyDescent="0.2">
      <c r="A347" s="109" t="s">
        <v>1132</v>
      </c>
      <c r="B347" s="1" t="s">
        <v>1785</v>
      </c>
      <c r="C347" s="54" t="s">
        <v>1786</v>
      </c>
      <c r="D347" s="109">
        <v>3.1743202000000004</v>
      </c>
      <c r="E347" s="10">
        <v>4.5963960241400006</v>
      </c>
      <c r="F347" s="10">
        <v>2.2506494993000292E-2</v>
      </c>
      <c r="G347" s="10">
        <v>-0.119683</v>
      </c>
      <c r="H347" s="10">
        <v>0</v>
      </c>
      <c r="I347" s="10">
        <v>0</v>
      </c>
      <c r="J347" s="10">
        <v>0</v>
      </c>
      <c r="K347" s="10">
        <v>8.5470000000000008E-3</v>
      </c>
      <c r="L347" s="10">
        <v>7.8549999999999991E-3</v>
      </c>
      <c r="M347" s="10">
        <v>0</v>
      </c>
      <c r="N347" s="10">
        <v>1.2614173075555557</v>
      </c>
      <c r="O347" s="10">
        <v>7.1969473679860639E-3</v>
      </c>
      <c r="P347" s="10">
        <v>6.8637853326522516E-2</v>
      </c>
      <c r="Q347" s="10">
        <v>0.39946700000000002</v>
      </c>
      <c r="R347" s="10">
        <v>0</v>
      </c>
      <c r="S347" s="10">
        <v>0</v>
      </c>
      <c r="T347" s="10">
        <v>0</v>
      </c>
      <c r="U347" s="10">
        <v>0</v>
      </c>
      <c r="V347" s="10">
        <v>0</v>
      </c>
      <c r="W347" s="10">
        <v>0</v>
      </c>
      <c r="X347" s="10">
        <v>0</v>
      </c>
      <c r="Y347" s="105">
        <v>9.4266608273830652</v>
      </c>
      <c r="Z347" s="121">
        <v>3.2073473988906254</v>
      </c>
      <c r="AA347" s="10">
        <v>3.9063224989029997</v>
      </c>
      <c r="AB347" s="10">
        <v>3.1509092990000265E-2</v>
      </c>
      <c r="AC347" s="10">
        <v>-0.119683</v>
      </c>
      <c r="AD347" s="10">
        <v>0</v>
      </c>
      <c r="AE347" s="10">
        <v>0</v>
      </c>
      <c r="AF347" s="10">
        <v>0</v>
      </c>
      <c r="AG347" s="10">
        <v>0</v>
      </c>
      <c r="AH347" s="10">
        <v>3.6179999999999997E-2</v>
      </c>
      <c r="AI347" s="10">
        <v>1.5878090106666667</v>
      </c>
      <c r="AJ347" s="10">
        <v>7.1242318052078708E-3</v>
      </c>
      <c r="AK347" s="10">
        <v>1.7575193241366877E-2</v>
      </c>
      <c r="AL347" s="10">
        <v>0.35153099999999998</v>
      </c>
      <c r="AM347" s="10">
        <v>0</v>
      </c>
      <c r="AN347" s="10">
        <v>0</v>
      </c>
      <c r="AO347" s="10">
        <v>0</v>
      </c>
      <c r="AP347" s="78">
        <v>0</v>
      </c>
      <c r="AQ347" s="10">
        <v>0</v>
      </c>
      <c r="AR347" s="10">
        <v>0</v>
      </c>
      <c r="AS347" s="13">
        <v>0</v>
      </c>
      <c r="AT347" s="86">
        <v>9.0257154264968644</v>
      </c>
      <c r="AU347" s="160">
        <v>-4.2533131108474093E-2</v>
      </c>
      <c r="AV347" s="84"/>
      <c r="AW347" s="25"/>
      <c r="AX347" s="24"/>
      <c r="AY347" s="60"/>
      <c r="AZ347" s="60"/>
      <c r="BA347" s="60"/>
      <c r="BB347" s="14"/>
    </row>
    <row r="348" spans="1:54" ht="12.75" customHeight="1" x14ac:dyDescent="0.2">
      <c r="A348" s="109" t="s">
        <v>1227</v>
      </c>
      <c r="B348" s="1" t="s">
        <v>1787</v>
      </c>
      <c r="C348" s="54" t="s">
        <v>1788</v>
      </c>
      <c r="D348" s="109">
        <v>66.395598890000002</v>
      </c>
      <c r="E348" s="10">
        <v>220.18782276954201</v>
      </c>
      <c r="F348" s="10">
        <v>1.0543690845890046</v>
      </c>
      <c r="G348" s="10">
        <v>0</v>
      </c>
      <c r="H348" s="10">
        <v>0</v>
      </c>
      <c r="I348" s="10">
        <v>0</v>
      </c>
      <c r="J348" s="10">
        <v>0.127939</v>
      </c>
      <c r="K348" s="10">
        <v>8.5470000000000008E-3</v>
      </c>
      <c r="L348" s="10">
        <v>7.8549999999999991E-3</v>
      </c>
      <c r="M348" s="10">
        <v>0</v>
      </c>
      <c r="N348" s="10">
        <v>19.478008581111112</v>
      </c>
      <c r="O348" s="10">
        <v>0.33280397656206329</v>
      </c>
      <c r="P348" s="10">
        <v>0.20892154634274665</v>
      </c>
      <c r="Q348" s="10">
        <v>4.2103320000000002</v>
      </c>
      <c r="R348" s="10">
        <v>0.1</v>
      </c>
      <c r="S348" s="10">
        <v>0</v>
      </c>
      <c r="T348" s="10">
        <v>0</v>
      </c>
      <c r="U348" s="10">
        <v>0.26458399999999999</v>
      </c>
      <c r="V348" s="10">
        <v>32.261000000000003</v>
      </c>
      <c r="W348" s="10">
        <v>0.70215799999999995</v>
      </c>
      <c r="X348" s="10">
        <v>9.5929819999999992</v>
      </c>
      <c r="Y348" s="105">
        <v>354.93292184814703</v>
      </c>
      <c r="Z348" s="121">
        <v>69.148662419187872</v>
      </c>
      <c r="AA348" s="10">
        <v>184.807843963209</v>
      </c>
      <c r="AB348" s="10">
        <v>1.476116718426004</v>
      </c>
      <c r="AC348" s="10">
        <v>0</v>
      </c>
      <c r="AD348" s="10">
        <v>0</v>
      </c>
      <c r="AE348" s="10">
        <v>0</v>
      </c>
      <c r="AF348" s="10">
        <v>8.5292666666666669E-2</v>
      </c>
      <c r="AG348" s="10">
        <v>0</v>
      </c>
      <c r="AH348" s="10">
        <v>0.90739599999999998</v>
      </c>
      <c r="AI348" s="10">
        <v>24.837521385555554</v>
      </c>
      <c r="AJ348" s="10">
        <v>0.32944143586068492</v>
      </c>
      <c r="AK348" s="10">
        <v>9.5989508342168475E-2</v>
      </c>
      <c r="AL348" s="10">
        <v>3.7050920000000001</v>
      </c>
      <c r="AM348" s="10">
        <v>0</v>
      </c>
      <c r="AN348" s="10">
        <v>0</v>
      </c>
      <c r="AO348" s="10">
        <v>0.197348</v>
      </c>
      <c r="AP348" s="78">
        <v>32.261000000000003</v>
      </c>
      <c r="AQ348" s="10">
        <v>0.70215799999999995</v>
      </c>
      <c r="AR348" s="10">
        <v>18.738</v>
      </c>
      <c r="AS348" s="13">
        <v>0</v>
      </c>
      <c r="AT348" s="86">
        <v>337.29186209724787</v>
      </c>
      <c r="AU348" s="160">
        <v>-4.9702517475813737E-2</v>
      </c>
      <c r="AV348" s="84"/>
      <c r="AW348" s="25"/>
      <c r="AX348" s="24"/>
      <c r="AY348" s="60"/>
      <c r="AZ348" s="60"/>
      <c r="BA348" s="60"/>
      <c r="BB348" s="14"/>
    </row>
    <row r="349" spans="1:54" ht="12.75" customHeight="1" x14ac:dyDescent="0.2">
      <c r="A349" s="109" t="s">
        <v>1154</v>
      </c>
      <c r="B349" s="1" t="s">
        <v>1789</v>
      </c>
      <c r="C349" s="54" t="s">
        <v>1790</v>
      </c>
      <c r="D349" s="109">
        <v>79.510245999999995</v>
      </c>
      <c r="E349" s="10">
        <v>74.187366255068</v>
      </c>
      <c r="F349" s="10">
        <v>0.344310622040987</v>
      </c>
      <c r="G349" s="10">
        <v>-1.0007E-2</v>
      </c>
      <c r="H349" s="10">
        <v>0</v>
      </c>
      <c r="I349" s="10">
        <v>0</v>
      </c>
      <c r="J349" s="10">
        <v>2.4910000000000002E-2</v>
      </c>
      <c r="K349" s="10">
        <v>8.5470000000000008E-3</v>
      </c>
      <c r="L349" s="10">
        <v>7.8549999999999991E-3</v>
      </c>
      <c r="M349" s="10">
        <v>0</v>
      </c>
      <c r="N349" s="10">
        <v>1.77092011</v>
      </c>
      <c r="O349" s="10">
        <v>0.10951852595393061</v>
      </c>
      <c r="P349" s="10">
        <v>0.11393517209669006</v>
      </c>
      <c r="Q349" s="10">
        <v>1.274543</v>
      </c>
      <c r="R349" s="10">
        <v>0</v>
      </c>
      <c r="S349" s="10">
        <v>0</v>
      </c>
      <c r="T349" s="10">
        <v>0</v>
      </c>
      <c r="U349" s="10">
        <v>0.17080200000000001</v>
      </c>
      <c r="V349" s="10">
        <v>10.456</v>
      </c>
      <c r="W349" s="10">
        <v>1.2267600000000001</v>
      </c>
      <c r="X349" s="10">
        <v>6.673108</v>
      </c>
      <c r="Y349" s="105">
        <v>175.86881468515961</v>
      </c>
      <c r="Z349" s="121">
        <v>79.898604986125662</v>
      </c>
      <c r="AA349" s="10">
        <v>63.458264849247001</v>
      </c>
      <c r="AB349" s="10">
        <v>0.48203487085799873</v>
      </c>
      <c r="AC349" s="10">
        <v>-1.0007E-2</v>
      </c>
      <c r="AD349" s="10">
        <v>0</v>
      </c>
      <c r="AE349" s="10">
        <v>0</v>
      </c>
      <c r="AF349" s="10">
        <v>1.6606666666666669E-2</v>
      </c>
      <c r="AG349" s="10">
        <v>0</v>
      </c>
      <c r="AH349" s="10">
        <v>0.90303999999999995</v>
      </c>
      <c r="AI349" s="10">
        <v>2.3491573077777779</v>
      </c>
      <c r="AJ349" s="10">
        <v>0.10841198718934232</v>
      </c>
      <c r="AK349" s="10">
        <v>4.1717242397841768E-2</v>
      </c>
      <c r="AL349" s="10">
        <v>1.1215980000000001</v>
      </c>
      <c r="AM349" s="10">
        <v>0</v>
      </c>
      <c r="AN349" s="10">
        <v>0</v>
      </c>
      <c r="AO349" s="10">
        <v>0.12739800000000001</v>
      </c>
      <c r="AP349" s="78">
        <v>10.829000000000001</v>
      </c>
      <c r="AQ349" s="10">
        <v>1.2267600000000001</v>
      </c>
      <c r="AR349" s="10">
        <v>14.103</v>
      </c>
      <c r="AS349" s="13">
        <v>0</v>
      </c>
      <c r="AT349" s="86">
        <v>174.65558691026234</v>
      </c>
      <c r="AU349" s="160">
        <v>-6.8984815589346144E-3</v>
      </c>
      <c r="AV349" s="84"/>
      <c r="AW349" s="25"/>
      <c r="AX349" s="24"/>
      <c r="AY349" s="60"/>
      <c r="AZ349" s="60"/>
      <c r="BA349" s="60"/>
      <c r="BB349" s="14"/>
    </row>
    <row r="350" spans="1:54" ht="12.75" customHeight="1" x14ac:dyDescent="0.2">
      <c r="A350" s="109" t="s">
        <v>1132</v>
      </c>
      <c r="B350" s="1" t="s">
        <v>1791</v>
      </c>
      <c r="C350" s="54" t="s">
        <v>1792</v>
      </c>
      <c r="D350" s="109">
        <v>6.6121230000000004</v>
      </c>
      <c r="E350" s="10">
        <v>4.491499838787</v>
      </c>
      <c r="F350" s="10">
        <v>2.2451145649000071E-2</v>
      </c>
      <c r="G350" s="10">
        <v>-0.140739</v>
      </c>
      <c r="H350" s="10">
        <v>0</v>
      </c>
      <c r="I350" s="10">
        <v>0</v>
      </c>
      <c r="J350" s="10">
        <v>0</v>
      </c>
      <c r="K350" s="10">
        <v>8.5470000000000008E-3</v>
      </c>
      <c r="L350" s="10">
        <v>7.8549999999999991E-3</v>
      </c>
      <c r="M350" s="10">
        <v>0</v>
      </c>
      <c r="N350" s="10">
        <v>1.0839938640000002</v>
      </c>
      <c r="O350" s="10">
        <v>7.0620319122220469E-3</v>
      </c>
      <c r="P350" s="10">
        <v>7.430204992089641E-2</v>
      </c>
      <c r="Q350" s="10">
        <v>0.54155500000000001</v>
      </c>
      <c r="R350" s="10">
        <v>0</v>
      </c>
      <c r="S350" s="10">
        <v>0</v>
      </c>
      <c r="T350" s="10">
        <v>0</v>
      </c>
      <c r="U350" s="10">
        <v>0</v>
      </c>
      <c r="V350" s="10">
        <v>0</v>
      </c>
      <c r="W350" s="10">
        <v>0</v>
      </c>
      <c r="X350" s="10">
        <v>0</v>
      </c>
      <c r="Y350" s="105">
        <v>12.70864993026912</v>
      </c>
      <c r="Z350" s="121">
        <v>6.6714785424958576</v>
      </c>
      <c r="AA350" s="10">
        <v>3.7881379865410003</v>
      </c>
      <c r="AB350" s="10">
        <v>3.1431603908000046E-2</v>
      </c>
      <c r="AC350" s="10">
        <v>-0.140739</v>
      </c>
      <c r="AD350" s="10">
        <v>0</v>
      </c>
      <c r="AE350" s="10">
        <v>0</v>
      </c>
      <c r="AF350" s="10">
        <v>0</v>
      </c>
      <c r="AG350" s="10">
        <v>0</v>
      </c>
      <c r="AH350" s="10">
        <v>7.3588000000000001E-2</v>
      </c>
      <c r="AI350" s="10">
        <v>1.2194719777777783</v>
      </c>
      <c r="AJ350" s="10">
        <v>6.9906794903412013E-3</v>
      </c>
      <c r="AK350" s="10">
        <v>2.0813350733784344E-2</v>
      </c>
      <c r="AL350" s="10">
        <v>0.48425299999999999</v>
      </c>
      <c r="AM350" s="10">
        <v>0</v>
      </c>
      <c r="AN350" s="10">
        <v>0</v>
      </c>
      <c r="AO350" s="10">
        <v>0</v>
      </c>
      <c r="AP350" s="78">
        <v>0</v>
      </c>
      <c r="AQ350" s="10">
        <v>0</v>
      </c>
      <c r="AR350" s="10">
        <v>0</v>
      </c>
      <c r="AS350" s="13">
        <v>0</v>
      </c>
      <c r="AT350" s="86">
        <v>12.155426140946764</v>
      </c>
      <c r="AU350" s="160">
        <v>-4.3531279274968651E-2</v>
      </c>
      <c r="AV350" s="84"/>
      <c r="AW350" s="25"/>
      <c r="AX350" s="24"/>
      <c r="AY350" s="60"/>
      <c r="AZ350" s="60"/>
      <c r="BA350" s="60"/>
      <c r="BB350" s="14"/>
    </row>
    <row r="351" spans="1:54" ht="12.75" customHeight="1" x14ac:dyDescent="0.2">
      <c r="A351" s="109" t="s">
        <v>954</v>
      </c>
      <c r="B351" s="1" t="s">
        <v>1793</v>
      </c>
      <c r="C351" s="54" t="s">
        <v>1794</v>
      </c>
      <c r="D351" s="109">
        <v>19.538108999999999</v>
      </c>
      <c r="E351" s="10">
        <v>31.851553507392001</v>
      </c>
      <c r="F351" s="10">
        <v>0.14697051285700127</v>
      </c>
      <c r="G351" s="10">
        <v>0</v>
      </c>
      <c r="H351" s="10">
        <v>0</v>
      </c>
      <c r="I351" s="10">
        <v>0</v>
      </c>
      <c r="J351" s="10">
        <v>0</v>
      </c>
      <c r="K351" s="10">
        <v>0</v>
      </c>
      <c r="L351" s="10">
        <v>0</v>
      </c>
      <c r="M351" s="10">
        <v>1.1438102023235808</v>
      </c>
      <c r="N351" s="10">
        <v>0</v>
      </c>
      <c r="O351" s="10">
        <v>0</v>
      </c>
      <c r="P351" s="10">
        <v>0</v>
      </c>
      <c r="Q351" s="10">
        <v>0</v>
      </c>
      <c r="R351" s="10">
        <v>0</v>
      </c>
      <c r="S351" s="10">
        <v>0</v>
      </c>
      <c r="T351" s="10">
        <v>0</v>
      </c>
      <c r="U351" s="10">
        <v>0</v>
      </c>
      <c r="V351" s="10">
        <v>0</v>
      </c>
      <c r="W351" s="10">
        <v>0</v>
      </c>
      <c r="X351" s="10">
        <v>0</v>
      </c>
      <c r="Y351" s="105">
        <v>52.680443222572585</v>
      </c>
      <c r="Z351" s="121">
        <v>19.62814110185532</v>
      </c>
      <c r="AA351" s="10">
        <v>29.053883656273999</v>
      </c>
      <c r="AB351" s="10">
        <v>0.20575871800000034</v>
      </c>
      <c r="AC351" s="10">
        <v>0</v>
      </c>
      <c r="AD351" s="10">
        <v>0</v>
      </c>
      <c r="AE351" s="10">
        <v>0</v>
      </c>
      <c r="AF351" s="10">
        <v>0</v>
      </c>
      <c r="AG351" s="10">
        <v>1.0628881407238455</v>
      </c>
      <c r="AH351" s="10">
        <v>0.24313199999999999</v>
      </c>
      <c r="AI351" s="10">
        <v>0</v>
      </c>
      <c r="AJ351" s="10">
        <v>0</v>
      </c>
      <c r="AK351" s="10">
        <v>0</v>
      </c>
      <c r="AL351" s="10">
        <v>0</v>
      </c>
      <c r="AM351" s="10">
        <v>0</v>
      </c>
      <c r="AN351" s="10">
        <v>0</v>
      </c>
      <c r="AO351" s="10">
        <v>0</v>
      </c>
      <c r="AP351" s="78">
        <v>0</v>
      </c>
      <c r="AQ351" s="10">
        <v>0</v>
      </c>
      <c r="AR351" s="10">
        <v>0</v>
      </c>
      <c r="AS351" s="13">
        <v>0</v>
      </c>
      <c r="AT351" s="86">
        <v>50.19380361685316</v>
      </c>
      <c r="AU351" s="160">
        <v>-4.7202328864498745E-2</v>
      </c>
      <c r="AV351" s="84"/>
      <c r="AW351" s="25"/>
      <c r="AX351" s="24"/>
      <c r="AY351" s="60"/>
      <c r="AZ351" s="60"/>
      <c r="BA351" s="60"/>
      <c r="BB351" s="14"/>
    </row>
    <row r="352" spans="1:54" ht="12.75" customHeight="1" x14ac:dyDescent="0.2">
      <c r="A352" s="109" t="s">
        <v>1132</v>
      </c>
      <c r="B352" s="1" t="s">
        <v>1795</v>
      </c>
      <c r="C352" s="54" t="s">
        <v>1796</v>
      </c>
      <c r="D352" s="109">
        <v>4.6950455680000003</v>
      </c>
      <c r="E352" s="10">
        <v>3.083258979215</v>
      </c>
      <c r="F352" s="10">
        <v>1.4675826307000126E-2</v>
      </c>
      <c r="G352" s="10">
        <v>-0.162133</v>
      </c>
      <c r="H352" s="10">
        <v>0</v>
      </c>
      <c r="I352" s="10">
        <v>0</v>
      </c>
      <c r="J352" s="10">
        <v>0</v>
      </c>
      <c r="K352" s="10">
        <v>8.5470000000000008E-3</v>
      </c>
      <c r="L352" s="10">
        <v>7.8549999999999991E-3</v>
      </c>
      <c r="M352" s="10">
        <v>0</v>
      </c>
      <c r="N352" s="10">
        <v>2.8770640755555554</v>
      </c>
      <c r="O352" s="10">
        <v>4.7270199096035876E-3</v>
      </c>
      <c r="P352" s="10">
        <v>6.1841179653473723E-2</v>
      </c>
      <c r="Q352" s="10">
        <v>0.26481300000000002</v>
      </c>
      <c r="R352" s="10">
        <v>0</v>
      </c>
      <c r="S352" s="10">
        <v>0</v>
      </c>
      <c r="T352" s="10">
        <v>0</v>
      </c>
      <c r="U352" s="10">
        <v>0</v>
      </c>
      <c r="V352" s="10">
        <v>0</v>
      </c>
      <c r="W352" s="10">
        <v>0</v>
      </c>
      <c r="X352" s="10">
        <v>0</v>
      </c>
      <c r="Y352" s="105">
        <v>10.855694648640634</v>
      </c>
      <c r="Z352" s="121">
        <v>4.7707237414725849</v>
      </c>
      <c r="AA352" s="10">
        <v>2.6432344923689999</v>
      </c>
      <c r="AB352" s="10">
        <v>2.0546156829999992E-2</v>
      </c>
      <c r="AC352" s="10">
        <v>-0.162133</v>
      </c>
      <c r="AD352" s="10">
        <v>0</v>
      </c>
      <c r="AE352" s="10">
        <v>0</v>
      </c>
      <c r="AF352" s="10">
        <v>0</v>
      </c>
      <c r="AG352" s="10">
        <v>0</v>
      </c>
      <c r="AH352" s="10">
        <v>5.0965999999999997E-2</v>
      </c>
      <c r="AI352" s="10">
        <v>3.5982986586666668</v>
      </c>
      <c r="AJ352" s="10">
        <v>4.6792596724619991E-3</v>
      </c>
      <c r="AK352" s="10">
        <v>1.4047629502643679E-2</v>
      </c>
      <c r="AL352" s="10">
        <v>0.25246000000000002</v>
      </c>
      <c r="AM352" s="10">
        <v>0</v>
      </c>
      <c r="AN352" s="10">
        <v>0</v>
      </c>
      <c r="AO352" s="10">
        <v>0</v>
      </c>
      <c r="AP352" s="78">
        <v>0</v>
      </c>
      <c r="AQ352" s="10">
        <v>0</v>
      </c>
      <c r="AR352" s="10">
        <v>0</v>
      </c>
      <c r="AS352" s="13">
        <v>0</v>
      </c>
      <c r="AT352" s="86">
        <v>11.192822938513357</v>
      </c>
      <c r="AU352" s="160">
        <v>3.1055432267057984E-2</v>
      </c>
      <c r="AV352" s="84"/>
      <c r="AW352" s="25"/>
      <c r="AX352" s="24"/>
      <c r="AY352" s="60"/>
      <c r="AZ352" s="60"/>
      <c r="BA352" s="60"/>
      <c r="BB352" s="14"/>
    </row>
    <row r="353" spans="1:54" ht="12.75" customHeight="1" x14ac:dyDescent="0.2">
      <c r="A353" s="109" t="s">
        <v>1132</v>
      </c>
      <c r="B353" s="1" t="s">
        <v>1797</v>
      </c>
      <c r="C353" s="54" t="s">
        <v>1798</v>
      </c>
      <c r="D353" s="109">
        <v>5.4424799999999998</v>
      </c>
      <c r="E353" s="10">
        <v>4.5971518966509999</v>
      </c>
      <c r="F353" s="10">
        <v>2.2407305968000554E-2</v>
      </c>
      <c r="G353" s="10">
        <v>-0.20072499999999999</v>
      </c>
      <c r="H353" s="10">
        <v>0</v>
      </c>
      <c r="I353" s="10">
        <v>0</v>
      </c>
      <c r="J353" s="10">
        <v>0</v>
      </c>
      <c r="K353" s="10">
        <v>8.5470000000000008E-3</v>
      </c>
      <c r="L353" s="10">
        <v>7.8549999999999991E-3</v>
      </c>
      <c r="M353" s="10">
        <v>0</v>
      </c>
      <c r="N353" s="10">
        <v>2.0869277822222219</v>
      </c>
      <c r="O353" s="10">
        <v>7.130731868862151E-3</v>
      </c>
      <c r="P353" s="10">
        <v>6.8391653715655518E-2</v>
      </c>
      <c r="Q353" s="10">
        <v>0.44834400000000002</v>
      </c>
      <c r="R353" s="10">
        <v>0</v>
      </c>
      <c r="S353" s="10">
        <v>0</v>
      </c>
      <c r="T353" s="10">
        <v>0</v>
      </c>
      <c r="U353" s="10">
        <v>0</v>
      </c>
      <c r="V353" s="10">
        <v>0</v>
      </c>
      <c r="W353" s="10">
        <v>0</v>
      </c>
      <c r="X353" s="10">
        <v>0</v>
      </c>
      <c r="Y353" s="105">
        <v>12.48851037042574</v>
      </c>
      <c r="Z353" s="121">
        <v>5.4916200371894393</v>
      </c>
      <c r="AA353" s="10">
        <v>3.8921684960230003</v>
      </c>
      <c r="AB353" s="10">
        <v>3.1370228354000024E-2</v>
      </c>
      <c r="AC353" s="10">
        <v>-0.20072499999999999</v>
      </c>
      <c r="AD353" s="10">
        <v>0</v>
      </c>
      <c r="AE353" s="10">
        <v>0</v>
      </c>
      <c r="AF353" s="10">
        <v>0</v>
      </c>
      <c r="AG353" s="10">
        <v>0</v>
      </c>
      <c r="AH353" s="10">
        <v>5.8949000000000001E-2</v>
      </c>
      <c r="AI353" s="10">
        <v>2.8230949733333333</v>
      </c>
      <c r="AJ353" s="10">
        <v>7.0586853254663772E-3</v>
      </c>
      <c r="AK353" s="10">
        <v>1.7521213523873806E-2</v>
      </c>
      <c r="AL353" s="10">
        <v>0.39072600000000002</v>
      </c>
      <c r="AM353" s="10">
        <v>0</v>
      </c>
      <c r="AN353" s="10">
        <v>0</v>
      </c>
      <c r="AO353" s="10">
        <v>0</v>
      </c>
      <c r="AP353" s="78">
        <v>0</v>
      </c>
      <c r="AQ353" s="10">
        <v>0</v>
      </c>
      <c r="AR353" s="10">
        <v>0</v>
      </c>
      <c r="AS353" s="13">
        <v>0</v>
      </c>
      <c r="AT353" s="86">
        <v>12.511783633749113</v>
      </c>
      <c r="AU353" s="160">
        <v>1.8635740078726483E-3</v>
      </c>
      <c r="AV353" s="84"/>
      <c r="AW353" s="25"/>
      <c r="AX353" s="24"/>
      <c r="AY353" s="60"/>
      <c r="AZ353" s="60"/>
      <c r="BA353" s="60"/>
      <c r="BB353" s="14"/>
    </row>
    <row r="354" spans="1:54" ht="12.75" customHeight="1" x14ac:dyDescent="0.2">
      <c r="A354" s="109" t="s">
        <v>1154</v>
      </c>
      <c r="B354" s="1" t="s">
        <v>1799</v>
      </c>
      <c r="C354" s="54" t="s">
        <v>1800</v>
      </c>
      <c r="D354" s="109">
        <v>101.88005800000001</v>
      </c>
      <c r="E354" s="10">
        <v>143.18845752252099</v>
      </c>
      <c r="F354" s="10">
        <v>0.68198943165001269</v>
      </c>
      <c r="G354" s="10">
        <v>-0.37981700000000002</v>
      </c>
      <c r="H354" s="10">
        <v>0</v>
      </c>
      <c r="I354" s="10">
        <v>0</v>
      </c>
      <c r="J354" s="10">
        <v>6.399100000000002E-2</v>
      </c>
      <c r="K354" s="10">
        <v>8.5470000000000008E-3</v>
      </c>
      <c r="L354" s="10">
        <v>7.8549999999999991E-3</v>
      </c>
      <c r="M354" s="10">
        <v>0</v>
      </c>
      <c r="N354" s="10">
        <v>5.1969351788888893</v>
      </c>
      <c r="O354" s="10">
        <v>0.2145205062356341</v>
      </c>
      <c r="P354" s="10">
        <v>0.17774472872423219</v>
      </c>
      <c r="Q354" s="10">
        <v>2.4837159999999998</v>
      </c>
      <c r="R354" s="10">
        <v>0</v>
      </c>
      <c r="S354" s="10">
        <v>0</v>
      </c>
      <c r="T354" s="10">
        <v>0</v>
      </c>
      <c r="U354" s="10">
        <v>0.29780000000000001</v>
      </c>
      <c r="V354" s="10">
        <v>20.797000000000001</v>
      </c>
      <c r="W354" s="10">
        <v>1.595512</v>
      </c>
      <c r="X354" s="10">
        <v>11.55965</v>
      </c>
      <c r="Y354" s="105">
        <v>287.77395936801969</v>
      </c>
      <c r="Z354" s="121">
        <v>101.81714957087343</v>
      </c>
      <c r="AA354" s="10">
        <v>121.43912646620201</v>
      </c>
      <c r="AB354" s="10">
        <v>0.95478520430999991</v>
      </c>
      <c r="AC354" s="10">
        <v>-0.37981700000000002</v>
      </c>
      <c r="AD354" s="10">
        <v>0</v>
      </c>
      <c r="AE354" s="10">
        <v>0</v>
      </c>
      <c r="AF354" s="10">
        <v>4.266066666666668E-2</v>
      </c>
      <c r="AG354" s="10">
        <v>0</v>
      </c>
      <c r="AH354" s="10">
        <v>1.135011</v>
      </c>
      <c r="AI354" s="10">
        <v>7.0080406900000005</v>
      </c>
      <c r="AJ354" s="10">
        <v>0.2123530623819003</v>
      </c>
      <c r="AK354" s="10">
        <v>7.5490850787743355E-2</v>
      </c>
      <c r="AL354" s="10">
        <v>2.1639339999999998</v>
      </c>
      <c r="AM354" s="10">
        <v>0</v>
      </c>
      <c r="AN354" s="10">
        <v>0</v>
      </c>
      <c r="AO354" s="10">
        <v>0.494892</v>
      </c>
      <c r="AP354" s="78">
        <v>21.105</v>
      </c>
      <c r="AQ354" s="10">
        <v>1.595512</v>
      </c>
      <c r="AR354" s="10">
        <v>24.274999999999999</v>
      </c>
      <c r="AS354" s="13">
        <v>0</v>
      </c>
      <c r="AT354" s="86">
        <v>281.93913851122176</v>
      </c>
      <c r="AU354" s="160">
        <v>-2.0275708301097782E-2</v>
      </c>
      <c r="AV354" s="84"/>
      <c r="AW354" s="25"/>
      <c r="AX354" s="24"/>
      <c r="AY354" s="60"/>
      <c r="AZ354" s="60"/>
      <c r="BA354" s="60"/>
      <c r="BB354" s="14"/>
    </row>
    <row r="355" spans="1:54" ht="12.75" customHeight="1" x14ac:dyDescent="0.2">
      <c r="A355" s="109" t="s">
        <v>1154</v>
      </c>
      <c r="B355" s="1" t="s">
        <v>1801</v>
      </c>
      <c r="C355" s="54" t="s">
        <v>1802</v>
      </c>
      <c r="D355" s="109">
        <v>86.763621000000001</v>
      </c>
      <c r="E355" s="10">
        <v>149.36594209621998</v>
      </c>
      <c r="F355" s="10">
        <v>0.70682572493001816</v>
      </c>
      <c r="G355" s="10">
        <v>0</v>
      </c>
      <c r="H355" s="10">
        <v>0</v>
      </c>
      <c r="I355" s="10">
        <v>0</v>
      </c>
      <c r="J355" s="10">
        <v>4.1049000000000002E-2</v>
      </c>
      <c r="K355" s="10">
        <v>8.5470000000000008E-3</v>
      </c>
      <c r="L355" s="10">
        <v>7.8549999999999991E-3</v>
      </c>
      <c r="M355" s="10">
        <v>0</v>
      </c>
      <c r="N355" s="10">
        <v>3.8455558922222224</v>
      </c>
      <c r="O355" s="10">
        <v>0.22233278888990313</v>
      </c>
      <c r="P355" s="10">
        <v>0.17830439049943489</v>
      </c>
      <c r="Q355" s="10">
        <v>2.455724</v>
      </c>
      <c r="R355" s="10">
        <v>0</v>
      </c>
      <c r="S355" s="10">
        <v>0</v>
      </c>
      <c r="T355" s="10">
        <v>0</v>
      </c>
      <c r="U355" s="10">
        <v>0.25859900000000002</v>
      </c>
      <c r="V355" s="10">
        <v>15.827</v>
      </c>
      <c r="W355" s="10">
        <v>1.470137</v>
      </c>
      <c r="X355" s="10">
        <v>9.6220389999999991</v>
      </c>
      <c r="Y355" s="105">
        <v>270.77353189276158</v>
      </c>
      <c r="Z355" s="121">
        <v>87.265109790730946</v>
      </c>
      <c r="AA355" s="10">
        <v>126.272455293649</v>
      </c>
      <c r="AB355" s="10">
        <v>0.98955601490099732</v>
      </c>
      <c r="AC355" s="10">
        <v>0</v>
      </c>
      <c r="AD355" s="10">
        <v>0</v>
      </c>
      <c r="AE355" s="10">
        <v>0</v>
      </c>
      <c r="AF355" s="10">
        <v>2.7366000000000001E-2</v>
      </c>
      <c r="AG355" s="10">
        <v>0</v>
      </c>
      <c r="AH355" s="10">
        <v>1.137877</v>
      </c>
      <c r="AI355" s="10">
        <v>5.0195437544444443</v>
      </c>
      <c r="AJ355" s="10">
        <v>0.22008641233029538</v>
      </c>
      <c r="AK355" s="10">
        <v>7.5605536478076357E-2</v>
      </c>
      <c r="AL355" s="10">
        <v>2.1610369999999999</v>
      </c>
      <c r="AM355" s="10">
        <v>0</v>
      </c>
      <c r="AN355" s="10">
        <v>0</v>
      </c>
      <c r="AO355" s="10">
        <v>0.192884</v>
      </c>
      <c r="AP355" s="78">
        <v>15.827</v>
      </c>
      <c r="AQ355" s="10">
        <v>1.470137</v>
      </c>
      <c r="AR355" s="10">
        <v>19.341999999999999</v>
      </c>
      <c r="AS355" s="13">
        <v>0</v>
      </c>
      <c r="AT355" s="86">
        <v>260.00065780253368</v>
      </c>
      <c r="AU355" s="160">
        <v>-3.9785550732833228E-2</v>
      </c>
      <c r="AV355" s="84"/>
      <c r="AW355" s="25"/>
      <c r="AX355" s="24"/>
      <c r="AY355" s="60"/>
      <c r="AZ355" s="60"/>
      <c r="BA355" s="60"/>
      <c r="BB355" s="14"/>
    </row>
    <row r="356" spans="1:54" ht="12.75" customHeight="1" x14ac:dyDescent="0.2">
      <c r="A356" s="109" t="s">
        <v>1149</v>
      </c>
      <c r="B356" s="1" t="s">
        <v>1803</v>
      </c>
      <c r="C356" s="54" t="s">
        <v>1804</v>
      </c>
      <c r="D356" s="109">
        <v>75.414000000000001</v>
      </c>
      <c r="E356" s="10">
        <v>140.40544755796</v>
      </c>
      <c r="F356" s="10">
        <v>0.66328197237399222</v>
      </c>
      <c r="G356" s="10">
        <v>0</v>
      </c>
      <c r="H356" s="10">
        <v>0</v>
      </c>
      <c r="I356" s="10">
        <v>0</v>
      </c>
      <c r="J356" s="10">
        <v>6.0382999999999992E-2</v>
      </c>
      <c r="K356" s="10">
        <v>8.5470000000000008E-3</v>
      </c>
      <c r="L356" s="10">
        <v>7.8549999999999991E-3</v>
      </c>
      <c r="M356" s="10">
        <v>0</v>
      </c>
      <c r="N356" s="10">
        <v>3.5441850711111109</v>
      </c>
      <c r="O356" s="10">
        <v>0.20987384894556771</v>
      </c>
      <c r="P356" s="10">
        <v>0.17036090759619874</v>
      </c>
      <c r="Q356" s="10">
        <v>2.2415750000000001</v>
      </c>
      <c r="R356" s="10">
        <v>0.1</v>
      </c>
      <c r="S356" s="10">
        <v>0</v>
      </c>
      <c r="T356" s="10">
        <v>0</v>
      </c>
      <c r="U356" s="10">
        <v>0.196626</v>
      </c>
      <c r="V356" s="10">
        <v>12.276999999999999</v>
      </c>
      <c r="W356" s="10">
        <v>0.95433199999999996</v>
      </c>
      <c r="X356" s="10">
        <v>7.6386219999999998</v>
      </c>
      <c r="Y356" s="105">
        <v>243.89208935798689</v>
      </c>
      <c r="Z356" s="121">
        <v>76.213122575981103</v>
      </c>
      <c r="AA356" s="10">
        <v>119.199725782779</v>
      </c>
      <c r="AB356" s="10">
        <v>0.92859476132299756</v>
      </c>
      <c r="AC356" s="10">
        <v>0</v>
      </c>
      <c r="AD356" s="10">
        <v>0</v>
      </c>
      <c r="AE356" s="10">
        <v>0</v>
      </c>
      <c r="AF356" s="10">
        <v>4.0255333333333324E-2</v>
      </c>
      <c r="AG356" s="10">
        <v>0</v>
      </c>
      <c r="AH356" s="10">
        <v>0.93043699999999996</v>
      </c>
      <c r="AI356" s="10">
        <v>4.5769659111111105</v>
      </c>
      <c r="AJ356" s="10">
        <v>0.20775335337179321</v>
      </c>
      <c r="AK356" s="10">
        <v>7.4106554033999766E-2</v>
      </c>
      <c r="AL356" s="10">
        <v>1.986688</v>
      </c>
      <c r="AM356" s="10">
        <v>0</v>
      </c>
      <c r="AN356" s="10">
        <v>0</v>
      </c>
      <c r="AO356" s="10">
        <v>0.14666000000000001</v>
      </c>
      <c r="AP356" s="78">
        <v>12.276999999999999</v>
      </c>
      <c r="AQ356" s="10">
        <v>0.95433199999999996</v>
      </c>
      <c r="AR356" s="10">
        <v>16.053999999999998</v>
      </c>
      <c r="AS356" s="13">
        <v>0</v>
      </c>
      <c r="AT356" s="86">
        <v>233.58964127193329</v>
      </c>
      <c r="AU356" s="160">
        <v>-4.2241829627083886E-2</v>
      </c>
      <c r="AV356" s="84"/>
      <c r="AW356" s="25"/>
      <c r="AX356" s="24"/>
      <c r="AY356" s="60"/>
      <c r="AZ356" s="60"/>
      <c r="BA356" s="60"/>
      <c r="BB356" s="14"/>
    </row>
    <row r="357" spans="1:54" ht="12.75" customHeight="1" x14ac:dyDescent="0.2">
      <c r="A357" s="109" t="s">
        <v>1227</v>
      </c>
      <c r="B357" s="1" t="s">
        <v>1805</v>
      </c>
      <c r="C357" s="54" t="s">
        <v>1806</v>
      </c>
      <c r="D357" s="109">
        <v>45.443646999999999</v>
      </c>
      <c r="E357" s="10">
        <v>145.899339827245</v>
      </c>
      <c r="F357" s="10">
        <v>0.69878185920700431</v>
      </c>
      <c r="G357" s="10">
        <v>0</v>
      </c>
      <c r="H357" s="10">
        <v>0</v>
      </c>
      <c r="I357" s="10">
        <v>0</v>
      </c>
      <c r="J357" s="10">
        <v>0.15704400000000004</v>
      </c>
      <c r="K357" s="10">
        <v>8.5470000000000008E-3</v>
      </c>
      <c r="L357" s="10">
        <v>7.8549999999999991E-3</v>
      </c>
      <c r="M357" s="10">
        <v>0</v>
      </c>
      <c r="N357" s="10">
        <v>6.5224424288888887</v>
      </c>
      <c r="O357" s="10">
        <v>0.21980258231070701</v>
      </c>
      <c r="P357" s="10">
        <v>0.14196662710621988</v>
      </c>
      <c r="Q357" s="10">
        <v>2.6444450000000002</v>
      </c>
      <c r="R357" s="10">
        <v>7.4999999999999997E-2</v>
      </c>
      <c r="S357" s="10">
        <v>0</v>
      </c>
      <c r="T357" s="10">
        <v>0</v>
      </c>
      <c r="U357" s="10">
        <v>0.23433000000000001</v>
      </c>
      <c r="V357" s="10">
        <v>25.431000000000001</v>
      </c>
      <c r="W357" s="10">
        <v>1.094125</v>
      </c>
      <c r="X357" s="10">
        <v>9.3126999999999995</v>
      </c>
      <c r="Y357" s="105">
        <v>237.89102632475783</v>
      </c>
      <c r="Z357" s="121">
        <v>46.11447111722196</v>
      </c>
      <c r="AA357" s="10">
        <v>123.715453854207</v>
      </c>
      <c r="AB357" s="10">
        <v>0.97829460288899395</v>
      </c>
      <c r="AC357" s="10">
        <v>0</v>
      </c>
      <c r="AD357" s="10">
        <v>0</v>
      </c>
      <c r="AE357" s="10">
        <v>0</v>
      </c>
      <c r="AF357" s="10">
        <v>0.10469600000000004</v>
      </c>
      <c r="AG357" s="10">
        <v>0</v>
      </c>
      <c r="AH357" s="10">
        <v>0.51912199999999997</v>
      </c>
      <c r="AI357" s="10">
        <v>9.0533882977777775</v>
      </c>
      <c r="AJ357" s="10">
        <v>0.21758177011692606</v>
      </c>
      <c r="AK357" s="10">
        <v>5.793779657650789E-2</v>
      </c>
      <c r="AL357" s="10">
        <v>2.420156</v>
      </c>
      <c r="AM357" s="10">
        <v>0</v>
      </c>
      <c r="AN357" s="10">
        <v>0</v>
      </c>
      <c r="AO357" s="10">
        <v>0.47098200000000001</v>
      </c>
      <c r="AP357" s="78">
        <v>25.431000000000001</v>
      </c>
      <c r="AQ357" s="10">
        <v>1.094125</v>
      </c>
      <c r="AR357" s="10">
        <v>20.007000000000001</v>
      </c>
      <c r="AS357" s="13">
        <v>0</v>
      </c>
      <c r="AT357" s="86">
        <v>230.1842084387892</v>
      </c>
      <c r="AU357" s="160">
        <v>-3.2396421189287067E-2</v>
      </c>
      <c r="AV357" s="84"/>
      <c r="AW357" s="25"/>
      <c r="AX357" s="24"/>
      <c r="AY357" s="60"/>
      <c r="AZ357" s="60"/>
      <c r="BA357" s="60"/>
      <c r="BB357" s="14"/>
    </row>
    <row r="358" spans="1:54" ht="12.75" customHeight="1" x14ac:dyDescent="0.2">
      <c r="A358" s="109" t="s">
        <v>1165</v>
      </c>
      <c r="B358" s="1" t="s">
        <v>1807</v>
      </c>
      <c r="C358" s="54" t="s">
        <v>1808</v>
      </c>
      <c r="D358" s="109">
        <v>73.879503999999997</v>
      </c>
      <c r="E358" s="10">
        <v>62.548143040367997</v>
      </c>
      <c r="F358" s="10">
        <v>0.29620745378999414</v>
      </c>
      <c r="G358" s="10">
        <v>-0.18975</v>
      </c>
      <c r="H358" s="10">
        <v>0</v>
      </c>
      <c r="I358" s="10">
        <v>0</v>
      </c>
      <c r="J358" s="10">
        <v>4.9486000000000002E-2</v>
      </c>
      <c r="K358" s="10">
        <v>8.5470000000000008E-3</v>
      </c>
      <c r="L358" s="10">
        <v>7.8549999999999991E-3</v>
      </c>
      <c r="M358" s="10">
        <v>0</v>
      </c>
      <c r="N358" s="10">
        <v>3.8783438733333329</v>
      </c>
      <c r="O358" s="10">
        <v>9.3172371870786169E-2</v>
      </c>
      <c r="P358" s="10">
        <v>0.11111137879040348</v>
      </c>
      <c r="Q358" s="10">
        <v>1.1771020000000001</v>
      </c>
      <c r="R358" s="10">
        <v>0</v>
      </c>
      <c r="S358" s="10">
        <v>0</v>
      </c>
      <c r="T358" s="10">
        <v>0</v>
      </c>
      <c r="U358" s="10">
        <v>0.14877299999999999</v>
      </c>
      <c r="V358" s="10">
        <v>10.439</v>
      </c>
      <c r="W358" s="10">
        <v>1.0037430000000001</v>
      </c>
      <c r="X358" s="10">
        <v>5.8972540000000002</v>
      </c>
      <c r="Y358" s="105">
        <v>159.34849211815251</v>
      </c>
      <c r="Z358" s="121">
        <v>74.364158934969367</v>
      </c>
      <c r="AA358" s="10">
        <v>53.164905201087997</v>
      </c>
      <c r="AB358" s="10">
        <v>0.41469043530499933</v>
      </c>
      <c r="AC358" s="10">
        <v>-0.18975</v>
      </c>
      <c r="AD358" s="10">
        <v>0</v>
      </c>
      <c r="AE358" s="10">
        <v>0</v>
      </c>
      <c r="AF358" s="10">
        <v>3.2990666666666668E-2</v>
      </c>
      <c r="AG358" s="10">
        <v>0</v>
      </c>
      <c r="AH358" s="10">
        <v>0.84972800000000004</v>
      </c>
      <c r="AI358" s="10">
        <v>4.4844419599999998</v>
      </c>
      <c r="AJ358" s="10">
        <v>9.2230989210951728E-2</v>
      </c>
      <c r="AK358" s="10">
        <v>4.0201753298145383E-2</v>
      </c>
      <c r="AL358" s="10">
        <v>1.049161</v>
      </c>
      <c r="AM358" s="10">
        <v>0</v>
      </c>
      <c r="AN358" s="10">
        <v>0</v>
      </c>
      <c r="AO358" s="10">
        <v>0.25232199999999999</v>
      </c>
      <c r="AP358" s="78">
        <v>10.439</v>
      </c>
      <c r="AQ358" s="10">
        <v>1.0037430000000001</v>
      </c>
      <c r="AR358" s="10">
        <v>12.638</v>
      </c>
      <c r="AS358" s="13">
        <v>0</v>
      </c>
      <c r="AT358" s="86">
        <v>158.63582394053813</v>
      </c>
      <c r="AU358" s="160">
        <v>-4.4723873325763991E-3</v>
      </c>
      <c r="AV358" s="84"/>
      <c r="AW358" s="25"/>
      <c r="AX358" s="24"/>
      <c r="AY358" s="60"/>
      <c r="AZ358" s="60"/>
      <c r="BA358" s="60"/>
      <c r="BB358" s="14"/>
    </row>
    <row r="359" spans="1:54" ht="12.75" customHeight="1" x14ac:dyDescent="0.2">
      <c r="A359" s="109" t="s">
        <v>1132</v>
      </c>
      <c r="B359" s="1" t="s">
        <v>1809</v>
      </c>
      <c r="C359" s="54" t="s">
        <v>1810</v>
      </c>
      <c r="D359" s="109">
        <v>7.319191</v>
      </c>
      <c r="E359" s="10">
        <v>6.6630509499260002</v>
      </c>
      <c r="F359" s="10">
        <v>3.258798846099991E-2</v>
      </c>
      <c r="G359" s="10">
        <v>-0.10474600000000001</v>
      </c>
      <c r="H359" s="10">
        <v>0</v>
      </c>
      <c r="I359" s="10">
        <v>0</v>
      </c>
      <c r="J359" s="10">
        <v>0</v>
      </c>
      <c r="K359" s="10">
        <v>8.5470000000000008E-3</v>
      </c>
      <c r="L359" s="10">
        <v>7.8549999999999991E-3</v>
      </c>
      <c r="M359" s="10">
        <v>0</v>
      </c>
      <c r="N359" s="10">
        <v>1.2217647795555557</v>
      </c>
      <c r="O359" s="10">
        <v>1.035784038446735E-2</v>
      </c>
      <c r="P359" s="10">
        <v>7.9624515752985597E-2</v>
      </c>
      <c r="Q359" s="10">
        <v>0.53292300000000004</v>
      </c>
      <c r="R359" s="10">
        <v>0</v>
      </c>
      <c r="S359" s="10">
        <v>0</v>
      </c>
      <c r="T359" s="10">
        <v>0</v>
      </c>
      <c r="U359" s="10">
        <v>0</v>
      </c>
      <c r="V359" s="10">
        <v>0</v>
      </c>
      <c r="W359" s="10">
        <v>0</v>
      </c>
      <c r="X359" s="10">
        <v>0</v>
      </c>
      <c r="Y359" s="105">
        <v>15.771156074080007</v>
      </c>
      <c r="Z359" s="121">
        <v>7.3497261373091778</v>
      </c>
      <c r="AA359" s="10">
        <v>5.6279313192959997</v>
      </c>
      <c r="AB359" s="10">
        <v>4.5623183845000338E-2</v>
      </c>
      <c r="AC359" s="10">
        <v>-0.10474600000000001</v>
      </c>
      <c r="AD359" s="10">
        <v>0</v>
      </c>
      <c r="AE359" s="10">
        <v>0</v>
      </c>
      <c r="AF359" s="10">
        <v>0</v>
      </c>
      <c r="AG359" s="10">
        <v>0</v>
      </c>
      <c r="AH359" s="10">
        <v>7.8741000000000005E-2</v>
      </c>
      <c r="AI359" s="10">
        <v>1.6228875457777778</v>
      </c>
      <c r="AJ359" s="10">
        <v>1.0253188209842097E-2</v>
      </c>
      <c r="AK359" s="10">
        <v>2.343014002184585E-2</v>
      </c>
      <c r="AL359" s="10">
        <v>0.49553000000000003</v>
      </c>
      <c r="AM359" s="10">
        <v>0</v>
      </c>
      <c r="AN359" s="10">
        <v>0</v>
      </c>
      <c r="AO359" s="10">
        <v>0</v>
      </c>
      <c r="AP359" s="78">
        <v>0</v>
      </c>
      <c r="AQ359" s="10">
        <v>0</v>
      </c>
      <c r="AR359" s="10">
        <v>0</v>
      </c>
      <c r="AS359" s="13">
        <v>0</v>
      </c>
      <c r="AT359" s="86">
        <v>15.149376514459645</v>
      </c>
      <c r="AU359" s="160">
        <v>-3.9425109782678588E-2</v>
      </c>
      <c r="AV359" s="84"/>
      <c r="AW359" s="25"/>
      <c r="AX359" s="24"/>
      <c r="AY359" s="60"/>
      <c r="AZ359" s="60"/>
      <c r="BA359" s="60"/>
      <c r="BB359" s="14"/>
    </row>
    <row r="360" spans="1:54" ht="12.75" customHeight="1" x14ac:dyDescent="0.2">
      <c r="A360" s="109" t="s">
        <v>1214</v>
      </c>
      <c r="B360" s="1" t="s">
        <v>1811</v>
      </c>
      <c r="C360" s="54" t="s">
        <v>1812</v>
      </c>
      <c r="D360" s="109">
        <v>218.72131234</v>
      </c>
      <c r="E360" s="10">
        <v>131.59097735120901</v>
      </c>
      <c r="F360" s="10">
        <v>0.60598756949000065</v>
      </c>
      <c r="G360" s="10">
        <v>0</v>
      </c>
      <c r="H360" s="10">
        <v>0</v>
      </c>
      <c r="I360" s="10">
        <v>0</v>
      </c>
      <c r="J360" s="10">
        <v>0.11418300000000001</v>
      </c>
      <c r="K360" s="10">
        <v>8.5470000000000008E-3</v>
      </c>
      <c r="L360" s="10">
        <v>0</v>
      </c>
      <c r="M360" s="10">
        <v>4.7586000000000003E-2</v>
      </c>
      <c r="N360" s="10">
        <v>1.6046170455555555</v>
      </c>
      <c r="O360" s="10">
        <v>0.19380740181580164</v>
      </c>
      <c r="P360" s="10">
        <v>0</v>
      </c>
      <c r="Q360" s="10">
        <v>0</v>
      </c>
      <c r="R360" s="10">
        <v>0</v>
      </c>
      <c r="S360" s="10">
        <v>0</v>
      </c>
      <c r="T360" s="10">
        <v>0</v>
      </c>
      <c r="U360" s="10">
        <v>0.40358300000000003</v>
      </c>
      <c r="V360" s="10">
        <v>21.81</v>
      </c>
      <c r="W360" s="10">
        <v>3.1122030000000001</v>
      </c>
      <c r="X360" s="10">
        <v>15.682706</v>
      </c>
      <c r="Y360" s="105">
        <v>393.89550970807045</v>
      </c>
      <c r="Z360" s="121">
        <v>220.36129532347897</v>
      </c>
      <c r="AA360" s="10">
        <v>113.797523664284</v>
      </c>
      <c r="AB360" s="10">
        <v>0.84838259728600085</v>
      </c>
      <c r="AC360" s="10">
        <v>0</v>
      </c>
      <c r="AD360" s="10">
        <v>0</v>
      </c>
      <c r="AE360" s="10">
        <v>0</v>
      </c>
      <c r="AF360" s="10">
        <v>7.6122000000000009E-2</v>
      </c>
      <c r="AG360" s="10">
        <v>4.7586000000000003E-2</v>
      </c>
      <c r="AH360" s="10">
        <v>2.4461469999999998</v>
      </c>
      <c r="AI360" s="10">
        <v>2.1209230104444448</v>
      </c>
      <c r="AJ360" s="10">
        <v>0.1918492362807438</v>
      </c>
      <c r="AK360" s="10">
        <v>0</v>
      </c>
      <c r="AL360" s="10">
        <v>0</v>
      </c>
      <c r="AM360" s="10">
        <v>0</v>
      </c>
      <c r="AN360" s="10">
        <v>0</v>
      </c>
      <c r="AO360" s="10">
        <v>0.30102499999999999</v>
      </c>
      <c r="AP360" s="78">
        <v>19.477</v>
      </c>
      <c r="AQ360" s="10">
        <v>3.1122030000000001</v>
      </c>
      <c r="AR360" s="10">
        <v>32.968000000000004</v>
      </c>
      <c r="AS360" s="13">
        <v>0</v>
      </c>
      <c r="AT360" s="86">
        <v>395.74805683177419</v>
      </c>
      <c r="AU360" s="160">
        <v>4.7031435445322291E-3</v>
      </c>
      <c r="AV360" s="84"/>
      <c r="AW360" s="25"/>
      <c r="AX360" s="24"/>
      <c r="AY360" s="60"/>
      <c r="AZ360" s="60"/>
      <c r="BA360" s="60"/>
      <c r="BB360" s="14"/>
    </row>
    <row r="361" spans="1:54" ht="12.75" customHeight="1" x14ac:dyDescent="0.2">
      <c r="A361" s="109" t="s">
        <v>1132</v>
      </c>
      <c r="B361" s="1" t="s">
        <v>1813</v>
      </c>
      <c r="C361" s="54" t="s">
        <v>1814</v>
      </c>
      <c r="D361" s="109">
        <v>7.52318</v>
      </c>
      <c r="E361" s="10">
        <v>5.5587907801540002</v>
      </c>
      <c r="F361" s="10">
        <v>2.6842140781000258E-2</v>
      </c>
      <c r="G361" s="10">
        <v>0</v>
      </c>
      <c r="H361" s="10">
        <v>0</v>
      </c>
      <c r="I361" s="10">
        <v>0</v>
      </c>
      <c r="J361" s="10">
        <v>0</v>
      </c>
      <c r="K361" s="10">
        <v>8.5470000000000008E-3</v>
      </c>
      <c r="L361" s="10">
        <v>7.8549999999999991E-3</v>
      </c>
      <c r="M361" s="10">
        <v>0</v>
      </c>
      <c r="N361" s="10">
        <v>2.7314544106666667</v>
      </c>
      <c r="O361" s="10">
        <v>8.5552173832416437E-3</v>
      </c>
      <c r="P361" s="10">
        <v>7.4780678644661466E-2</v>
      </c>
      <c r="Q361" s="10">
        <v>0.61958999999999997</v>
      </c>
      <c r="R361" s="10">
        <v>0</v>
      </c>
      <c r="S361" s="10">
        <v>0</v>
      </c>
      <c r="T361" s="10">
        <v>0</v>
      </c>
      <c r="U361" s="10">
        <v>0</v>
      </c>
      <c r="V361" s="10">
        <v>0</v>
      </c>
      <c r="W361" s="10">
        <v>0</v>
      </c>
      <c r="X361" s="10">
        <v>0</v>
      </c>
      <c r="Y361" s="105">
        <v>16.559595227629568</v>
      </c>
      <c r="Z361" s="121">
        <v>7.5865729425754695</v>
      </c>
      <c r="AA361" s="10">
        <v>4.7430178201609996</v>
      </c>
      <c r="AB361" s="10">
        <v>3.757899709300045E-2</v>
      </c>
      <c r="AC361" s="10">
        <v>0</v>
      </c>
      <c r="AD361" s="10">
        <v>0</v>
      </c>
      <c r="AE361" s="10">
        <v>0</v>
      </c>
      <c r="AF361" s="10">
        <v>0</v>
      </c>
      <c r="AG361" s="10">
        <v>0</v>
      </c>
      <c r="AH361" s="10">
        <v>8.3659999999999998E-2</v>
      </c>
      <c r="AI361" s="10">
        <v>3.2799323111111112</v>
      </c>
      <c r="AJ361" s="10">
        <v>8.468778311937682E-3</v>
      </c>
      <c r="AK361" s="10">
        <v>2.1477768490694715E-2</v>
      </c>
      <c r="AL361" s="10">
        <v>0.54523900000000003</v>
      </c>
      <c r="AM361" s="10">
        <v>0</v>
      </c>
      <c r="AN361" s="10">
        <v>0</v>
      </c>
      <c r="AO361" s="10">
        <v>0</v>
      </c>
      <c r="AP361" s="78">
        <v>0</v>
      </c>
      <c r="AQ361" s="10">
        <v>0</v>
      </c>
      <c r="AR361" s="10">
        <v>0</v>
      </c>
      <c r="AS361" s="13">
        <v>0</v>
      </c>
      <c r="AT361" s="86">
        <v>16.305947617743211</v>
      </c>
      <c r="AU361" s="160">
        <v>-1.5317259051305078E-2</v>
      </c>
      <c r="AV361" s="84"/>
      <c r="AW361" s="25"/>
      <c r="AX361" s="24"/>
      <c r="AY361" s="60"/>
      <c r="AZ361" s="60"/>
      <c r="BA361" s="60"/>
      <c r="BB361" s="14"/>
    </row>
    <row r="362" spans="1:54" ht="12.75" customHeight="1" x14ac:dyDescent="0.2">
      <c r="A362" s="109" t="s">
        <v>1132</v>
      </c>
      <c r="B362" s="1" t="s">
        <v>1815</v>
      </c>
      <c r="C362" s="54" t="s">
        <v>1816</v>
      </c>
      <c r="D362" s="109">
        <v>5.0383005000000001</v>
      </c>
      <c r="E362" s="10">
        <v>7.7427470578359996</v>
      </c>
      <c r="F362" s="10">
        <v>3.8234143567999826E-2</v>
      </c>
      <c r="G362" s="10">
        <v>-8.1624000000000002E-2</v>
      </c>
      <c r="H362" s="10">
        <v>0</v>
      </c>
      <c r="I362" s="10">
        <v>0</v>
      </c>
      <c r="J362" s="10">
        <v>0</v>
      </c>
      <c r="K362" s="10">
        <v>8.5470000000000008E-3</v>
      </c>
      <c r="L362" s="10">
        <v>7.8549999999999991E-3</v>
      </c>
      <c r="M362" s="10">
        <v>0</v>
      </c>
      <c r="N362" s="10">
        <v>1.2044669973333333</v>
      </c>
      <c r="O362" s="10">
        <v>1.2106291263330094E-2</v>
      </c>
      <c r="P362" s="10">
        <v>9.3318756929286248E-2</v>
      </c>
      <c r="Q362" s="10">
        <v>0.82355</v>
      </c>
      <c r="R362" s="10">
        <v>0</v>
      </c>
      <c r="S362" s="10">
        <v>0</v>
      </c>
      <c r="T362" s="10">
        <v>0</v>
      </c>
      <c r="U362" s="10">
        <v>0</v>
      </c>
      <c r="V362" s="10">
        <v>0</v>
      </c>
      <c r="W362" s="10">
        <v>0</v>
      </c>
      <c r="X362" s="10">
        <v>0</v>
      </c>
      <c r="Y362" s="105">
        <v>14.887501746929949</v>
      </c>
      <c r="Z362" s="121">
        <v>5.0568506267259155</v>
      </c>
      <c r="AA362" s="10">
        <v>6.5199740641429997</v>
      </c>
      <c r="AB362" s="10">
        <v>5.3527800994000396E-2</v>
      </c>
      <c r="AC362" s="10">
        <v>-8.1624000000000002E-2</v>
      </c>
      <c r="AD362" s="10">
        <v>0</v>
      </c>
      <c r="AE362" s="10">
        <v>0</v>
      </c>
      <c r="AF362" s="10">
        <v>0</v>
      </c>
      <c r="AG362" s="10">
        <v>0</v>
      </c>
      <c r="AH362" s="10">
        <v>6.0007999999999999E-2</v>
      </c>
      <c r="AI362" s="10">
        <v>1.531801736888889</v>
      </c>
      <c r="AJ362" s="10">
        <v>1.1983973322492337E-2</v>
      </c>
      <c r="AK362" s="10">
        <v>3.0495356882312561E-2</v>
      </c>
      <c r="AL362" s="10">
        <v>0.76266199999999995</v>
      </c>
      <c r="AM362" s="10">
        <v>0</v>
      </c>
      <c r="AN362" s="10">
        <v>0</v>
      </c>
      <c r="AO362" s="10">
        <v>0</v>
      </c>
      <c r="AP362" s="78">
        <v>0</v>
      </c>
      <c r="AQ362" s="10">
        <v>0</v>
      </c>
      <c r="AR362" s="10">
        <v>0</v>
      </c>
      <c r="AS362" s="13">
        <v>0</v>
      </c>
      <c r="AT362" s="86">
        <v>13.945679558956609</v>
      </c>
      <c r="AU362" s="160">
        <v>-6.3262608057631939E-2</v>
      </c>
      <c r="AV362" s="84"/>
      <c r="AW362" s="25"/>
      <c r="AX362" s="24"/>
      <c r="AY362" s="60"/>
      <c r="AZ362" s="60"/>
      <c r="BA362" s="60"/>
      <c r="BB362" s="14"/>
    </row>
    <row r="363" spans="1:54" ht="12.75" customHeight="1" x14ac:dyDescent="0.2">
      <c r="A363" s="109" t="s">
        <v>1132</v>
      </c>
      <c r="B363" s="1" t="s">
        <v>261</v>
      </c>
      <c r="C363" s="54" t="s">
        <v>262</v>
      </c>
      <c r="D363" s="109">
        <v>8.4253110000000007</v>
      </c>
      <c r="E363" s="10">
        <v>3.9762994699930001</v>
      </c>
      <c r="F363" s="10">
        <v>1.8933744857000188E-2</v>
      </c>
      <c r="G363" s="10">
        <v>-0.15343599999999999</v>
      </c>
      <c r="H363" s="10">
        <v>0</v>
      </c>
      <c r="I363" s="10">
        <v>0</v>
      </c>
      <c r="J363" s="10">
        <v>0</v>
      </c>
      <c r="K363" s="10">
        <v>8.5470000000000008E-3</v>
      </c>
      <c r="L363" s="10">
        <v>7.8549999999999991E-3</v>
      </c>
      <c r="M363" s="10">
        <v>0</v>
      </c>
      <c r="N363" s="10">
        <v>1.3829039457777779</v>
      </c>
      <c r="O363" s="10">
        <v>6.076634222611745E-3</v>
      </c>
      <c r="P363" s="10">
        <v>6.8281268467280637E-2</v>
      </c>
      <c r="Q363" s="10">
        <v>0.45455699999999999</v>
      </c>
      <c r="R363" s="10">
        <v>0</v>
      </c>
      <c r="S363" s="10">
        <v>0</v>
      </c>
      <c r="T363" s="10">
        <v>0</v>
      </c>
      <c r="U363" s="10">
        <v>0</v>
      </c>
      <c r="V363" s="10">
        <v>0</v>
      </c>
      <c r="W363" s="10">
        <v>0</v>
      </c>
      <c r="X363" s="10">
        <v>0</v>
      </c>
      <c r="Y363" s="105">
        <v>14.195329063317672</v>
      </c>
      <c r="Z363" s="121">
        <v>8.4904203273934673</v>
      </c>
      <c r="AA363" s="10">
        <v>3.3911962954719996</v>
      </c>
      <c r="AB363" s="10">
        <v>2.6507242801000131E-2</v>
      </c>
      <c r="AC363" s="10">
        <v>-0.15343599999999999</v>
      </c>
      <c r="AD363" s="10">
        <v>0</v>
      </c>
      <c r="AE363" s="10">
        <v>0</v>
      </c>
      <c r="AF363" s="10">
        <v>0</v>
      </c>
      <c r="AG363" s="10">
        <v>0</v>
      </c>
      <c r="AH363" s="10">
        <v>9.1824000000000003E-2</v>
      </c>
      <c r="AI363" s="10">
        <v>1.6623583404444444</v>
      </c>
      <c r="AJ363" s="10">
        <v>6.0152379312813434E-3</v>
      </c>
      <c r="AK363" s="10">
        <v>1.7392735973410817E-2</v>
      </c>
      <c r="AL363" s="10">
        <v>0.42980099999999999</v>
      </c>
      <c r="AM363" s="10">
        <v>0</v>
      </c>
      <c r="AN363" s="10">
        <v>0</v>
      </c>
      <c r="AO363" s="10">
        <v>0</v>
      </c>
      <c r="AP363" s="78">
        <v>0</v>
      </c>
      <c r="AQ363" s="10">
        <v>0</v>
      </c>
      <c r="AR363" s="10">
        <v>0</v>
      </c>
      <c r="AS363" s="13">
        <v>0</v>
      </c>
      <c r="AT363" s="86">
        <v>13.962079180015605</v>
      </c>
      <c r="AU363" s="160">
        <v>-1.6431453068940179E-2</v>
      </c>
      <c r="AV363" s="84"/>
      <c r="AW363" s="25"/>
      <c r="AX363" s="24"/>
      <c r="AY363" s="60"/>
      <c r="AZ363" s="60"/>
      <c r="BA363" s="60"/>
      <c r="BB363" s="14"/>
    </row>
    <row r="364" spans="1:54" ht="12.75" customHeight="1" x14ac:dyDescent="0.2">
      <c r="A364" s="109" t="s">
        <v>1132</v>
      </c>
      <c r="B364" s="1" t="s">
        <v>263</v>
      </c>
      <c r="C364" s="54" t="s">
        <v>264</v>
      </c>
      <c r="D364" s="109">
        <v>10.4498</v>
      </c>
      <c r="E364" s="10">
        <v>5.851071810873</v>
      </c>
      <c r="F364" s="10">
        <v>2.7917579126000406E-2</v>
      </c>
      <c r="G364" s="10">
        <v>-0.43160199999999999</v>
      </c>
      <c r="H364" s="10">
        <v>0</v>
      </c>
      <c r="I364" s="10">
        <v>0</v>
      </c>
      <c r="J364" s="10">
        <v>0</v>
      </c>
      <c r="K364" s="10">
        <v>8.5470000000000008E-3</v>
      </c>
      <c r="L364" s="10">
        <v>7.8549999999999991E-3</v>
      </c>
      <c r="M364" s="10">
        <v>0</v>
      </c>
      <c r="N364" s="10">
        <v>3.2881989804444447</v>
      </c>
      <c r="O364" s="10">
        <v>8.9648165405281123E-3</v>
      </c>
      <c r="P364" s="10">
        <v>7.8546764669209332E-2</v>
      </c>
      <c r="Q364" s="10">
        <v>0.53480000000000005</v>
      </c>
      <c r="R364" s="10">
        <v>0</v>
      </c>
      <c r="S364" s="10">
        <v>0</v>
      </c>
      <c r="T364" s="10">
        <v>0</v>
      </c>
      <c r="U364" s="10">
        <v>0</v>
      </c>
      <c r="V364" s="10">
        <v>0</v>
      </c>
      <c r="W364" s="10">
        <v>0</v>
      </c>
      <c r="X364" s="10">
        <v>0</v>
      </c>
      <c r="Y364" s="105">
        <v>19.824099951653178</v>
      </c>
      <c r="Z364" s="121">
        <v>10.56697609146226</v>
      </c>
      <c r="AA364" s="10">
        <v>4.995685705574</v>
      </c>
      <c r="AB364" s="10">
        <v>3.9084610774999952E-2</v>
      </c>
      <c r="AC364" s="10">
        <v>-0.43160199999999999</v>
      </c>
      <c r="AD364" s="10">
        <v>0</v>
      </c>
      <c r="AE364" s="10">
        <v>0</v>
      </c>
      <c r="AF364" s="10">
        <v>0</v>
      </c>
      <c r="AG364" s="10">
        <v>0</v>
      </c>
      <c r="AH364" s="10">
        <v>0.115594</v>
      </c>
      <c r="AI364" s="10">
        <v>4.3304449786666668</v>
      </c>
      <c r="AJ364" s="10">
        <v>8.8742390155558595E-3</v>
      </c>
      <c r="AK364" s="10">
        <v>2.2470931977683364E-2</v>
      </c>
      <c r="AL364" s="10">
        <v>0.47333399999999998</v>
      </c>
      <c r="AM364" s="10">
        <v>0</v>
      </c>
      <c r="AN364" s="10">
        <v>0</v>
      </c>
      <c r="AO364" s="10">
        <v>0</v>
      </c>
      <c r="AP364" s="78">
        <v>0</v>
      </c>
      <c r="AQ364" s="10">
        <v>0</v>
      </c>
      <c r="AR364" s="10">
        <v>0</v>
      </c>
      <c r="AS364" s="13">
        <v>0</v>
      </c>
      <c r="AT364" s="86">
        <v>20.120862557471163</v>
      </c>
      <c r="AU364" s="160">
        <v>1.4969789626854538E-2</v>
      </c>
      <c r="AV364" s="84"/>
      <c r="AW364" s="25"/>
      <c r="AX364" s="24"/>
      <c r="AY364" s="60"/>
      <c r="AZ364" s="60"/>
      <c r="BA364" s="60"/>
      <c r="BB364" s="14"/>
    </row>
    <row r="365" spans="1:54" ht="12.75" customHeight="1" x14ac:dyDescent="0.2">
      <c r="A365" s="109" t="s">
        <v>1132</v>
      </c>
      <c r="B365" s="1" t="s">
        <v>265</v>
      </c>
      <c r="C365" s="54" t="s">
        <v>266</v>
      </c>
      <c r="D365" s="109">
        <v>2.8650859999999998</v>
      </c>
      <c r="E365" s="10">
        <v>4.5937682466540002</v>
      </c>
      <c r="F365" s="10">
        <v>2.2883941852000541E-2</v>
      </c>
      <c r="G365" s="10">
        <v>-5.8673999999999997E-2</v>
      </c>
      <c r="H365" s="10">
        <v>0</v>
      </c>
      <c r="I365" s="10">
        <v>0</v>
      </c>
      <c r="J365" s="10">
        <v>0</v>
      </c>
      <c r="K365" s="10">
        <v>8.5470000000000008E-3</v>
      </c>
      <c r="L365" s="10">
        <v>7.8549999999999991E-3</v>
      </c>
      <c r="M365" s="10">
        <v>0</v>
      </c>
      <c r="N365" s="10">
        <v>0.84818399466666672</v>
      </c>
      <c r="O365" s="10">
        <v>7.2415641226974328E-3</v>
      </c>
      <c r="P365" s="10">
        <v>7.3555248925678302E-2</v>
      </c>
      <c r="Q365" s="10">
        <v>0.47486</v>
      </c>
      <c r="R365" s="10">
        <v>0</v>
      </c>
      <c r="S365" s="10">
        <v>0</v>
      </c>
      <c r="T365" s="10">
        <v>0</v>
      </c>
      <c r="U365" s="10">
        <v>0</v>
      </c>
      <c r="V365" s="10">
        <v>0</v>
      </c>
      <c r="W365" s="10">
        <v>0</v>
      </c>
      <c r="X365" s="10">
        <v>0</v>
      </c>
      <c r="Y365" s="105">
        <v>8.8433069962210435</v>
      </c>
      <c r="Z365" s="121">
        <v>2.8924981509461607</v>
      </c>
      <c r="AA365" s="10">
        <v>3.8604252825819998</v>
      </c>
      <c r="AB365" s="10">
        <v>3.2037518594000024E-2</v>
      </c>
      <c r="AC365" s="10">
        <v>-5.8673999999999997E-2</v>
      </c>
      <c r="AD365" s="10">
        <v>0</v>
      </c>
      <c r="AE365" s="10">
        <v>0</v>
      </c>
      <c r="AF365" s="10">
        <v>0</v>
      </c>
      <c r="AG365" s="10">
        <v>0</v>
      </c>
      <c r="AH365" s="10">
        <v>3.4040000000000001E-2</v>
      </c>
      <c r="AI365" s="10">
        <v>1.000984056888889</v>
      </c>
      <c r="AJ365" s="10">
        <v>7.1683977670674529E-3</v>
      </c>
      <c r="AK365" s="10">
        <v>2.0445073070198792E-2</v>
      </c>
      <c r="AL365" s="10">
        <v>0.41392600000000002</v>
      </c>
      <c r="AM365" s="10">
        <v>0</v>
      </c>
      <c r="AN365" s="10">
        <v>0</v>
      </c>
      <c r="AO365" s="10">
        <v>0</v>
      </c>
      <c r="AP365" s="78">
        <v>0</v>
      </c>
      <c r="AQ365" s="10">
        <v>0</v>
      </c>
      <c r="AR365" s="10">
        <v>0</v>
      </c>
      <c r="AS365" s="13">
        <v>7.4484868614581146E-2</v>
      </c>
      <c r="AT365" s="86">
        <v>8.2773353484628966</v>
      </c>
      <c r="AU365" s="160">
        <v>-6.4000000000000015E-2</v>
      </c>
      <c r="AV365" s="84"/>
      <c r="AW365" s="25"/>
      <c r="AX365" s="24"/>
      <c r="AY365" s="60"/>
      <c r="AZ365" s="60"/>
      <c r="BA365" s="60"/>
      <c r="BB365" s="14"/>
    </row>
    <row r="366" spans="1:54" ht="12.75" customHeight="1" x14ac:dyDescent="0.2">
      <c r="A366" s="109" t="s">
        <v>1132</v>
      </c>
      <c r="B366" s="1" t="s">
        <v>267</v>
      </c>
      <c r="C366" s="54" t="s">
        <v>268</v>
      </c>
      <c r="D366" s="109">
        <v>7.4186059959999993</v>
      </c>
      <c r="E366" s="10">
        <v>5.6704448743319995</v>
      </c>
      <c r="F366" s="10">
        <v>2.752088765199948E-2</v>
      </c>
      <c r="G366" s="10">
        <v>-0.17147799999999999</v>
      </c>
      <c r="H366" s="10">
        <v>0</v>
      </c>
      <c r="I366" s="10">
        <v>0</v>
      </c>
      <c r="J366" s="10">
        <v>0</v>
      </c>
      <c r="K366" s="10">
        <v>8.5470000000000008E-3</v>
      </c>
      <c r="L366" s="10">
        <v>7.8549999999999991E-3</v>
      </c>
      <c r="M366" s="10">
        <v>0</v>
      </c>
      <c r="N366" s="10">
        <v>1.3607674284444444</v>
      </c>
      <c r="O366" s="10">
        <v>8.7665106858986347E-3</v>
      </c>
      <c r="P366" s="10">
        <v>7.9412825361274711E-2</v>
      </c>
      <c r="Q366" s="10">
        <v>0.65345699999999995</v>
      </c>
      <c r="R366" s="10">
        <v>0</v>
      </c>
      <c r="S366" s="10">
        <v>0</v>
      </c>
      <c r="T366" s="10">
        <v>0</v>
      </c>
      <c r="U366" s="10">
        <v>0</v>
      </c>
      <c r="V366" s="10">
        <v>0</v>
      </c>
      <c r="W366" s="10">
        <v>0</v>
      </c>
      <c r="X366" s="10">
        <v>0</v>
      </c>
      <c r="Y366" s="105">
        <v>15.063899522475612</v>
      </c>
      <c r="Z366" s="121">
        <v>7.4385686617004154</v>
      </c>
      <c r="AA366" s="10">
        <v>4.8089726736089995</v>
      </c>
      <c r="AB366" s="10">
        <v>3.8529242711999923E-2</v>
      </c>
      <c r="AC366" s="10">
        <v>-0.17147799999999999</v>
      </c>
      <c r="AD366" s="10">
        <v>0</v>
      </c>
      <c r="AE366" s="10">
        <v>0</v>
      </c>
      <c r="AF366" s="10">
        <v>0</v>
      </c>
      <c r="AG366" s="10">
        <v>0</v>
      </c>
      <c r="AH366" s="10">
        <v>8.3487000000000006E-2</v>
      </c>
      <c r="AI366" s="10">
        <v>1.7264140328888888</v>
      </c>
      <c r="AJ366" s="10">
        <v>8.6779367773326538E-3</v>
      </c>
      <c r="AK366" s="10">
        <v>2.3702568546738505E-2</v>
      </c>
      <c r="AL366" s="10">
        <v>0.60895200000000005</v>
      </c>
      <c r="AM366" s="10">
        <v>0</v>
      </c>
      <c r="AN366" s="10">
        <v>0</v>
      </c>
      <c r="AO366" s="10">
        <v>0</v>
      </c>
      <c r="AP366" s="78">
        <v>0</v>
      </c>
      <c r="AQ366" s="10">
        <v>0</v>
      </c>
      <c r="AR366" s="10">
        <v>0</v>
      </c>
      <c r="AS366" s="13">
        <v>0</v>
      </c>
      <c r="AT366" s="86">
        <v>14.565826116234375</v>
      </c>
      <c r="AU366" s="160">
        <v>-3.3064041983160014E-2</v>
      </c>
      <c r="AV366" s="84"/>
      <c r="AW366" s="25"/>
      <c r="AX366" s="24"/>
      <c r="AY366" s="60"/>
      <c r="AZ366" s="60"/>
      <c r="BA366" s="60"/>
      <c r="BB366" s="14"/>
    </row>
    <row r="367" spans="1:54" ht="12.75" customHeight="1" x14ac:dyDescent="0.2">
      <c r="A367" s="109" t="s">
        <v>1165</v>
      </c>
      <c r="B367" s="1" t="s">
        <v>269</v>
      </c>
      <c r="C367" s="54" t="s">
        <v>270</v>
      </c>
      <c r="D367" s="109">
        <v>76.563244670000003</v>
      </c>
      <c r="E367" s="10">
        <v>36.851272673954</v>
      </c>
      <c r="F367" s="10">
        <v>0.17113211877099424</v>
      </c>
      <c r="G367" s="10">
        <v>-0.262013</v>
      </c>
      <c r="H367" s="10">
        <v>0</v>
      </c>
      <c r="I367" s="10">
        <v>0</v>
      </c>
      <c r="J367" s="10">
        <v>5.9652000000000011E-2</v>
      </c>
      <c r="K367" s="10">
        <v>8.5470000000000008E-3</v>
      </c>
      <c r="L367" s="10">
        <v>7.8549999999999991E-3</v>
      </c>
      <c r="M367" s="10">
        <v>0</v>
      </c>
      <c r="N367" s="10">
        <v>2.2616022599999996</v>
      </c>
      <c r="O367" s="10">
        <v>5.3857694040458343E-2</v>
      </c>
      <c r="P367" s="10">
        <v>7.9028849846505586E-2</v>
      </c>
      <c r="Q367" s="10">
        <v>0.65720999999999996</v>
      </c>
      <c r="R367" s="10">
        <v>0</v>
      </c>
      <c r="S367" s="10">
        <v>0</v>
      </c>
      <c r="T367" s="10">
        <v>0</v>
      </c>
      <c r="U367" s="10">
        <v>9.0466000000000005E-2</v>
      </c>
      <c r="V367" s="10">
        <v>4.819</v>
      </c>
      <c r="W367" s="10">
        <v>0.71841299999999997</v>
      </c>
      <c r="X367" s="10">
        <v>3.7877160000000001</v>
      </c>
      <c r="Y367" s="105">
        <v>125.86698426661199</v>
      </c>
      <c r="Z367" s="121">
        <v>77.396343907271486</v>
      </c>
      <c r="AA367" s="10">
        <v>31.897025693307999</v>
      </c>
      <c r="AB367" s="10">
        <v>0.23958496628000028</v>
      </c>
      <c r="AC367" s="10">
        <v>-0.262013</v>
      </c>
      <c r="AD367" s="10">
        <v>0</v>
      </c>
      <c r="AE367" s="10">
        <v>0</v>
      </c>
      <c r="AF367" s="10">
        <v>3.9768000000000012E-2</v>
      </c>
      <c r="AG367" s="10">
        <v>0</v>
      </c>
      <c r="AH367" s="10">
        <v>0.84556200000000004</v>
      </c>
      <c r="AI367" s="10">
        <v>3.0622555844444443</v>
      </c>
      <c r="AJ367" s="10">
        <v>5.3313533810871505E-2</v>
      </c>
      <c r="AK367" s="10">
        <v>2.3282494161978726E-2</v>
      </c>
      <c r="AL367" s="10">
        <v>0.57291800000000004</v>
      </c>
      <c r="AM367" s="10">
        <v>0</v>
      </c>
      <c r="AN367" s="10">
        <v>0</v>
      </c>
      <c r="AO367" s="10">
        <v>6.7475999999999994E-2</v>
      </c>
      <c r="AP367" s="78">
        <v>4.819</v>
      </c>
      <c r="AQ367" s="10">
        <v>0.71841299999999997</v>
      </c>
      <c r="AR367" s="10">
        <v>8.5280000000000005</v>
      </c>
      <c r="AS367" s="13">
        <v>0</v>
      </c>
      <c r="AT367" s="86">
        <v>128.00093017927676</v>
      </c>
      <c r="AU367" s="160">
        <v>1.6953976653199521E-2</v>
      </c>
      <c r="AV367" s="84"/>
      <c r="AW367" s="25"/>
      <c r="AX367" s="24"/>
      <c r="AY367" s="60"/>
      <c r="AZ367" s="60"/>
      <c r="BA367" s="60"/>
      <c r="BB367" s="14"/>
    </row>
    <row r="368" spans="1:54" ht="12.75" customHeight="1" x14ac:dyDescent="0.2">
      <c r="A368" s="109" t="s">
        <v>1132</v>
      </c>
      <c r="B368" s="1" t="s">
        <v>271</v>
      </c>
      <c r="C368" s="54" t="s">
        <v>272</v>
      </c>
      <c r="D368" s="109">
        <v>3.923435</v>
      </c>
      <c r="E368" s="10">
        <v>3.1795970755250003</v>
      </c>
      <c r="F368" s="10">
        <v>1.5580389830000234E-2</v>
      </c>
      <c r="G368" s="10">
        <v>-0.11944299999999999</v>
      </c>
      <c r="H368" s="10">
        <v>0</v>
      </c>
      <c r="I368" s="10">
        <v>0</v>
      </c>
      <c r="J368" s="10">
        <v>0</v>
      </c>
      <c r="K368" s="10">
        <v>8.5470000000000008E-3</v>
      </c>
      <c r="L368" s="10">
        <v>7.8549999999999991E-3</v>
      </c>
      <c r="M368" s="10">
        <v>0</v>
      </c>
      <c r="N368" s="10">
        <v>1.2487937502222222</v>
      </c>
      <c r="O368" s="10">
        <v>4.9627877802731601E-3</v>
      </c>
      <c r="P368" s="10">
        <v>6.2617949815328505E-2</v>
      </c>
      <c r="Q368" s="10">
        <v>0.28009600000000001</v>
      </c>
      <c r="R368" s="10">
        <v>0</v>
      </c>
      <c r="S368" s="10">
        <v>0</v>
      </c>
      <c r="T368" s="10">
        <v>0</v>
      </c>
      <c r="U368" s="10">
        <v>0</v>
      </c>
      <c r="V368" s="10">
        <v>0</v>
      </c>
      <c r="W368" s="10">
        <v>0</v>
      </c>
      <c r="X368" s="10">
        <v>0</v>
      </c>
      <c r="Y368" s="105">
        <v>8.6120419531728238</v>
      </c>
      <c r="Z368" s="121">
        <v>3.937800252214505</v>
      </c>
      <c r="AA368" s="10">
        <v>2.7110408243199999</v>
      </c>
      <c r="AB368" s="10">
        <v>2.1812545761999907E-2</v>
      </c>
      <c r="AC368" s="10">
        <v>-0.11944299999999999</v>
      </c>
      <c r="AD368" s="10">
        <v>0</v>
      </c>
      <c r="AE368" s="10">
        <v>0</v>
      </c>
      <c r="AF368" s="10">
        <v>0</v>
      </c>
      <c r="AG368" s="10">
        <v>0</v>
      </c>
      <c r="AH368" s="10">
        <v>4.2236999999999997E-2</v>
      </c>
      <c r="AI368" s="10">
        <v>1.4977685448888889</v>
      </c>
      <c r="AJ368" s="10">
        <v>4.9126454229736537E-3</v>
      </c>
      <c r="AK368" s="10">
        <v>1.4477623595705648E-2</v>
      </c>
      <c r="AL368" s="10">
        <v>0.24648400000000001</v>
      </c>
      <c r="AM368" s="10">
        <v>0</v>
      </c>
      <c r="AN368" s="10">
        <v>0</v>
      </c>
      <c r="AO368" s="10">
        <v>0</v>
      </c>
      <c r="AP368" s="78">
        <v>0</v>
      </c>
      <c r="AQ368" s="10">
        <v>0</v>
      </c>
      <c r="AR368" s="10">
        <v>0</v>
      </c>
      <c r="AS368" s="13">
        <v>0</v>
      </c>
      <c r="AT368" s="86">
        <v>8.3570904362040732</v>
      </c>
      <c r="AU368" s="160">
        <v>-2.9604072803526244E-2</v>
      </c>
      <c r="AV368" s="84"/>
      <c r="AW368" s="25"/>
      <c r="AX368" s="24"/>
      <c r="AY368" s="60"/>
      <c r="AZ368" s="60"/>
      <c r="BA368" s="60"/>
      <c r="BB368" s="14"/>
    </row>
    <row r="369" spans="1:54" ht="12.75" customHeight="1" x14ac:dyDescent="0.2">
      <c r="A369" s="109" t="s">
        <v>1132</v>
      </c>
      <c r="B369" s="1" t="s">
        <v>273</v>
      </c>
      <c r="C369" s="54" t="s">
        <v>274</v>
      </c>
      <c r="D369" s="109">
        <v>5.1077846300000003</v>
      </c>
      <c r="E369" s="10">
        <v>5.6415863454590003</v>
      </c>
      <c r="F369" s="10">
        <v>2.7641201714999973E-2</v>
      </c>
      <c r="G369" s="10">
        <v>-0.282804</v>
      </c>
      <c r="H369" s="10">
        <v>0</v>
      </c>
      <c r="I369" s="10">
        <v>0</v>
      </c>
      <c r="J369" s="10">
        <v>0</v>
      </c>
      <c r="K369" s="10">
        <v>8.5470000000000008E-3</v>
      </c>
      <c r="L369" s="10">
        <v>7.8549999999999991E-3</v>
      </c>
      <c r="M369" s="10">
        <v>0</v>
      </c>
      <c r="N369" s="10">
        <v>1.4849659395555557</v>
      </c>
      <c r="O369" s="10">
        <v>8.8373120740892416E-3</v>
      </c>
      <c r="P369" s="10">
        <v>7.2259100199695225E-2</v>
      </c>
      <c r="Q369" s="10">
        <v>0.50356500000000004</v>
      </c>
      <c r="R369" s="10">
        <v>0</v>
      </c>
      <c r="S369" s="10">
        <v>0</v>
      </c>
      <c r="T369" s="10">
        <v>0</v>
      </c>
      <c r="U369" s="10">
        <v>0</v>
      </c>
      <c r="V369" s="10">
        <v>0</v>
      </c>
      <c r="W369" s="10">
        <v>0</v>
      </c>
      <c r="X369" s="10">
        <v>0</v>
      </c>
      <c r="Y369" s="105">
        <v>12.580237529003339</v>
      </c>
      <c r="Z369" s="121">
        <v>5.1438573092046953</v>
      </c>
      <c r="AA369" s="10">
        <v>4.788778322982</v>
      </c>
      <c r="AB369" s="10">
        <v>3.8697682401000057E-2</v>
      </c>
      <c r="AC369" s="10">
        <v>-0.282804</v>
      </c>
      <c r="AD369" s="10">
        <v>0</v>
      </c>
      <c r="AE369" s="10">
        <v>0</v>
      </c>
      <c r="AF369" s="10">
        <v>0</v>
      </c>
      <c r="AG369" s="10">
        <v>0</v>
      </c>
      <c r="AH369" s="10">
        <v>5.6711999999999999E-2</v>
      </c>
      <c r="AI369" s="10">
        <v>1.9372911715555554</v>
      </c>
      <c r="AJ369" s="10">
        <v>8.7480228118428024E-3</v>
      </c>
      <c r="AK369" s="10">
        <v>1.9258506966970998E-2</v>
      </c>
      <c r="AL369" s="10">
        <v>0.46375499999999997</v>
      </c>
      <c r="AM369" s="10">
        <v>0</v>
      </c>
      <c r="AN369" s="10">
        <v>0</v>
      </c>
      <c r="AO369" s="10">
        <v>0</v>
      </c>
      <c r="AP369" s="78">
        <v>0</v>
      </c>
      <c r="AQ369" s="10">
        <v>0</v>
      </c>
      <c r="AR369" s="10">
        <v>0</v>
      </c>
      <c r="AS369" s="13">
        <v>0</v>
      </c>
      <c r="AT369" s="86">
        <v>12.174294015922063</v>
      </c>
      <c r="AU369" s="160">
        <v>-3.2268350430219299E-2</v>
      </c>
      <c r="AV369" s="84"/>
      <c r="AW369" s="25"/>
      <c r="AX369" s="24"/>
      <c r="AY369" s="60"/>
      <c r="AZ369" s="60"/>
      <c r="BA369" s="60"/>
      <c r="BB369" s="14"/>
    </row>
    <row r="370" spans="1:54" ht="12.75" customHeight="1" x14ac:dyDescent="0.2">
      <c r="A370" s="109" t="s">
        <v>1132</v>
      </c>
      <c r="B370" s="1" t="s">
        <v>275</v>
      </c>
      <c r="C370" s="54" t="s">
        <v>276</v>
      </c>
      <c r="D370" s="109">
        <v>6.0864010000000004</v>
      </c>
      <c r="E370" s="10">
        <v>6.3928593888940002</v>
      </c>
      <c r="F370" s="10">
        <v>3.1338733440000564E-2</v>
      </c>
      <c r="G370" s="10">
        <v>-7.0485000000000006E-2</v>
      </c>
      <c r="H370" s="10">
        <v>0</v>
      </c>
      <c r="I370" s="10">
        <v>0</v>
      </c>
      <c r="J370" s="10">
        <v>0</v>
      </c>
      <c r="K370" s="10">
        <v>8.5470000000000008E-3</v>
      </c>
      <c r="L370" s="10">
        <v>7.8549999999999991E-3</v>
      </c>
      <c r="M370" s="10">
        <v>0</v>
      </c>
      <c r="N370" s="10">
        <v>1.0494930604444443</v>
      </c>
      <c r="O370" s="10">
        <v>9.9529289082100608E-3</v>
      </c>
      <c r="P370" s="10">
        <v>8.3270986083709073E-2</v>
      </c>
      <c r="Q370" s="10">
        <v>0.61682199999999998</v>
      </c>
      <c r="R370" s="10">
        <v>0</v>
      </c>
      <c r="S370" s="10">
        <v>0</v>
      </c>
      <c r="T370" s="10">
        <v>0</v>
      </c>
      <c r="U370" s="10">
        <v>0</v>
      </c>
      <c r="V370" s="10">
        <v>0</v>
      </c>
      <c r="W370" s="10">
        <v>0</v>
      </c>
      <c r="X370" s="10">
        <v>0</v>
      </c>
      <c r="Y370" s="105">
        <v>14.216055097770365</v>
      </c>
      <c r="Z370" s="121">
        <v>6.1044472733297219</v>
      </c>
      <c r="AA370" s="10">
        <v>5.3934449311840007</v>
      </c>
      <c r="AB370" s="10">
        <v>4.3874226816999727E-2</v>
      </c>
      <c r="AC370" s="10">
        <v>-7.0485000000000006E-2</v>
      </c>
      <c r="AD370" s="10">
        <v>0</v>
      </c>
      <c r="AE370" s="10">
        <v>0</v>
      </c>
      <c r="AF370" s="10">
        <v>0</v>
      </c>
      <c r="AG370" s="10">
        <v>0</v>
      </c>
      <c r="AH370" s="10">
        <v>7.0484000000000005E-2</v>
      </c>
      <c r="AI370" s="10">
        <v>1.3688002355555557</v>
      </c>
      <c r="AJ370" s="10">
        <v>9.8523678244829237E-3</v>
      </c>
      <c r="AK370" s="10">
        <v>2.511597609320505E-2</v>
      </c>
      <c r="AL370" s="10">
        <v>0.56600899999999998</v>
      </c>
      <c r="AM370" s="10">
        <v>0</v>
      </c>
      <c r="AN370" s="10">
        <v>0</v>
      </c>
      <c r="AO370" s="10">
        <v>0</v>
      </c>
      <c r="AP370" s="78">
        <v>0</v>
      </c>
      <c r="AQ370" s="10">
        <v>0</v>
      </c>
      <c r="AR370" s="10">
        <v>0</v>
      </c>
      <c r="AS370" s="13">
        <v>0</v>
      </c>
      <c r="AT370" s="86">
        <v>13.511543010803965</v>
      </c>
      <c r="AU370" s="160">
        <v>-4.9557495530310289E-2</v>
      </c>
      <c r="AV370" s="84"/>
      <c r="AW370" s="25"/>
      <c r="AX370" s="24"/>
      <c r="AY370" s="60"/>
      <c r="AZ370" s="60"/>
      <c r="BA370" s="60"/>
      <c r="BB370" s="14"/>
    </row>
    <row r="371" spans="1:54" ht="12.75" customHeight="1" x14ac:dyDescent="0.2">
      <c r="A371" s="109" t="s">
        <v>1132</v>
      </c>
      <c r="B371" s="1" t="s">
        <v>277</v>
      </c>
      <c r="C371" s="54" t="s">
        <v>278</v>
      </c>
      <c r="D371" s="109">
        <v>5.2825051299999997</v>
      </c>
      <c r="E371" s="10">
        <v>5.8288945052549996</v>
      </c>
      <c r="F371" s="10">
        <v>2.8577677771999502E-2</v>
      </c>
      <c r="G371" s="10">
        <v>-0.18762200000000001</v>
      </c>
      <c r="H371" s="10">
        <v>0</v>
      </c>
      <c r="I371" s="10">
        <v>0</v>
      </c>
      <c r="J371" s="10">
        <v>0</v>
      </c>
      <c r="K371" s="10">
        <v>8.5470000000000008E-3</v>
      </c>
      <c r="L371" s="10">
        <v>7.8549999999999991E-3</v>
      </c>
      <c r="M371" s="10">
        <v>0</v>
      </c>
      <c r="N371" s="10">
        <v>1.5487965235555554</v>
      </c>
      <c r="O371" s="10">
        <v>9.0544251428522054E-3</v>
      </c>
      <c r="P371" s="10">
        <v>7.6396063526898553E-2</v>
      </c>
      <c r="Q371" s="10">
        <v>0.48614499999999999</v>
      </c>
      <c r="R371" s="10">
        <v>0</v>
      </c>
      <c r="S371" s="10">
        <v>0</v>
      </c>
      <c r="T371" s="10">
        <v>0</v>
      </c>
      <c r="U371" s="10">
        <v>0</v>
      </c>
      <c r="V371" s="10">
        <v>0</v>
      </c>
      <c r="W371" s="10">
        <v>0</v>
      </c>
      <c r="X371" s="10">
        <v>0</v>
      </c>
      <c r="Y371" s="105">
        <v>13.089149325252304</v>
      </c>
      <c r="Z371" s="121">
        <v>5.3128290319698968</v>
      </c>
      <c r="AA371" s="10">
        <v>4.9415976978840002</v>
      </c>
      <c r="AB371" s="10">
        <v>4.0008748879999854E-2</v>
      </c>
      <c r="AC371" s="10">
        <v>-0.18762200000000001</v>
      </c>
      <c r="AD371" s="10">
        <v>0</v>
      </c>
      <c r="AE371" s="10">
        <v>0</v>
      </c>
      <c r="AF371" s="10">
        <v>0</v>
      </c>
      <c r="AG371" s="10">
        <v>0</v>
      </c>
      <c r="AH371" s="10">
        <v>5.9804000000000003E-2</v>
      </c>
      <c r="AI371" s="10">
        <v>1.9864257093333333</v>
      </c>
      <c r="AJ371" s="10">
        <v>8.9629422423624441E-3</v>
      </c>
      <c r="AK371" s="10">
        <v>2.1756746004543918E-2</v>
      </c>
      <c r="AL371" s="10">
        <v>0.43110799999999999</v>
      </c>
      <c r="AM371" s="10">
        <v>0</v>
      </c>
      <c r="AN371" s="10">
        <v>0</v>
      </c>
      <c r="AO371" s="10">
        <v>0</v>
      </c>
      <c r="AP371" s="78">
        <v>0</v>
      </c>
      <c r="AQ371" s="10">
        <v>0</v>
      </c>
      <c r="AR371" s="10">
        <v>0</v>
      </c>
      <c r="AS371" s="13">
        <v>0</v>
      </c>
      <c r="AT371" s="86">
        <v>12.614870876314138</v>
      </c>
      <c r="AU371" s="160">
        <v>-3.6234474613500101E-2</v>
      </c>
      <c r="AV371" s="84"/>
      <c r="AW371" s="25"/>
      <c r="AX371" s="24"/>
      <c r="AY371" s="60"/>
      <c r="AZ371" s="60"/>
      <c r="BA371" s="60"/>
      <c r="BB371" s="14"/>
    </row>
    <row r="372" spans="1:54" ht="12.75" customHeight="1" x14ac:dyDescent="0.2">
      <c r="A372" s="109" t="s">
        <v>954</v>
      </c>
      <c r="B372" s="1" t="s">
        <v>279</v>
      </c>
      <c r="C372" s="54" t="s">
        <v>280</v>
      </c>
      <c r="D372" s="109">
        <v>34.71</v>
      </c>
      <c r="E372" s="10">
        <v>68.040873331249998</v>
      </c>
      <c r="F372" s="10">
        <v>0.31891467896100878</v>
      </c>
      <c r="G372" s="10">
        <v>0</v>
      </c>
      <c r="H372" s="10">
        <v>0</v>
      </c>
      <c r="I372" s="10">
        <v>0</v>
      </c>
      <c r="J372" s="10">
        <v>0</v>
      </c>
      <c r="K372" s="10">
        <v>0</v>
      </c>
      <c r="L372" s="10">
        <v>0</v>
      </c>
      <c r="M372" s="10">
        <v>1.2093571654835407</v>
      </c>
      <c r="N372" s="10">
        <v>0</v>
      </c>
      <c r="O372" s="10">
        <v>0</v>
      </c>
      <c r="P372" s="10">
        <v>0</v>
      </c>
      <c r="Q372" s="10">
        <v>0</v>
      </c>
      <c r="R372" s="10">
        <v>0</v>
      </c>
      <c r="S372" s="10">
        <v>0</v>
      </c>
      <c r="T372" s="10">
        <v>0</v>
      </c>
      <c r="U372" s="10">
        <v>0</v>
      </c>
      <c r="V372" s="10">
        <v>0</v>
      </c>
      <c r="W372" s="10">
        <v>0</v>
      </c>
      <c r="X372" s="10">
        <v>0</v>
      </c>
      <c r="Y372" s="105">
        <v>104.27914517569455</v>
      </c>
      <c r="Z372" s="121">
        <v>34.923188728944545</v>
      </c>
      <c r="AA372" s="10">
        <v>61.943468171714997</v>
      </c>
      <c r="AB372" s="10">
        <v>0.44648055054599795</v>
      </c>
      <c r="AC372" s="10">
        <v>0</v>
      </c>
      <c r="AD372" s="10">
        <v>0</v>
      </c>
      <c r="AE372" s="10">
        <v>0</v>
      </c>
      <c r="AF372" s="10">
        <v>0</v>
      </c>
      <c r="AG372" s="10">
        <v>1.1388589009804995</v>
      </c>
      <c r="AH372" s="10">
        <v>0.44435200000000002</v>
      </c>
      <c r="AI372" s="10">
        <v>0</v>
      </c>
      <c r="AJ372" s="10">
        <v>0</v>
      </c>
      <c r="AK372" s="10">
        <v>0</v>
      </c>
      <c r="AL372" s="10">
        <v>0</v>
      </c>
      <c r="AM372" s="10">
        <v>0</v>
      </c>
      <c r="AN372" s="10">
        <v>0</v>
      </c>
      <c r="AO372" s="10">
        <v>0</v>
      </c>
      <c r="AP372" s="78">
        <v>0</v>
      </c>
      <c r="AQ372" s="10">
        <v>0</v>
      </c>
      <c r="AR372" s="10">
        <v>0</v>
      </c>
      <c r="AS372" s="13">
        <v>0</v>
      </c>
      <c r="AT372" s="86">
        <v>98.896348352186024</v>
      </c>
      <c r="AU372" s="160">
        <v>-5.1619111514956621E-2</v>
      </c>
      <c r="AV372" s="84"/>
      <c r="AW372" s="25"/>
      <c r="AX372" s="24"/>
      <c r="AY372" s="60"/>
      <c r="AZ372" s="60"/>
      <c r="BA372" s="60"/>
      <c r="BB372" s="14"/>
    </row>
    <row r="373" spans="1:54" ht="12.75" customHeight="1" x14ac:dyDescent="0.2">
      <c r="A373" s="109" t="s">
        <v>1132</v>
      </c>
      <c r="B373" s="1" t="s">
        <v>281</v>
      </c>
      <c r="C373" s="54" t="s">
        <v>282</v>
      </c>
      <c r="D373" s="109">
        <v>3.315388</v>
      </c>
      <c r="E373" s="10">
        <v>4.1464803141780004</v>
      </c>
      <c r="F373" s="10">
        <v>2.028973785299994E-2</v>
      </c>
      <c r="G373" s="10">
        <v>-0.174266</v>
      </c>
      <c r="H373" s="10">
        <v>0</v>
      </c>
      <c r="I373" s="10">
        <v>0</v>
      </c>
      <c r="J373" s="10">
        <v>0</v>
      </c>
      <c r="K373" s="10">
        <v>8.5470000000000008E-3</v>
      </c>
      <c r="L373" s="10">
        <v>7.8549999999999991E-3</v>
      </c>
      <c r="M373" s="10">
        <v>0</v>
      </c>
      <c r="N373" s="10">
        <v>1.5097963715555556</v>
      </c>
      <c r="O373" s="10">
        <v>6.4532872512882275E-3</v>
      </c>
      <c r="P373" s="10">
        <v>6.6196951936016796E-2</v>
      </c>
      <c r="Q373" s="10">
        <v>0.41036099999999998</v>
      </c>
      <c r="R373" s="10">
        <v>0</v>
      </c>
      <c r="S373" s="10">
        <v>0</v>
      </c>
      <c r="T373" s="10">
        <v>0</v>
      </c>
      <c r="U373" s="10">
        <v>0</v>
      </c>
      <c r="V373" s="10">
        <v>0</v>
      </c>
      <c r="W373" s="10">
        <v>0</v>
      </c>
      <c r="X373" s="10">
        <v>0</v>
      </c>
      <c r="Y373" s="105">
        <v>9.3171016627738599</v>
      </c>
      <c r="Z373" s="121">
        <v>3.3426194730292429</v>
      </c>
      <c r="AA373" s="10">
        <v>3.5160386833650001</v>
      </c>
      <c r="AB373" s="10">
        <v>2.8405632994000101E-2</v>
      </c>
      <c r="AC373" s="10">
        <v>-0.174266</v>
      </c>
      <c r="AD373" s="10">
        <v>0</v>
      </c>
      <c r="AE373" s="10">
        <v>0</v>
      </c>
      <c r="AF373" s="10">
        <v>0</v>
      </c>
      <c r="AG373" s="10">
        <v>0</v>
      </c>
      <c r="AH373" s="10">
        <v>3.5978000000000003E-2</v>
      </c>
      <c r="AI373" s="10">
        <v>1.8314305955555557</v>
      </c>
      <c r="AJ373" s="10">
        <v>6.388085383016392E-3</v>
      </c>
      <c r="AK373" s="10">
        <v>1.6362231140905951E-2</v>
      </c>
      <c r="AL373" s="10">
        <v>0.35776200000000002</v>
      </c>
      <c r="AM373" s="10">
        <v>0</v>
      </c>
      <c r="AN373" s="10">
        <v>0</v>
      </c>
      <c r="AO373" s="10">
        <v>0</v>
      </c>
      <c r="AP373" s="78">
        <v>0</v>
      </c>
      <c r="AQ373" s="10">
        <v>0</v>
      </c>
      <c r="AR373" s="10">
        <v>0</v>
      </c>
      <c r="AS373" s="13">
        <v>0</v>
      </c>
      <c r="AT373" s="86">
        <v>8.9607187014677194</v>
      </c>
      <c r="AU373" s="160">
        <v>-3.8250410289076865E-2</v>
      </c>
      <c r="AV373" s="84"/>
      <c r="AW373" s="25"/>
      <c r="AX373" s="24"/>
      <c r="AY373" s="60"/>
      <c r="AZ373" s="60"/>
      <c r="BA373" s="60"/>
      <c r="BB373" s="14"/>
    </row>
    <row r="374" spans="1:54" ht="12.75" customHeight="1" x14ac:dyDescent="0.2">
      <c r="A374" s="109" t="s">
        <v>1132</v>
      </c>
      <c r="B374" s="1" t="s">
        <v>283</v>
      </c>
      <c r="C374" s="54" t="s">
        <v>833</v>
      </c>
      <c r="D374" s="109">
        <v>1.8232207</v>
      </c>
      <c r="E374" s="10">
        <v>2.3216785543069998</v>
      </c>
      <c r="F374" s="10">
        <v>1.1370809537000023E-2</v>
      </c>
      <c r="G374" s="10">
        <v>-0.110253</v>
      </c>
      <c r="H374" s="10">
        <v>0</v>
      </c>
      <c r="I374" s="10">
        <v>0</v>
      </c>
      <c r="J374" s="10">
        <v>0</v>
      </c>
      <c r="K374" s="10">
        <v>8.5470000000000008E-3</v>
      </c>
      <c r="L374" s="10">
        <v>7.8549999999999991E-3</v>
      </c>
      <c r="M374" s="10">
        <v>0</v>
      </c>
      <c r="N374" s="10">
        <v>0.4436440533333334</v>
      </c>
      <c r="O374" s="10">
        <v>3.6081920885001656E-3</v>
      </c>
      <c r="P374" s="10">
        <v>5.9658547803116267E-2</v>
      </c>
      <c r="Q374" s="10">
        <v>0.24831800000000001</v>
      </c>
      <c r="R374" s="10">
        <v>0</v>
      </c>
      <c r="S374" s="10">
        <v>0</v>
      </c>
      <c r="T374" s="10">
        <v>0</v>
      </c>
      <c r="U374" s="10">
        <v>0</v>
      </c>
      <c r="V374" s="10">
        <v>0</v>
      </c>
      <c r="W374" s="10">
        <v>0</v>
      </c>
      <c r="X374" s="10">
        <v>0</v>
      </c>
      <c r="Y374" s="105">
        <v>4.8176478570689509</v>
      </c>
      <c r="Z374" s="121">
        <v>1.8296680267194396</v>
      </c>
      <c r="AA374" s="10">
        <v>1.9720884033570001</v>
      </c>
      <c r="AB374" s="10">
        <v>1.5919133352000032E-2</v>
      </c>
      <c r="AC374" s="10">
        <v>-0.110253</v>
      </c>
      <c r="AD374" s="10">
        <v>0</v>
      </c>
      <c r="AE374" s="10">
        <v>0</v>
      </c>
      <c r="AF374" s="10">
        <v>0</v>
      </c>
      <c r="AG374" s="10">
        <v>0</v>
      </c>
      <c r="AH374" s="10">
        <v>2.0604000000000001E-2</v>
      </c>
      <c r="AI374" s="10">
        <v>0.57101546133333336</v>
      </c>
      <c r="AJ374" s="10">
        <v>3.5717361155838965E-3</v>
      </c>
      <c r="AK374" s="10">
        <v>1.2831134599791199E-2</v>
      </c>
      <c r="AL374" s="10">
        <v>0.21906400000000001</v>
      </c>
      <c r="AM374" s="10">
        <v>0</v>
      </c>
      <c r="AN374" s="10">
        <v>0</v>
      </c>
      <c r="AO374" s="10">
        <v>0</v>
      </c>
      <c r="AP374" s="78">
        <v>0</v>
      </c>
      <c r="AQ374" s="10">
        <v>0</v>
      </c>
      <c r="AR374" s="10">
        <v>0</v>
      </c>
      <c r="AS374" s="13">
        <v>0</v>
      </c>
      <c r="AT374" s="86">
        <v>4.5345088954771482</v>
      </c>
      <c r="AU374" s="160">
        <v>-5.8771203290907195E-2</v>
      </c>
      <c r="AV374" s="84"/>
      <c r="AW374" s="25"/>
      <c r="AX374" s="24"/>
      <c r="AY374" s="60"/>
      <c r="AZ374" s="60"/>
      <c r="BA374" s="60"/>
      <c r="BB374" s="14"/>
    </row>
    <row r="375" spans="1:54" ht="12.75" customHeight="1" x14ac:dyDescent="0.2">
      <c r="A375" s="109" t="s">
        <v>1214</v>
      </c>
      <c r="B375" s="1" t="s">
        <v>834</v>
      </c>
      <c r="C375" s="54" t="s">
        <v>835</v>
      </c>
      <c r="D375" s="109">
        <v>353.65746645000002</v>
      </c>
      <c r="E375" s="10">
        <v>168.320839534307</v>
      </c>
      <c r="F375" s="10">
        <v>0.749323718611002</v>
      </c>
      <c r="G375" s="10">
        <v>0</v>
      </c>
      <c r="H375" s="10">
        <v>0</v>
      </c>
      <c r="I375" s="10">
        <v>0.14812700000000001</v>
      </c>
      <c r="J375" s="10">
        <v>0.23394800000000002</v>
      </c>
      <c r="K375" s="10">
        <v>8.5470000000000008E-3</v>
      </c>
      <c r="L375" s="10">
        <v>0</v>
      </c>
      <c r="M375" s="10">
        <v>0.80196041897109127</v>
      </c>
      <c r="N375" s="10">
        <v>2.9541160175555552</v>
      </c>
      <c r="O375" s="10">
        <v>0.24099624102076989</v>
      </c>
      <c r="P375" s="10">
        <v>0</v>
      </c>
      <c r="Q375" s="10">
        <v>0</v>
      </c>
      <c r="R375" s="10">
        <v>0</v>
      </c>
      <c r="S375" s="10">
        <v>0</v>
      </c>
      <c r="T375" s="10">
        <v>0</v>
      </c>
      <c r="U375" s="10">
        <v>0.59662999999999999</v>
      </c>
      <c r="V375" s="10">
        <v>27.445</v>
      </c>
      <c r="W375" s="10">
        <v>5.602004</v>
      </c>
      <c r="X375" s="10">
        <v>23.857430999999998</v>
      </c>
      <c r="Y375" s="105">
        <v>584.61638938046553</v>
      </c>
      <c r="Z375" s="121">
        <v>356.49125570660931</v>
      </c>
      <c r="AA375" s="10">
        <v>147.82721048149298</v>
      </c>
      <c r="AB375" s="10">
        <v>1.0490532060560136</v>
      </c>
      <c r="AC375" s="10">
        <v>0</v>
      </c>
      <c r="AD375" s="10">
        <v>0</v>
      </c>
      <c r="AE375" s="10">
        <v>0.14812700000000001</v>
      </c>
      <c r="AF375" s="10">
        <v>0.15596533333333334</v>
      </c>
      <c r="AG375" s="10">
        <v>0.78134056550783426</v>
      </c>
      <c r="AH375" s="10">
        <v>3.9468540000000001</v>
      </c>
      <c r="AI375" s="10">
        <v>3.8085395015555554</v>
      </c>
      <c r="AJ375" s="10">
        <v>0.23856129514757834</v>
      </c>
      <c r="AK375" s="10">
        <v>0</v>
      </c>
      <c r="AL375" s="10">
        <v>0</v>
      </c>
      <c r="AM375" s="10">
        <v>0</v>
      </c>
      <c r="AN375" s="10">
        <v>0</v>
      </c>
      <c r="AO375" s="10">
        <v>0.51115600000000005</v>
      </c>
      <c r="AP375" s="78">
        <v>27.445</v>
      </c>
      <c r="AQ375" s="10">
        <v>5.602004</v>
      </c>
      <c r="AR375" s="10">
        <v>51.55</v>
      </c>
      <c r="AS375" s="13">
        <v>0</v>
      </c>
      <c r="AT375" s="86">
        <v>599.55506708970256</v>
      </c>
      <c r="AU375" s="160">
        <v>2.5552957427464468E-2</v>
      </c>
      <c r="AV375" s="84"/>
      <c r="AW375" s="25"/>
      <c r="AX375" s="24"/>
      <c r="AY375" s="60"/>
      <c r="AZ375" s="60"/>
      <c r="BA375" s="60"/>
      <c r="BB375" s="14"/>
    </row>
    <row r="376" spans="1:54" ht="12.75" customHeight="1" x14ac:dyDescent="0.2">
      <c r="A376" s="109" t="s">
        <v>954</v>
      </c>
      <c r="B376" s="1" t="s">
        <v>836</v>
      </c>
      <c r="C376" s="54" t="s">
        <v>837</v>
      </c>
      <c r="D376" s="109">
        <v>34.220230000000001</v>
      </c>
      <c r="E376" s="10">
        <v>50.305719051945999</v>
      </c>
      <c r="F376" s="10">
        <v>0.23386224542599918</v>
      </c>
      <c r="G376" s="10">
        <v>0</v>
      </c>
      <c r="H376" s="10">
        <v>0</v>
      </c>
      <c r="I376" s="10">
        <v>0</v>
      </c>
      <c r="J376" s="10">
        <v>0</v>
      </c>
      <c r="K376" s="10">
        <v>0</v>
      </c>
      <c r="L376" s="10">
        <v>0</v>
      </c>
      <c r="M376" s="10">
        <v>1.4687207302320116</v>
      </c>
      <c r="N376" s="10">
        <v>0</v>
      </c>
      <c r="O376" s="10">
        <v>0</v>
      </c>
      <c r="P376" s="10">
        <v>0</v>
      </c>
      <c r="Q376" s="10">
        <v>0</v>
      </c>
      <c r="R376" s="10">
        <v>0</v>
      </c>
      <c r="S376" s="10">
        <v>0</v>
      </c>
      <c r="T376" s="10">
        <v>0</v>
      </c>
      <c r="U376" s="10">
        <v>0</v>
      </c>
      <c r="V376" s="10">
        <v>0</v>
      </c>
      <c r="W376" s="10">
        <v>0</v>
      </c>
      <c r="X376" s="10">
        <v>0</v>
      </c>
      <c r="Y376" s="105">
        <v>86.228532027604004</v>
      </c>
      <c r="Z376" s="121">
        <v>34.455524854778176</v>
      </c>
      <c r="AA376" s="10">
        <v>45.849530806178002</v>
      </c>
      <c r="AB376" s="10">
        <v>0.32740714359600098</v>
      </c>
      <c r="AC376" s="10">
        <v>0</v>
      </c>
      <c r="AD376" s="10">
        <v>0</v>
      </c>
      <c r="AE376" s="10">
        <v>0</v>
      </c>
      <c r="AF376" s="10">
        <v>0</v>
      </c>
      <c r="AG376" s="10">
        <v>1.4089637589155681</v>
      </c>
      <c r="AH376" s="10">
        <v>0.40181</v>
      </c>
      <c r="AI376" s="10">
        <v>0</v>
      </c>
      <c r="AJ376" s="10">
        <v>0</v>
      </c>
      <c r="AK376" s="10">
        <v>0</v>
      </c>
      <c r="AL376" s="10">
        <v>0</v>
      </c>
      <c r="AM376" s="10">
        <v>0</v>
      </c>
      <c r="AN376" s="10">
        <v>0</v>
      </c>
      <c r="AO376" s="10">
        <v>0</v>
      </c>
      <c r="AP376" s="78">
        <v>0</v>
      </c>
      <c r="AQ376" s="10">
        <v>0</v>
      </c>
      <c r="AR376" s="10">
        <v>0</v>
      </c>
      <c r="AS376" s="13">
        <v>0</v>
      </c>
      <c r="AT376" s="86">
        <v>82.44323656346775</v>
      </c>
      <c r="AU376" s="160">
        <v>-4.389841013325476E-2</v>
      </c>
      <c r="AV376" s="84"/>
      <c r="AW376" s="25"/>
      <c r="AX376" s="24"/>
      <c r="AY376" s="60"/>
      <c r="AZ376" s="60"/>
      <c r="BA376" s="60"/>
      <c r="BB376" s="14"/>
    </row>
    <row r="377" spans="1:54" ht="12.75" customHeight="1" x14ac:dyDescent="0.2">
      <c r="A377" s="109" t="s">
        <v>1227</v>
      </c>
      <c r="B377" s="1" t="s">
        <v>838</v>
      </c>
      <c r="C377" s="54" t="s">
        <v>839</v>
      </c>
      <c r="D377" s="109">
        <v>45.649312479999999</v>
      </c>
      <c r="E377" s="10">
        <v>178.329535638256</v>
      </c>
      <c r="F377" s="10">
        <v>0.85450871968397502</v>
      </c>
      <c r="G377" s="10">
        <v>0</v>
      </c>
      <c r="H377" s="10">
        <v>0</v>
      </c>
      <c r="I377" s="10">
        <v>0</v>
      </c>
      <c r="J377" s="10">
        <v>0.16989399999999996</v>
      </c>
      <c r="K377" s="10">
        <v>8.5470000000000008E-3</v>
      </c>
      <c r="L377" s="10">
        <v>7.8549999999999991E-3</v>
      </c>
      <c r="M377" s="10">
        <v>0</v>
      </c>
      <c r="N377" s="10">
        <v>8.2498716144444444</v>
      </c>
      <c r="O377" s="10">
        <v>0.26945672939594517</v>
      </c>
      <c r="P377" s="10">
        <v>0.14803161485373006</v>
      </c>
      <c r="Q377" s="10">
        <v>2.3863590000000001</v>
      </c>
      <c r="R377" s="10">
        <v>0.1</v>
      </c>
      <c r="S377" s="10">
        <v>0</v>
      </c>
      <c r="T377" s="10">
        <v>0</v>
      </c>
      <c r="U377" s="10">
        <v>0.23897299999999999</v>
      </c>
      <c r="V377" s="10">
        <v>31.234999999999999</v>
      </c>
      <c r="W377" s="10">
        <v>0.96740199999999998</v>
      </c>
      <c r="X377" s="10">
        <v>8.9704859999999993</v>
      </c>
      <c r="Y377" s="105">
        <v>277.58523279663405</v>
      </c>
      <c r="Z377" s="121">
        <v>45.792482099841656</v>
      </c>
      <c r="AA377" s="10">
        <v>151.606647932491</v>
      </c>
      <c r="AB377" s="10">
        <v>1.1963122075580062</v>
      </c>
      <c r="AC377" s="10">
        <v>0</v>
      </c>
      <c r="AD377" s="10">
        <v>0</v>
      </c>
      <c r="AE377" s="10">
        <v>0</v>
      </c>
      <c r="AF377" s="10">
        <v>0.11326266666666665</v>
      </c>
      <c r="AG377" s="10">
        <v>0</v>
      </c>
      <c r="AH377" s="10">
        <v>0.49689699999999998</v>
      </c>
      <c r="AI377" s="10">
        <v>10.490501356666666</v>
      </c>
      <c r="AJ377" s="10">
        <v>0.26673422821307485</v>
      </c>
      <c r="AK377" s="10">
        <v>6.1597710017521852E-2</v>
      </c>
      <c r="AL377" s="10">
        <v>2.1696909999999998</v>
      </c>
      <c r="AM377" s="10">
        <v>0</v>
      </c>
      <c r="AN377" s="10">
        <v>0</v>
      </c>
      <c r="AO377" s="10">
        <v>0.17824599999999999</v>
      </c>
      <c r="AP377" s="78">
        <v>31.234999999999999</v>
      </c>
      <c r="AQ377" s="10">
        <v>0.96740199999999998</v>
      </c>
      <c r="AR377" s="10">
        <v>18.202999999999999</v>
      </c>
      <c r="AS377" s="13">
        <v>0</v>
      </c>
      <c r="AT377" s="86">
        <v>262.77777420145452</v>
      </c>
      <c r="AU377" s="160">
        <v>-5.3343826852734075E-2</v>
      </c>
      <c r="AV377" s="84"/>
      <c r="AW377" s="25"/>
      <c r="AX377" s="24"/>
      <c r="AY377" s="60"/>
      <c r="AZ377" s="60"/>
      <c r="BA377" s="60"/>
      <c r="BB377" s="14"/>
    </row>
    <row r="378" spans="1:54" ht="12.75" customHeight="1" x14ac:dyDescent="0.2">
      <c r="A378" s="109" t="s">
        <v>1132</v>
      </c>
      <c r="B378" s="1" t="s">
        <v>840</v>
      </c>
      <c r="C378" s="54" t="s">
        <v>841</v>
      </c>
      <c r="D378" s="109">
        <v>5.6020529999999997</v>
      </c>
      <c r="E378" s="10">
        <v>3.8674442120019998</v>
      </c>
      <c r="F378" s="10">
        <v>1.9279507772000042E-2</v>
      </c>
      <c r="G378" s="10">
        <v>-4.7260000000000002E-3</v>
      </c>
      <c r="H378" s="10">
        <v>0</v>
      </c>
      <c r="I378" s="10">
        <v>0</v>
      </c>
      <c r="J378" s="10">
        <v>0</v>
      </c>
      <c r="K378" s="10">
        <v>8.5470000000000008E-3</v>
      </c>
      <c r="L378" s="10">
        <v>7.8549999999999991E-3</v>
      </c>
      <c r="M378" s="10">
        <v>0</v>
      </c>
      <c r="N378" s="10">
        <v>0.81812439999999997</v>
      </c>
      <c r="O378" s="10">
        <v>6.0643898206116358E-3</v>
      </c>
      <c r="P378" s="10">
        <v>7.4208274654322226E-2</v>
      </c>
      <c r="Q378" s="10">
        <v>0.50974799999999998</v>
      </c>
      <c r="R378" s="10">
        <v>0</v>
      </c>
      <c r="S378" s="10">
        <v>0</v>
      </c>
      <c r="T378" s="10">
        <v>0</v>
      </c>
      <c r="U378" s="10">
        <v>0</v>
      </c>
      <c r="V378" s="10">
        <v>0</v>
      </c>
      <c r="W378" s="10">
        <v>0</v>
      </c>
      <c r="X378" s="10">
        <v>0</v>
      </c>
      <c r="Y378" s="105">
        <v>10.908597784248935</v>
      </c>
      <c r="Z378" s="121">
        <v>5.635484358888097</v>
      </c>
      <c r="AA378" s="10">
        <v>3.2745126016859998</v>
      </c>
      <c r="AB378" s="10">
        <v>2.6991310880000004E-2</v>
      </c>
      <c r="AC378" s="10">
        <v>-4.7260000000000002E-3</v>
      </c>
      <c r="AD378" s="10">
        <v>0</v>
      </c>
      <c r="AE378" s="10">
        <v>0</v>
      </c>
      <c r="AF378" s="10">
        <v>0</v>
      </c>
      <c r="AG378" s="10">
        <v>0</v>
      </c>
      <c r="AH378" s="10">
        <v>6.5763000000000002E-2</v>
      </c>
      <c r="AI378" s="10">
        <v>1.0393379324444445</v>
      </c>
      <c r="AJ378" s="10">
        <v>6.0031172426470254E-3</v>
      </c>
      <c r="AK378" s="10">
        <v>2.0892052476346051E-2</v>
      </c>
      <c r="AL378" s="10">
        <v>0.456368</v>
      </c>
      <c r="AM378" s="10">
        <v>0</v>
      </c>
      <c r="AN378" s="10">
        <v>0</v>
      </c>
      <c r="AO378" s="10">
        <v>0</v>
      </c>
      <c r="AP378" s="78">
        <v>0</v>
      </c>
      <c r="AQ378" s="10">
        <v>0</v>
      </c>
      <c r="AR378" s="10">
        <v>0</v>
      </c>
      <c r="AS378" s="13">
        <v>0</v>
      </c>
      <c r="AT378" s="86">
        <v>10.520626373617535</v>
      </c>
      <c r="AU378" s="160">
        <v>-3.5565653652717522E-2</v>
      </c>
      <c r="AV378" s="84"/>
      <c r="AW378" s="25"/>
      <c r="AX378" s="24"/>
      <c r="AY378" s="60"/>
      <c r="AZ378" s="60"/>
      <c r="BA378" s="60"/>
      <c r="BB378" s="14"/>
    </row>
    <row r="379" spans="1:54" ht="12.75" customHeight="1" x14ac:dyDescent="0.2">
      <c r="A379" s="109" t="s">
        <v>1154</v>
      </c>
      <c r="B379" s="1" t="s">
        <v>842</v>
      </c>
      <c r="C379" s="54" t="s">
        <v>843</v>
      </c>
      <c r="D379" s="109">
        <v>99.985973999999999</v>
      </c>
      <c r="E379" s="10">
        <v>141.13899785368099</v>
      </c>
      <c r="F379" s="10">
        <v>0.66741580150499935</v>
      </c>
      <c r="G379" s="10">
        <v>-1.2186000000000001E-2</v>
      </c>
      <c r="H379" s="10">
        <v>0</v>
      </c>
      <c r="I379" s="10">
        <v>0</v>
      </c>
      <c r="J379" s="10">
        <v>6.4448999999999979E-2</v>
      </c>
      <c r="K379" s="10">
        <v>8.5470000000000008E-3</v>
      </c>
      <c r="L379" s="10">
        <v>7.8549999999999991E-3</v>
      </c>
      <c r="M379" s="10">
        <v>0</v>
      </c>
      <c r="N379" s="10">
        <v>2.9729456733333333</v>
      </c>
      <c r="O379" s="10">
        <v>0.20993635526271093</v>
      </c>
      <c r="P379" s="10">
        <v>0.17366058516667335</v>
      </c>
      <c r="Q379" s="10">
        <v>2.0607890000000002</v>
      </c>
      <c r="R379" s="10">
        <v>0</v>
      </c>
      <c r="S379" s="10">
        <v>0</v>
      </c>
      <c r="T379" s="10">
        <v>0</v>
      </c>
      <c r="U379" s="10">
        <v>0.28756799999999999</v>
      </c>
      <c r="V379" s="10">
        <v>23.664999999999999</v>
      </c>
      <c r="W379" s="10">
        <v>1.575431</v>
      </c>
      <c r="X379" s="10">
        <v>10.899125</v>
      </c>
      <c r="Y379" s="105">
        <v>283.70550826894868</v>
      </c>
      <c r="Z379" s="121">
        <v>100.91516604428733</v>
      </c>
      <c r="AA379" s="10">
        <v>119.53698125659101</v>
      </c>
      <c r="AB379" s="10">
        <v>0.9343821221060008</v>
      </c>
      <c r="AC379" s="10">
        <v>-1.2186000000000001E-2</v>
      </c>
      <c r="AD379" s="10">
        <v>0</v>
      </c>
      <c r="AE379" s="10">
        <v>0</v>
      </c>
      <c r="AF379" s="10">
        <v>4.2965999999999983E-2</v>
      </c>
      <c r="AG379" s="10">
        <v>0</v>
      </c>
      <c r="AH379" s="10">
        <v>1.206934</v>
      </c>
      <c r="AI379" s="10">
        <v>3.9569201377777778</v>
      </c>
      <c r="AJ379" s="10">
        <v>0.2078152281458952</v>
      </c>
      <c r="AK379" s="10">
        <v>7.3027253483541249E-2</v>
      </c>
      <c r="AL379" s="10">
        <v>1.921532</v>
      </c>
      <c r="AM379" s="10">
        <v>0</v>
      </c>
      <c r="AN379" s="10">
        <v>0</v>
      </c>
      <c r="AO379" s="10">
        <v>0.263015</v>
      </c>
      <c r="AP379" s="78">
        <v>23.664999999999999</v>
      </c>
      <c r="AQ379" s="10">
        <v>1.575431</v>
      </c>
      <c r="AR379" s="10">
        <v>22.341000000000001</v>
      </c>
      <c r="AS379" s="13">
        <v>0</v>
      </c>
      <c r="AT379" s="86">
        <v>276.62798404239152</v>
      </c>
      <c r="AU379" s="160">
        <v>-2.4946728280819171E-2</v>
      </c>
      <c r="AV379" s="84"/>
      <c r="AW379" s="25"/>
      <c r="AX379" s="24"/>
      <c r="AY379" s="60"/>
      <c r="AZ379" s="60"/>
      <c r="BA379" s="60"/>
      <c r="BB379" s="14"/>
    </row>
    <row r="380" spans="1:54" ht="12.75" customHeight="1" x14ac:dyDescent="0.2">
      <c r="A380" s="109" t="s">
        <v>1165</v>
      </c>
      <c r="B380" s="1" t="s">
        <v>844</v>
      </c>
      <c r="C380" s="54" t="s">
        <v>845</v>
      </c>
      <c r="D380" s="109">
        <v>204.55467616000001</v>
      </c>
      <c r="E380" s="10">
        <v>120.083045442493</v>
      </c>
      <c r="F380" s="10">
        <v>0.54731046559299523</v>
      </c>
      <c r="G380" s="10">
        <v>-1.149224</v>
      </c>
      <c r="H380" s="10">
        <v>0</v>
      </c>
      <c r="I380" s="10">
        <v>0</v>
      </c>
      <c r="J380" s="10">
        <v>0.150807</v>
      </c>
      <c r="K380" s="10">
        <v>8.5470000000000008E-3</v>
      </c>
      <c r="L380" s="10">
        <v>7.8549999999999991E-3</v>
      </c>
      <c r="M380" s="10">
        <v>0</v>
      </c>
      <c r="N380" s="10">
        <v>10.898980446666666</v>
      </c>
      <c r="O380" s="10">
        <v>0.17566659488609165</v>
      </c>
      <c r="P380" s="10">
        <v>0.15484262067829135</v>
      </c>
      <c r="Q380" s="10">
        <v>2.247506</v>
      </c>
      <c r="R380" s="10">
        <v>0</v>
      </c>
      <c r="S380" s="10">
        <v>0</v>
      </c>
      <c r="T380" s="10">
        <v>0</v>
      </c>
      <c r="U380" s="10">
        <v>0.32926</v>
      </c>
      <c r="V380" s="10">
        <v>14.587</v>
      </c>
      <c r="W380" s="10">
        <v>2.7023839999999999</v>
      </c>
      <c r="X380" s="10">
        <v>12.836662</v>
      </c>
      <c r="Y380" s="105">
        <v>368.13531873031695</v>
      </c>
      <c r="Z380" s="121">
        <v>205.84703043730988</v>
      </c>
      <c r="AA380" s="10">
        <v>103.89175951765201</v>
      </c>
      <c r="AB380" s="10">
        <v>0.76623465183000261</v>
      </c>
      <c r="AC380" s="10">
        <v>-1.149224</v>
      </c>
      <c r="AD380" s="10">
        <v>0</v>
      </c>
      <c r="AE380" s="10">
        <v>0</v>
      </c>
      <c r="AF380" s="10">
        <v>0.100538</v>
      </c>
      <c r="AG380" s="10">
        <v>0</v>
      </c>
      <c r="AH380" s="10">
        <v>2.248116</v>
      </c>
      <c r="AI380" s="10">
        <v>14.277496257777777</v>
      </c>
      <c r="AJ380" s="10">
        <v>0.17389171803131684</v>
      </c>
      <c r="AK380" s="10">
        <v>6.2807286215292718E-2</v>
      </c>
      <c r="AL380" s="10">
        <v>2.0059399999999998</v>
      </c>
      <c r="AM380" s="10">
        <v>0</v>
      </c>
      <c r="AN380" s="10">
        <v>0</v>
      </c>
      <c r="AO380" s="10">
        <v>0.31009799999999998</v>
      </c>
      <c r="AP380" s="78">
        <v>14.587</v>
      </c>
      <c r="AQ380" s="10">
        <v>2.7023839999999999</v>
      </c>
      <c r="AR380" s="10">
        <v>27.073</v>
      </c>
      <c r="AS380" s="13">
        <v>0</v>
      </c>
      <c r="AT380" s="86">
        <v>372.89707186881617</v>
      </c>
      <c r="AU380" s="160">
        <v>1.2934790269301789E-2</v>
      </c>
      <c r="AV380" s="84"/>
      <c r="AW380" s="25"/>
      <c r="AX380" s="24"/>
      <c r="AY380" s="60"/>
      <c r="AZ380" s="60"/>
      <c r="BA380" s="60"/>
      <c r="BB380" s="14"/>
    </row>
    <row r="381" spans="1:54" ht="12.75" customHeight="1" x14ac:dyDescent="0.2">
      <c r="A381" s="109" t="s">
        <v>1081</v>
      </c>
      <c r="B381" s="1" t="s">
        <v>1106</v>
      </c>
      <c r="C381" s="54" t="s">
        <v>1107</v>
      </c>
      <c r="D381" s="109">
        <v>14.860300000000001</v>
      </c>
      <c r="E381" s="10">
        <v>9.7257407452310005</v>
      </c>
      <c r="F381" s="10">
        <v>4.4737811290999872E-2</v>
      </c>
      <c r="G381" s="10">
        <v>0</v>
      </c>
      <c r="H381" s="10">
        <v>0</v>
      </c>
      <c r="I381" s="10">
        <v>0</v>
      </c>
      <c r="J381" s="10">
        <v>0</v>
      </c>
      <c r="K381" s="10">
        <v>0</v>
      </c>
      <c r="L381" s="10">
        <v>0</v>
      </c>
      <c r="M381" s="10">
        <v>0.25712242074107616</v>
      </c>
      <c r="N381" s="10">
        <v>0</v>
      </c>
      <c r="O381" s="10">
        <v>0</v>
      </c>
      <c r="P381" s="10">
        <v>0</v>
      </c>
      <c r="Q381" s="10">
        <v>0</v>
      </c>
      <c r="R381" s="10">
        <v>0</v>
      </c>
      <c r="S381" s="10">
        <v>0</v>
      </c>
      <c r="T381" s="10">
        <v>0</v>
      </c>
      <c r="U381" s="10">
        <v>0</v>
      </c>
      <c r="V381" s="10">
        <v>0</v>
      </c>
      <c r="W381" s="10">
        <v>0</v>
      </c>
      <c r="X381" s="10">
        <v>0</v>
      </c>
      <c r="Y381" s="105">
        <v>24.887900977263079</v>
      </c>
      <c r="Z381" s="121">
        <v>14.976918734007015</v>
      </c>
      <c r="AA381" s="10">
        <v>8.8930637573860007</v>
      </c>
      <c r="AB381" s="10">
        <v>6.2632935806999912E-2</v>
      </c>
      <c r="AC381" s="10">
        <v>0</v>
      </c>
      <c r="AD381" s="10">
        <v>0</v>
      </c>
      <c r="AE381" s="10">
        <v>0</v>
      </c>
      <c r="AF381" s="10">
        <v>0</v>
      </c>
      <c r="AG381" s="10">
        <v>0.28426739885060437</v>
      </c>
      <c r="AH381" s="10">
        <v>0.16478499999999999</v>
      </c>
      <c r="AI381" s="10">
        <v>0</v>
      </c>
      <c r="AJ381" s="10">
        <v>0</v>
      </c>
      <c r="AK381" s="10">
        <v>0</v>
      </c>
      <c r="AL381" s="10">
        <v>0</v>
      </c>
      <c r="AM381" s="10">
        <v>0</v>
      </c>
      <c r="AN381" s="10">
        <v>0</v>
      </c>
      <c r="AO381" s="10">
        <v>0</v>
      </c>
      <c r="AP381" s="78">
        <v>0</v>
      </c>
      <c r="AQ381" s="10">
        <v>0</v>
      </c>
      <c r="AR381" s="10">
        <v>0</v>
      </c>
      <c r="AS381" s="13">
        <v>0</v>
      </c>
      <c r="AT381" s="86">
        <v>24.38166782605062</v>
      </c>
      <c r="AU381" s="160">
        <v>-2.0340532199760054E-2</v>
      </c>
      <c r="AV381" s="84"/>
      <c r="AW381" s="25"/>
      <c r="AX381" s="24"/>
      <c r="AY381" s="60"/>
      <c r="AZ381" s="60"/>
      <c r="BA381" s="60"/>
      <c r="BB381" s="14"/>
    </row>
    <row r="382" spans="1:54" ht="12.75" customHeight="1" x14ac:dyDescent="0.2">
      <c r="A382" s="109" t="s">
        <v>1132</v>
      </c>
      <c r="B382" s="1" t="s">
        <v>846</v>
      </c>
      <c r="C382" s="54" t="s">
        <v>847</v>
      </c>
      <c r="D382" s="109">
        <v>6.5736250999999992</v>
      </c>
      <c r="E382" s="10">
        <v>4.3875466004520005</v>
      </c>
      <c r="F382" s="10">
        <v>2.1083667806999759E-2</v>
      </c>
      <c r="G382" s="10">
        <v>-0.15478900000000001</v>
      </c>
      <c r="H382" s="10">
        <v>0</v>
      </c>
      <c r="I382" s="10">
        <v>0</v>
      </c>
      <c r="J382" s="10">
        <v>0</v>
      </c>
      <c r="K382" s="10">
        <v>8.5470000000000008E-3</v>
      </c>
      <c r="L382" s="10">
        <v>7.8549999999999991E-3</v>
      </c>
      <c r="M382" s="10">
        <v>0</v>
      </c>
      <c r="N382" s="10">
        <v>2.0978930302222225</v>
      </c>
      <c r="O382" s="10">
        <v>6.7395982342186543E-3</v>
      </c>
      <c r="P382" s="10">
        <v>6.8164848254265137E-2</v>
      </c>
      <c r="Q382" s="10">
        <v>0.44910800000000001</v>
      </c>
      <c r="R382" s="10">
        <v>0</v>
      </c>
      <c r="S382" s="10">
        <v>0</v>
      </c>
      <c r="T382" s="10">
        <v>0</v>
      </c>
      <c r="U382" s="10">
        <v>0</v>
      </c>
      <c r="V382" s="10">
        <v>0</v>
      </c>
      <c r="W382" s="10">
        <v>0</v>
      </c>
      <c r="X382" s="10">
        <v>0</v>
      </c>
      <c r="Y382" s="105">
        <v>13.465773844969705</v>
      </c>
      <c r="Z382" s="121">
        <v>6.6266426527142483</v>
      </c>
      <c r="AA382" s="10">
        <v>3.7520502974540002</v>
      </c>
      <c r="AB382" s="10">
        <v>2.9517134928999933E-2</v>
      </c>
      <c r="AC382" s="10">
        <v>-0.15478900000000001</v>
      </c>
      <c r="AD382" s="10">
        <v>0</v>
      </c>
      <c r="AE382" s="10">
        <v>0</v>
      </c>
      <c r="AF382" s="10">
        <v>0</v>
      </c>
      <c r="AG382" s="10">
        <v>0</v>
      </c>
      <c r="AH382" s="10">
        <v>7.1274000000000004E-2</v>
      </c>
      <c r="AI382" s="10">
        <v>2.8301563813333339</v>
      </c>
      <c r="AJ382" s="10">
        <v>6.6715035749913129E-3</v>
      </c>
      <c r="AK382" s="10">
        <v>1.7293014682890146E-2</v>
      </c>
      <c r="AL382" s="10">
        <v>0.420514</v>
      </c>
      <c r="AM382" s="10">
        <v>0</v>
      </c>
      <c r="AN382" s="10">
        <v>0</v>
      </c>
      <c r="AO382" s="10">
        <v>0</v>
      </c>
      <c r="AP382" s="78">
        <v>0</v>
      </c>
      <c r="AQ382" s="10">
        <v>0</v>
      </c>
      <c r="AR382" s="10">
        <v>0</v>
      </c>
      <c r="AS382" s="13">
        <v>0</v>
      </c>
      <c r="AT382" s="86">
        <v>13.599329984688465</v>
      </c>
      <c r="AU382" s="160">
        <v>9.91819269032586E-3</v>
      </c>
      <c r="AV382" s="84"/>
      <c r="AW382" s="25"/>
      <c r="AX382" s="24"/>
      <c r="AY382" s="60"/>
      <c r="AZ382" s="60"/>
      <c r="BA382" s="60"/>
      <c r="BB382" s="14"/>
    </row>
    <row r="383" spans="1:54" ht="12.75" customHeight="1" x14ac:dyDescent="0.2">
      <c r="A383" s="109" t="s">
        <v>1165</v>
      </c>
      <c r="B383" s="1" t="s">
        <v>848</v>
      </c>
      <c r="C383" s="54" t="s">
        <v>849</v>
      </c>
      <c r="D383" s="109">
        <v>57.780518999999998</v>
      </c>
      <c r="E383" s="10">
        <v>26.708975668567003</v>
      </c>
      <c r="F383" s="10">
        <v>0.12033187748000025</v>
      </c>
      <c r="G383" s="10">
        <v>-7.4664999999999995E-2</v>
      </c>
      <c r="H383" s="10">
        <v>0</v>
      </c>
      <c r="I383" s="10">
        <v>0</v>
      </c>
      <c r="J383" s="10">
        <v>7.0550000000000002E-2</v>
      </c>
      <c r="K383" s="10">
        <v>8.5470000000000008E-3</v>
      </c>
      <c r="L383" s="10">
        <v>7.8549999999999991E-3</v>
      </c>
      <c r="M383" s="10">
        <v>0</v>
      </c>
      <c r="N383" s="10">
        <v>2.1519651488888889</v>
      </c>
      <c r="O383" s="10">
        <v>3.8712888961666379E-2</v>
      </c>
      <c r="P383" s="10">
        <v>7.1421980391434131E-2</v>
      </c>
      <c r="Q383" s="10">
        <v>0.55040800000000001</v>
      </c>
      <c r="R383" s="10">
        <v>0</v>
      </c>
      <c r="S383" s="10">
        <v>0</v>
      </c>
      <c r="T383" s="10">
        <v>0</v>
      </c>
      <c r="U383" s="10">
        <v>8.6051000000000002E-2</v>
      </c>
      <c r="V383" s="10">
        <v>3.5110000000000001</v>
      </c>
      <c r="W383" s="10">
        <v>0.79044899999999996</v>
      </c>
      <c r="X383" s="10">
        <v>3.537852</v>
      </c>
      <c r="Y383" s="105">
        <v>95.359973564288993</v>
      </c>
      <c r="Z383" s="121">
        <v>57.790863087284293</v>
      </c>
      <c r="AA383" s="10">
        <v>23.491404633915</v>
      </c>
      <c r="AB383" s="10">
        <v>0.16846462847100013</v>
      </c>
      <c r="AC383" s="10">
        <v>-7.4664999999999995E-2</v>
      </c>
      <c r="AD383" s="10">
        <v>0</v>
      </c>
      <c r="AE383" s="10">
        <v>0</v>
      </c>
      <c r="AF383" s="10">
        <v>4.7033333333333337E-2</v>
      </c>
      <c r="AG383" s="10">
        <v>0</v>
      </c>
      <c r="AH383" s="10">
        <v>0.60062400000000005</v>
      </c>
      <c r="AI383" s="10">
        <v>2.974274922222222</v>
      </c>
      <c r="AJ383" s="10">
        <v>3.8321746806015876E-2</v>
      </c>
      <c r="AK383" s="10">
        <v>1.9116075473332144E-2</v>
      </c>
      <c r="AL383" s="10">
        <v>0.48203299999999999</v>
      </c>
      <c r="AM383" s="10">
        <v>0</v>
      </c>
      <c r="AN383" s="10">
        <v>0</v>
      </c>
      <c r="AO383" s="10">
        <v>6.4184000000000005E-2</v>
      </c>
      <c r="AP383" s="78">
        <v>3.5110000000000001</v>
      </c>
      <c r="AQ383" s="10">
        <v>0.79044899999999996</v>
      </c>
      <c r="AR383" s="10">
        <v>7.84</v>
      </c>
      <c r="AS383" s="13">
        <v>0</v>
      </c>
      <c r="AT383" s="86">
        <v>97.74310342750519</v>
      </c>
      <c r="AU383" s="160">
        <v>2.4990882171433897E-2</v>
      </c>
      <c r="AV383" s="84"/>
      <c r="AW383" s="25"/>
      <c r="AX383" s="24"/>
      <c r="AY383" s="60"/>
      <c r="AZ383" s="60"/>
      <c r="BA383" s="60"/>
      <c r="BB383" s="14"/>
    </row>
    <row r="384" spans="1:54" ht="12.75" customHeight="1" x14ac:dyDescent="0.2">
      <c r="A384" s="109" t="s">
        <v>1154</v>
      </c>
      <c r="B384" s="1" t="s">
        <v>850</v>
      </c>
      <c r="C384" s="54" t="s">
        <v>851</v>
      </c>
      <c r="D384" s="109">
        <v>112.2136</v>
      </c>
      <c r="E384" s="10">
        <v>163.00138976580899</v>
      </c>
      <c r="F384" s="10">
        <v>0.77015450744700431</v>
      </c>
      <c r="G384" s="10">
        <v>0</v>
      </c>
      <c r="H384" s="10">
        <v>0</v>
      </c>
      <c r="I384" s="10">
        <v>1.7259E-2</v>
      </c>
      <c r="J384" s="10">
        <v>4.5093999999999995E-2</v>
      </c>
      <c r="K384" s="10">
        <v>8.5470000000000008E-3</v>
      </c>
      <c r="L384" s="10">
        <v>7.8549999999999991E-3</v>
      </c>
      <c r="M384" s="10">
        <v>0</v>
      </c>
      <c r="N384" s="10">
        <v>1.7682094944444446</v>
      </c>
      <c r="O384" s="10">
        <v>0.2422529252651584</v>
      </c>
      <c r="P384" s="10">
        <v>0.1984126744057258</v>
      </c>
      <c r="Q384" s="10">
        <v>2.6064449999999999</v>
      </c>
      <c r="R384" s="10">
        <v>0</v>
      </c>
      <c r="S384" s="10">
        <v>0</v>
      </c>
      <c r="T384" s="10">
        <v>0</v>
      </c>
      <c r="U384" s="10">
        <v>0.32516</v>
      </c>
      <c r="V384" s="10">
        <v>26.44</v>
      </c>
      <c r="W384" s="10">
        <v>2.157308</v>
      </c>
      <c r="X384" s="10">
        <v>12.245258</v>
      </c>
      <c r="Y384" s="105">
        <v>322.04694536737134</v>
      </c>
      <c r="Z384" s="121">
        <v>112.56167958763719</v>
      </c>
      <c r="AA384" s="10">
        <v>137.60156416242401</v>
      </c>
      <c r="AB384" s="10">
        <v>1.0782163104259967</v>
      </c>
      <c r="AC384" s="10">
        <v>0</v>
      </c>
      <c r="AD384" s="10">
        <v>0</v>
      </c>
      <c r="AE384" s="10">
        <v>1.7259E-2</v>
      </c>
      <c r="AF384" s="10">
        <v>3.0062666666666665E-2</v>
      </c>
      <c r="AG384" s="10">
        <v>0</v>
      </c>
      <c r="AH384" s="10">
        <v>1.357912</v>
      </c>
      <c r="AI384" s="10">
        <v>2.5975828033333337</v>
      </c>
      <c r="AJ384" s="10">
        <v>0.23980528227228645</v>
      </c>
      <c r="AK384" s="10">
        <v>8.6835328380307039E-2</v>
      </c>
      <c r="AL384" s="10">
        <v>2.3969469999999999</v>
      </c>
      <c r="AM384" s="10">
        <v>0</v>
      </c>
      <c r="AN384" s="10">
        <v>0</v>
      </c>
      <c r="AO384" s="10">
        <v>0.242531</v>
      </c>
      <c r="AP384" s="78">
        <v>28.164000000000001</v>
      </c>
      <c r="AQ384" s="10">
        <v>2.157308</v>
      </c>
      <c r="AR384" s="10">
        <v>24.933</v>
      </c>
      <c r="AS384" s="13">
        <v>0</v>
      </c>
      <c r="AT384" s="86">
        <v>313.46470314113981</v>
      </c>
      <c r="AU384" s="160">
        <v>-2.6649040923028892E-2</v>
      </c>
      <c r="AV384" s="84"/>
      <c r="AW384" s="25"/>
      <c r="AX384" s="24"/>
      <c r="AY384" s="60"/>
      <c r="AZ384" s="60"/>
      <c r="BA384" s="60"/>
      <c r="BB384" s="14"/>
    </row>
    <row r="385" spans="1:54" ht="12.75" customHeight="1" x14ac:dyDescent="0.2">
      <c r="A385" s="109" t="s">
        <v>1132</v>
      </c>
      <c r="B385" s="1" t="s">
        <v>852</v>
      </c>
      <c r="C385" s="54" t="s">
        <v>853</v>
      </c>
      <c r="D385" s="109">
        <v>8.2154249999999998</v>
      </c>
      <c r="E385" s="10">
        <v>4.0449020914279998</v>
      </c>
      <c r="F385" s="10">
        <v>2.0181544047000351E-2</v>
      </c>
      <c r="G385" s="10">
        <v>0</v>
      </c>
      <c r="H385" s="10">
        <v>0</v>
      </c>
      <c r="I385" s="10">
        <v>0</v>
      </c>
      <c r="J385" s="10">
        <v>0</v>
      </c>
      <c r="K385" s="10">
        <v>8.5470000000000008E-3</v>
      </c>
      <c r="L385" s="10">
        <v>7.8549999999999991E-3</v>
      </c>
      <c r="M385" s="10">
        <v>0</v>
      </c>
      <c r="N385" s="10">
        <v>1.3094941813333332</v>
      </c>
      <c r="O385" s="10">
        <v>6.3481262972631862E-3</v>
      </c>
      <c r="P385" s="10">
        <v>6.7115160111871394E-2</v>
      </c>
      <c r="Q385" s="10">
        <v>0.44628499999999999</v>
      </c>
      <c r="R385" s="10">
        <v>0</v>
      </c>
      <c r="S385" s="10">
        <v>0</v>
      </c>
      <c r="T385" s="10">
        <v>0</v>
      </c>
      <c r="U385" s="10">
        <v>0</v>
      </c>
      <c r="V385" s="10">
        <v>0</v>
      </c>
      <c r="W385" s="10">
        <v>0</v>
      </c>
      <c r="X385" s="10">
        <v>0</v>
      </c>
      <c r="Y385" s="105">
        <v>14.126153103217467</v>
      </c>
      <c r="Z385" s="121">
        <v>8.2550222749944542</v>
      </c>
      <c r="AA385" s="10">
        <v>3.419949663438</v>
      </c>
      <c r="AB385" s="10">
        <v>2.8254161666000029E-2</v>
      </c>
      <c r="AC385" s="10">
        <v>0</v>
      </c>
      <c r="AD385" s="10">
        <v>0</v>
      </c>
      <c r="AE385" s="10">
        <v>0</v>
      </c>
      <c r="AF385" s="10">
        <v>0</v>
      </c>
      <c r="AG385" s="10">
        <v>0</v>
      </c>
      <c r="AH385" s="10">
        <v>8.8329000000000005E-2</v>
      </c>
      <c r="AI385" s="10">
        <v>1.5285140177777778</v>
      </c>
      <c r="AJ385" s="10">
        <v>6.2839869402983306E-3</v>
      </c>
      <c r="AK385" s="10">
        <v>1.7099966599431644E-2</v>
      </c>
      <c r="AL385" s="10">
        <v>0.392731</v>
      </c>
      <c r="AM385" s="10">
        <v>0</v>
      </c>
      <c r="AN385" s="10">
        <v>0</v>
      </c>
      <c r="AO385" s="10">
        <v>0</v>
      </c>
      <c r="AP385" s="78">
        <v>0</v>
      </c>
      <c r="AQ385" s="10">
        <v>0</v>
      </c>
      <c r="AR385" s="10">
        <v>0</v>
      </c>
      <c r="AS385" s="13">
        <v>0</v>
      </c>
      <c r="AT385" s="86">
        <v>13.736184071415963</v>
      </c>
      <c r="AU385" s="160">
        <v>-2.760617338294899E-2</v>
      </c>
      <c r="AV385" s="84"/>
      <c r="AW385" s="25"/>
      <c r="AX385" s="24"/>
      <c r="AY385" s="60"/>
      <c r="AZ385" s="60"/>
      <c r="BA385" s="60"/>
      <c r="BB385" s="14"/>
    </row>
    <row r="386" spans="1:54" ht="12.75" customHeight="1" x14ac:dyDescent="0.2">
      <c r="A386" s="109" t="s">
        <v>1165</v>
      </c>
      <c r="B386" s="1" t="s">
        <v>854</v>
      </c>
      <c r="C386" s="54" t="s">
        <v>855</v>
      </c>
      <c r="D386" s="109">
        <v>80.379164000000003</v>
      </c>
      <c r="E386" s="10">
        <v>28.319947664242001</v>
      </c>
      <c r="F386" s="10">
        <v>0.13350863897800072</v>
      </c>
      <c r="G386" s="10">
        <v>-0.163853</v>
      </c>
      <c r="H386" s="10">
        <v>0</v>
      </c>
      <c r="I386" s="10">
        <v>0</v>
      </c>
      <c r="J386" s="10">
        <v>3.3442E-2</v>
      </c>
      <c r="K386" s="10">
        <v>8.5470000000000008E-3</v>
      </c>
      <c r="L386" s="10">
        <v>7.8549999999999991E-3</v>
      </c>
      <c r="M386" s="10">
        <v>0</v>
      </c>
      <c r="N386" s="10">
        <v>2.7302209611111108</v>
      </c>
      <c r="O386" s="10">
        <v>4.1995285397844695E-2</v>
      </c>
      <c r="P386" s="10">
        <v>6.6243736741020645E-2</v>
      </c>
      <c r="Q386" s="10">
        <v>0.36968899999999999</v>
      </c>
      <c r="R386" s="10">
        <v>0</v>
      </c>
      <c r="S386" s="10">
        <v>0</v>
      </c>
      <c r="T386" s="10">
        <v>0</v>
      </c>
      <c r="U386" s="10">
        <v>7.2529999999999997E-2</v>
      </c>
      <c r="V386" s="10">
        <v>4.2229999999999999</v>
      </c>
      <c r="W386" s="10">
        <v>0.72203899999999999</v>
      </c>
      <c r="X386" s="10">
        <v>3.179109</v>
      </c>
      <c r="Y386" s="105">
        <v>120.12343828646995</v>
      </c>
      <c r="Z386" s="121">
        <v>80.913753800818313</v>
      </c>
      <c r="AA386" s="10">
        <v>25.252944708907002</v>
      </c>
      <c r="AB386" s="10">
        <v>0.18691209456999971</v>
      </c>
      <c r="AC386" s="10">
        <v>-0.163853</v>
      </c>
      <c r="AD386" s="10">
        <v>0</v>
      </c>
      <c r="AE386" s="10">
        <v>0</v>
      </c>
      <c r="AF386" s="10">
        <v>2.2294666666666667E-2</v>
      </c>
      <c r="AG386" s="10">
        <v>0</v>
      </c>
      <c r="AH386" s="10">
        <v>0.83789000000000002</v>
      </c>
      <c r="AI386" s="10">
        <v>3.4263284366666666</v>
      </c>
      <c r="AJ386" s="10">
        <v>4.1570979000201881E-2</v>
      </c>
      <c r="AK386" s="10">
        <v>1.6425629134219084E-2</v>
      </c>
      <c r="AL386" s="10">
        <v>0.32233800000000001</v>
      </c>
      <c r="AM386" s="10">
        <v>0</v>
      </c>
      <c r="AN386" s="10">
        <v>0</v>
      </c>
      <c r="AO386" s="10">
        <v>5.4099000000000001E-2</v>
      </c>
      <c r="AP386" s="78">
        <v>4.2229999999999999</v>
      </c>
      <c r="AQ386" s="10">
        <v>0.72203899999999999</v>
      </c>
      <c r="AR386" s="10">
        <v>7.431</v>
      </c>
      <c r="AS386" s="13">
        <v>0</v>
      </c>
      <c r="AT386" s="86">
        <v>123.28674331576305</v>
      </c>
      <c r="AU386" s="160">
        <v>2.6333786931316938E-2</v>
      </c>
      <c r="AV386" s="84"/>
      <c r="AW386" s="25"/>
      <c r="AX386" s="24"/>
      <c r="AY386" s="60"/>
      <c r="AZ386" s="60"/>
      <c r="BA386" s="60"/>
      <c r="BB386" s="14"/>
    </row>
    <row r="387" spans="1:54" ht="12.75" customHeight="1" x14ac:dyDescent="0.2">
      <c r="A387" s="109" t="s">
        <v>1154</v>
      </c>
      <c r="B387" s="1" t="s">
        <v>856</v>
      </c>
      <c r="C387" s="54" t="s">
        <v>857</v>
      </c>
      <c r="D387" s="109">
        <v>76.587000000000003</v>
      </c>
      <c r="E387" s="10">
        <v>159.50196808317102</v>
      </c>
      <c r="F387" s="10">
        <v>0.75327124687999492</v>
      </c>
      <c r="G387" s="10">
        <v>0</v>
      </c>
      <c r="H387" s="10">
        <v>0</v>
      </c>
      <c r="I387" s="10">
        <v>0</v>
      </c>
      <c r="J387" s="10">
        <v>4.7411999999999982E-2</v>
      </c>
      <c r="K387" s="10">
        <v>8.5470000000000008E-3</v>
      </c>
      <c r="L387" s="10">
        <v>7.8549999999999991E-3</v>
      </c>
      <c r="M387" s="10">
        <v>0</v>
      </c>
      <c r="N387" s="10">
        <v>2.3275765133333337</v>
      </c>
      <c r="O387" s="10">
        <v>0.23823648781262363</v>
      </c>
      <c r="P387" s="10">
        <v>0.18329683950154355</v>
      </c>
      <c r="Q387" s="10">
        <v>2.2975720000000002</v>
      </c>
      <c r="R387" s="10">
        <v>9.7000000000000003E-2</v>
      </c>
      <c r="S387" s="10">
        <v>0</v>
      </c>
      <c r="T387" s="4">
        <v>0</v>
      </c>
      <c r="U387" s="10">
        <v>0.24860199999999999</v>
      </c>
      <c r="V387" s="10">
        <v>19.295999999999999</v>
      </c>
      <c r="W387" s="10">
        <v>1.387329</v>
      </c>
      <c r="X387" s="10">
        <v>9.0932530000000007</v>
      </c>
      <c r="Y387" s="105">
        <v>272.07491917069859</v>
      </c>
      <c r="Z387" s="121">
        <v>76.976568770960881</v>
      </c>
      <c r="AA387" s="10">
        <v>135.07821022376001</v>
      </c>
      <c r="AB387" s="10">
        <v>1.0545797456320076</v>
      </c>
      <c r="AC387" s="10">
        <v>0</v>
      </c>
      <c r="AD387" s="10">
        <v>0</v>
      </c>
      <c r="AE387" s="10">
        <v>0</v>
      </c>
      <c r="AF387" s="10">
        <v>3.160799999999999E-2</v>
      </c>
      <c r="AG387" s="10">
        <v>0</v>
      </c>
      <c r="AH387" s="10">
        <v>0.97873699999999997</v>
      </c>
      <c r="AI387" s="10">
        <v>3.2032872911111117</v>
      </c>
      <c r="AJ387" s="10">
        <v>0.23582942556805944</v>
      </c>
      <c r="AK387" s="10">
        <v>7.909947653173742E-2</v>
      </c>
      <c r="AL387" s="10">
        <v>2.1496819999999999</v>
      </c>
      <c r="AM387" s="123">
        <v>0</v>
      </c>
      <c r="AN387" s="10">
        <v>0</v>
      </c>
      <c r="AO387" s="10">
        <v>0.18542800000000001</v>
      </c>
      <c r="AP387" s="78">
        <v>19.295999999999999</v>
      </c>
      <c r="AQ387" s="10">
        <v>1.387329</v>
      </c>
      <c r="AR387" s="10">
        <v>17.939</v>
      </c>
      <c r="AS387" s="13">
        <v>0</v>
      </c>
      <c r="AT387" s="86">
        <v>258.59535893356377</v>
      </c>
      <c r="AU387" s="160">
        <v>-4.9543560568616044E-2</v>
      </c>
      <c r="AV387" s="84"/>
      <c r="AW387" s="25"/>
      <c r="AX387" s="24"/>
      <c r="AY387" s="60"/>
      <c r="AZ387" s="60"/>
      <c r="BA387" s="60"/>
      <c r="BB387" s="14"/>
    </row>
    <row r="388" spans="1:54" ht="12.75" customHeight="1" x14ac:dyDescent="0.2">
      <c r="A388" s="109" t="s">
        <v>1132</v>
      </c>
      <c r="B388" s="1" t="s">
        <v>858</v>
      </c>
      <c r="C388" s="54" t="s">
        <v>859</v>
      </c>
      <c r="D388" s="109">
        <v>4.8965569999999996</v>
      </c>
      <c r="E388" s="10">
        <v>5.0019636449539995</v>
      </c>
      <c r="F388" s="10">
        <v>2.4724822833999991E-2</v>
      </c>
      <c r="G388" s="10">
        <v>-1.4456999999999999E-2</v>
      </c>
      <c r="H388" s="10">
        <v>0</v>
      </c>
      <c r="I388" s="10">
        <v>0</v>
      </c>
      <c r="J388" s="10">
        <v>0</v>
      </c>
      <c r="K388" s="10">
        <v>8.5470000000000008E-3</v>
      </c>
      <c r="L388" s="10">
        <v>7.8549999999999991E-3</v>
      </c>
      <c r="M388" s="10">
        <v>0</v>
      </c>
      <c r="N388" s="10">
        <v>1.4813387893333332</v>
      </c>
      <c r="O388" s="10">
        <v>7.8503988371565955E-3</v>
      </c>
      <c r="P388" s="10">
        <v>8.0663889850941597E-2</v>
      </c>
      <c r="Q388" s="10">
        <v>0.58725499999999997</v>
      </c>
      <c r="R388" s="10">
        <v>0</v>
      </c>
      <c r="S388" s="10">
        <v>0</v>
      </c>
      <c r="T388" s="10">
        <v>0</v>
      </c>
      <c r="U388" s="10">
        <v>0</v>
      </c>
      <c r="V388" s="10">
        <v>0</v>
      </c>
      <c r="W388" s="10">
        <v>0</v>
      </c>
      <c r="X388" s="10">
        <v>0</v>
      </c>
      <c r="Y388" s="105">
        <v>12.082298545809429</v>
      </c>
      <c r="Z388" s="121">
        <v>4.9445086944061076</v>
      </c>
      <c r="AA388" s="10">
        <v>4.2298211194280002</v>
      </c>
      <c r="AB388" s="10">
        <v>3.4614751967000312E-2</v>
      </c>
      <c r="AC388" s="10">
        <v>-1.4456999999999999E-2</v>
      </c>
      <c r="AD388" s="10">
        <v>0</v>
      </c>
      <c r="AE388" s="10">
        <v>0</v>
      </c>
      <c r="AF388" s="10">
        <v>0</v>
      </c>
      <c r="AG388" s="10">
        <v>0</v>
      </c>
      <c r="AH388" s="10">
        <v>5.6680000000000001E-2</v>
      </c>
      <c r="AI388" s="10">
        <v>1.7663251608888888</v>
      </c>
      <c r="AJ388" s="10">
        <v>7.7710810180467342E-3</v>
      </c>
      <c r="AK388" s="10">
        <v>2.4326790854613558E-2</v>
      </c>
      <c r="AL388" s="10">
        <v>0.51148400000000005</v>
      </c>
      <c r="AM388" s="10">
        <v>0</v>
      </c>
      <c r="AN388" s="10">
        <v>0</v>
      </c>
      <c r="AO388" s="10">
        <v>0</v>
      </c>
      <c r="AP388" s="78">
        <v>0</v>
      </c>
      <c r="AQ388" s="10">
        <v>0</v>
      </c>
      <c r="AR388" s="10">
        <v>0</v>
      </c>
      <c r="AS388" s="13">
        <v>0</v>
      </c>
      <c r="AT388" s="86">
        <v>11.561074598562657</v>
      </c>
      <c r="AU388" s="160">
        <v>-4.3139469304667326E-2</v>
      </c>
      <c r="AV388" s="84"/>
      <c r="AW388" s="25"/>
      <c r="AX388" s="24"/>
      <c r="AY388" s="60"/>
      <c r="AZ388" s="60"/>
      <c r="BA388" s="60"/>
      <c r="BB388" s="14"/>
    </row>
    <row r="389" spans="1:54" ht="12.75" customHeight="1" x14ac:dyDescent="0.2">
      <c r="A389" s="109" t="s">
        <v>1214</v>
      </c>
      <c r="B389" s="1" t="s">
        <v>860</v>
      </c>
      <c r="C389" s="54" t="s">
        <v>861</v>
      </c>
      <c r="D389" s="109">
        <v>203.922111</v>
      </c>
      <c r="E389" s="10">
        <v>129.77157931144299</v>
      </c>
      <c r="F389" s="10">
        <v>0.60024395955398679</v>
      </c>
      <c r="G389" s="10">
        <v>0</v>
      </c>
      <c r="H389" s="10">
        <v>0</v>
      </c>
      <c r="I389" s="10">
        <v>0</v>
      </c>
      <c r="J389" s="10">
        <v>0.11690500000000001</v>
      </c>
      <c r="K389" s="10">
        <v>8.5470000000000008E-3</v>
      </c>
      <c r="L389" s="10">
        <v>0</v>
      </c>
      <c r="M389" s="10">
        <v>0</v>
      </c>
      <c r="N389" s="10">
        <v>1.9190135422222223</v>
      </c>
      <c r="O389" s="10">
        <v>0.19180520342709309</v>
      </c>
      <c r="P389" s="10">
        <v>0</v>
      </c>
      <c r="Q389" s="10">
        <v>0</v>
      </c>
      <c r="R389" s="10">
        <v>0</v>
      </c>
      <c r="S389" s="10">
        <v>0</v>
      </c>
      <c r="T389" s="10">
        <v>0</v>
      </c>
      <c r="U389" s="10">
        <v>0.43068099999999998</v>
      </c>
      <c r="V389" s="10">
        <v>26.527999999999999</v>
      </c>
      <c r="W389" s="10">
        <v>3.4366880000000002</v>
      </c>
      <c r="X389" s="10">
        <v>16.334741000000001</v>
      </c>
      <c r="Y389" s="105">
        <v>383.2603150166463</v>
      </c>
      <c r="Z389" s="121">
        <v>205.42998351861891</v>
      </c>
      <c r="AA389" s="10">
        <v>111.480158872546</v>
      </c>
      <c r="AB389" s="10">
        <v>0.84034154337500033</v>
      </c>
      <c r="AC389" s="10">
        <v>0</v>
      </c>
      <c r="AD389" s="10">
        <v>0</v>
      </c>
      <c r="AE389" s="10">
        <v>0</v>
      </c>
      <c r="AF389" s="10">
        <v>7.7936666666666682E-2</v>
      </c>
      <c r="AG389" s="10">
        <v>0</v>
      </c>
      <c r="AH389" s="10">
        <v>2.2993619999999999</v>
      </c>
      <c r="AI389" s="10">
        <v>2.5361019306666668</v>
      </c>
      <c r="AJ389" s="10">
        <v>0.18986726743870061</v>
      </c>
      <c r="AK389" s="10">
        <v>0</v>
      </c>
      <c r="AL389" s="10">
        <v>0</v>
      </c>
      <c r="AM389" s="10">
        <v>0</v>
      </c>
      <c r="AN389" s="10">
        <v>0</v>
      </c>
      <c r="AO389" s="10">
        <v>0.56441699999999995</v>
      </c>
      <c r="AP389" s="78">
        <v>26.527999999999999</v>
      </c>
      <c r="AQ389" s="10">
        <v>3.4366880000000002</v>
      </c>
      <c r="AR389" s="10">
        <v>33.506999999999998</v>
      </c>
      <c r="AS389" s="13">
        <v>0</v>
      </c>
      <c r="AT389" s="86">
        <v>386.88985679931204</v>
      </c>
      <c r="AU389" s="160">
        <v>9.4701737708170926E-3</v>
      </c>
      <c r="AV389" s="84"/>
      <c r="AW389" s="25"/>
      <c r="AX389" s="24"/>
      <c r="AY389" s="60"/>
      <c r="AZ389" s="60"/>
      <c r="BA389" s="60"/>
      <c r="BB389" s="14"/>
    </row>
    <row r="390" spans="1:54" ht="12.75" customHeight="1" x14ac:dyDescent="0.2">
      <c r="A390" s="109" t="s">
        <v>1132</v>
      </c>
      <c r="B390" s="1" t="s">
        <v>1066</v>
      </c>
      <c r="C390" s="54" t="s">
        <v>1067</v>
      </c>
      <c r="D390" s="109">
        <v>7.6310599999999997</v>
      </c>
      <c r="E390" s="10">
        <v>5.2743617727060004</v>
      </c>
      <c r="F390" s="10">
        <v>2.54563974609999E-2</v>
      </c>
      <c r="G390" s="10">
        <v>0</v>
      </c>
      <c r="H390" s="10">
        <v>0</v>
      </c>
      <c r="I390" s="10">
        <v>0</v>
      </c>
      <c r="J390" s="10">
        <v>0</v>
      </c>
      <c r="K390" s="10">
        <v>8.5470000000000008E-3</v>
      </c>
      <c r="L390" s="10">
        <v>7.8549999999999991E-3</v>
      </c>
      <c r="M390" s="10">
        <v>0</v>
      </c>
      <c r="N390" s="10">
        <v>0.83507620533333338</v>
      </c>
      <c r="O390" s="10">
        <v>8.125352342780395E-3</v>
      </c>
      <c r="P390" s="10">
        <v>7.9638752880243344E-2</v>
      </c>
      <c r="Q390" s="10">
        <v>0.58937200000000001</v>
      </c>
      <c r="R390" s="10">
        <v>0</v>
      </c>
      <c r="S390" s="10">
        <v>0</v>
      </c>
      <c r="T390" s="10">
        <v>0</v>
      </c>
      <c r="U390" s="10">
        <v>0</v>
      </c>
      <c r="V390" s="10">
        <v>0</v>
      </c>
      <c r="W390" s="10">
        <v>0</v>
      </c>
      <c r="X390" s="10">
        <v>0</v>
      </c>
      <c r="Y390" s="105">
        <v>14.459492480723355</v>
      </c>
      <c r="Z390" s="121">
        <v>7.6714349963839075</v>
      </c>
      <c r="AA390" s="10">
        <v>4.4868872492319998</v>
      </c>
      <c r="AB390" s="10">
        <v>3.5638956445000133E-2</v>
      </c>
      <c r="AC390" s="10">
        <v>0</v>
      </c>
      <c r="AD390" s="10">
        <v>0</v>
      </c>
      <c r="AE390" s="10">
        <v>0</v>
      </c>
      <c r="AF390" s="10">
        <v>0</v>
      </c>
      <c r="AG390" s="10">
        <v>0</v>
      </c>
      <c r="AH390" s="10">
        <v>8.5710999999999996E-2</v>
      </c>
      <c r="AI390" s="10">
        <v>1.0808622320000001</v>
      </c>
      <c r="AJ390" s="10">
        <v>8.0432564848886747E-3</v>
      </c>
      <c r="AK390" s="10">
        <v>2.3607722273009869E-2</v>
      </c>
      <c r="AL390" s="10">
        <v>0.51352699999999996</v>
      </c>
      <c r="AM390" s="10">
        <v>0</v>
      </c>
      <c r="AN390" s="10">
        <v>0</v>
      </c>
      <c r="AO390" s="10">
        <v>0</v>
      </c>
      <c r="AP390" s="78">
        <v>0</v>
      </c>
      <c r="AQ390" s="10">
        <v>0</v>
      </c>
      <c r="AR390" s="10">
        <v>0</v>
      </c>
      <c r="AS390" s="13">
        <v>0</v>
      </c>
      <c r="AT390" s="86">
        <v>13.905712412818804</v>
      </c>
      <c r="AU390" s="160">
        <v>-3.8298720971211259E-2</v>
      </c>
      <c r="AV390" s="84"/>
      <c r="AW390" s="25"/>
      <c r="AX390" s="24"/>
      <c r="AY390" s="60"/>
      <c r="AZ390" s="60"/>
      <c r="BA390" s="60"/>
      <c r="BB390" s="14"/>
    </row>
    <row r="391" spans="1:54" ht="12.75" customHeight="1" x14ac:dyDescent="0.2">
      <c r="A391" s="109" t="s">
        <v>1132</v>
      </c>
      <c r="B391" s="1" t="s">
        <v>1068</v>
      </c>
      <c r="C391" s="54" t="s">
        <v>1069</v>
      </c>
      <c r="D391" s="109">
        <v>5.0247700000000002</v>
      </c>
      <c r="E391" s="10">
        <v>5.0688189295989998</v>
      </c>
      <c r="F391" s="10">
        <v>2.5075399658999405E-2</v>
      </c>
      <c r="G391" s="10">
        <v>-0.171545</v>
      </c>
      <c r="H391" s="10">
        <v>0</v>
      </c>
      <c r="I391" s="10">
        <v>0</v>
      </c>
      <c r="J391" s="10">
        <v>0</v>
      </c>
      <c r="K391" s="10">
        <v>8.5470000000000008E-3</v>
      </c>
      <c r="L391" s="10">
        <v>7.8549999999999991E-3</v>
      </c>
      <c r="M391" s="10">
        <v>0</v>
      </c>
      <c r="N391" s="10">
        <v>1.9377342097777779</v>
      </c>
      <c r="O391" s="10">
        <v>7.9649530199011019E-3</v>
      </c>
      <c r="P391" s="10">
        <v>7.4559441518622899E-2</v>
      </c>
      <c r="Q391" s="10">
        <v>0.49307699999999999</v>
      </c>
      <c r="R391" s="10">
        <v>0</v>
      </c>
      <c r="S391" s="10">
        <v>0</v>
      </c>
      <c r="T391" s="10">
        <v>0</v>
      </c>
      <c r="U391" s="10">
        <v>0</v>
      </c>
      <c r="V391" s="10">
        <v>0</v>
      </c>
      <c r="W391" s="10">
        <v>0</v>
      </c>
      <c r="X391" s="10">
        <v>0</v>
      </c>
      <c r="Y391" s="105">
        <v>12.4768569335743</v>
      </c>
      <c r="Z391" s="121">
        <v>5.0683026233997381</v>
      </c>
      <c r="AA391" s="10">
        <v>4.2773750281709999</v>
      </c>
      <c r="AB391" s="10">
        <v>3.5105559522000139E-2</v>
      </c>
      <c r="AC391" s="10">
        <v>-0.171545</v>
      </c>
      <c r="AD391" s="10">
        <v>0</v>
      </c>
      <c r="AE391" s="10">
        <v>0</v>
      </c>
      <c r="AF391" s="10">
        <v>0</v>
      </c>
      <c r="AG391" s="10">
        <v>0</v>
      </c>
      <c r="AH391" s="10">
        <v>5.5287999999999997E-2</v>
      </c>
      <c r="AI391" s="10">
        <v>2.9083043875555554</v>
      </c>
      <c r="AJ391" s="10">
        <v>7.8844777834251051E-3</v>
      </c>
      <c r="AK391" s="10">
        <v>2.0486772816680501E-2</v>
      </c>
      <c r="AL391" s="10">
        <v>0.44686399999999998</v>
      </c>
      <c r="AM391" s="10">
        <v>0</v>
      </c>
      <c r="AN391" s="10">
        <v>0</v>
      </c>
      <c r="AO391" s="10">
        <v>0</v>
      </c>
      <c r="AP391" s="78">
        <v>0</v>
      </c>
      <c r="AQ391" s="10">
        <v>0</v>
      </c>
      <c r="AR391" s="10">
        <v>0</v>
      </c>
      <c r="AS391" s="13">
        <v>0</v>
      </c>
      <c r="AT391" s="86">
        <v>12.648065849248399</v>
      </c>
      <c r="AU391" s="160">
        <v>1.3722119006862042E-2</v>
      </c>
      <c r="AV391" s="84"/>
      <c r="AW391" s="25"/>
      <c r="AX391" s="24"/>
      <c r="AY391" s="60"/>
      <c r="AZ391" s="60"/>
      <c r="BA391" s="60"/>
      <c r="BB391" s="14"/>
    </row>
    <row r="392" spans="1:54" ht="12.75" customHeight="1" x14ac:dyDescent="0.2">
      <c r="A392" s="109" t="s">
        <v>1132</v>
      </c>
      <c r="B392" s="1" t="s">
        <v>1070</v>
      </c>
      <c r="C392" s="54" t="s">
        <v>1071</v>
      </c>
      <c r="D392" s="109">
        <v>8.5893606299999998</v>
      </c>
      <c r="E392" s="10">
        <v>6.5092710180580005</v>
      </c>
      <c r="F392" s="10">
        <v>3.1636419970999474E-2</v>
      </c>
      <c r="G392" s="10">
        <v>-0.19453500000000001</v>
      </c>
      <c r="H392" s="10">
        <v>0</v>
      </c>
      <c r="I392" s="10">
        <v>0</v>
      </c>
      <c r="J392" s="10">
        <v>0</v>
      </c>
      <c r="K392" s="10">
        <v>8.5470000000000008E-3</v>
      </c>
      <c r="L392" s="10">
        <v>7.8549999999999991E-3</v>
      </c>
      <c r="M392" s="10">
        <v>0</v>
      </c>
      <c r="N392" s="10">
        <v>2.8069353760000002</v>
      </c>
      <c r="O392" s="10">
        <v>1.0077356542853043E-2</v>
      </c>
      <c r="P392" s="10">
        <v>8.5006508605215192E-2</v>
      </c>
      <c r="Q392" s="10">
        <v>0.757274</v>
      </c>
      <c r="R392" s="10">
        <v>0</v>
      </c>
      <c r="S392" s="10">
        <v>0</v>
      </c>
      <c r="T392" s="10">
        <v>0</v>
      </c>
      <c r="U392" s="10">
        <v>0</v>
      </c>
      <c r="V392" s="10">
        <v>0</v>
      </c>
      <c r="W392" s="10">
        <v>0</v>
      </c>
      <c r="X392" s="10">
        <v>0</v>
      </c>
      <c r="Y392" s="105">
        <v>18.611428309177068</v>
      </c>
      <c r="Z392" s="121">
        <v>8.6418442764127779</v>
      </c>
      <c r="AA392" s="10">
        <v>5.5120280249600002</v>
      </c>
      <c r="AB392" s="10">
        <v>4.4290987960000056E-2</v>
      </c>
      <c r="AC392" s="10">
        <v>-0.19453500000000001</v>
      </c>
      <c r="AD392" s="10">
        <v>0</v>
      </c>
      <c r="AE392" s="10">
        <v>0</v>
      </c>
      <c r="AF392" s="10">
        <v>0</v>
      </c>
      <c r="AG392" s="10">
        <v>0</v>
      </c>
      <c r="AH392" s="10">
        <v>9.3773999999999996E-2</v>
      </c>
      <c r="AI392" s="10">
        <v>3.2604511520000004</v>
      </c>
      <c r="AJ392" s="10">
        <v>9.9755382836853208E-3</v>
      </c>
      <c r="AK392" s="10">
        <v>2.6581357627236131E-2</v>
      </c>
      <c r="AL392" s="10">
        <v>0.66029899999999997</v>
      </c>
      <c r="AM392" s="10">
        <v>0</v>
      </c>
      <c r="AN392" s="10">
        <v>0</v>
      </c>
      <c r="AO392" s="10">
        <v>0</v>
      </c>
      <c r="AP392" s="78">
        <v>0</v>
      </c>
      <c r="AQ392" s="10">
        <v>0</v>
      </c>
      <c r="AR392" s="10">
        <v>0</v>
      </c>
      <c r="AS392" s="13">
        <v>0</v>
      </c>
      <c r="AT392" s="86">
        <v>18.0547093372437</v>
      </c>
      <c r="AU392" s="160">
        <v>-2.9912748376160699E-2</v>
      </c>
      <c r="AV392" s="84"/>
      <c r="AW392" s="25"/>
      <c r="AX392" s="24"/>
      <c r="AY392" s="60"/>
      <c r="AZ392" s="60"/>
      <c r="BA392" s="60"/>
      <c r="BB392" s="14"/>
    </row>
    <row r="393" spans="1:54" ht="12.75" customHeight="1" x14ac:dyDescent="0.2">
      <c r="A393" s="109" t="s">
        <v>1132</v>
      </c>
      <c r="B393" s="1" t="s">
        <v>1072</v>
      </c>
      <c r="C393" s="54" t="s">
        <v>1073</v>
      </c>
      <c r="D393" s="109">
        <v>6.1464030000000003</v>
      </c>
      <c r="E393" s="10">
        <v>6.5760779197500003</v>
      </c>
      <c r="F393" s="10">
        <v>3.2232453023999928E-2</v>
      </c>
      <c r="G393" s="10">
        <v>-4.8696999999999997E-2</v>
      </c>
      <c r="H393" s="10">
        <v>0</v>
      </c>
      <c r="I393" s="10">
        <v>0</v>
      </c>
      <c r="J393" s="10">
        <v>0</v>
      </c>
      <c r="K393" s="10">
        <v>8.5470000000000008E-3</v>
      </c>
      <c r="L393" s="10">
        <v>7.8549999999999991E-3</v>
      </c>
      <c r="M393" s="10">
        <v>0</v>
      </c>
      <c r="N393" s="10">
        <v>1.1932282995555556</v>
      </c>
      <c r="O393" s="10">
        <v>1.0235651420767987E-2</v>
      </c>
      <c r="P393" s="10">
        <v>8.2214590690819406E-2</v>
      </c>
      <c r="Q393" s="10">
        <v>0.72194800000000003</v>
      </c>
      <c r="R393" s="10">
        <v>0</v>
      </c>
      <c r="S393" s="10">
        <v>0</v>
      </c>
      <c r="T393" s="10">
        <v>0</v>
      </c>
      <c r="U393" s="10">
        <v>0</v>
      </c>
      <c r="V393" s="10">
        <v>0</v>
      </c>
      <c r="W393" s="10">
        <v>0</v>
      </c>
      <c r="X393" s="10">
        <v>0</v>
      </c>
      <c r="Y393" s="105">
        <v>14.730044914441141</v>
      </c>
      <c r="Z393" s="121">
        <v>6.1808455631852928</v>
      </c>
      <c r="AA393" s="10">
        <v>5.5502897240540001</v>
      </c>
      <c r="AB393" s="10">
        <v>4.5125434233999812E-2</v>
      </c>
      <c r="AC393" s="10">
        <v>-4.8696999999999997E-2</v>
      </c>
      <c r="AD393" s="10">
        <v>0</v>
      </c>
      <c r="AE393" s="10">
        <v>0</v>
      </c>
      <c r="AF393" s="10">
        <v>0</v>
      </c>
      <c r="AG393" s="10">
        <v>0</v>
      </c>
      <c r="AH393" s="10">
        <v>7.2441000000000005E-2</v>
      </c>
      <c r="AI393" s="10">
        <v>1.8136889537777781</v>
      </c>
      <c r="AJ393" s="10">
        <v>1.0132233802796601E-2</v>
      </c>
      <c r="AK393" s="10">
        <v>2.4423141425788591E-2</v>
      </c>
      <c r="AL393" s="10">
        <v>0.63531400000000005</v>
      </c>
      <c r="AM393" s="10">
        <v>0</v>
      </c>
      <c r="AN393" s="10">
        <v>0</v>
      </c>
      <c r="AO393" s="10">
        <v>0</v>
      </c>
      <c r="AP393" s="78">
        <v>0</v>
      </c>
      <c r="AQ393" s="10">
        <v>0</v>
      </c>
      <c r="AR393" s="10">
        <v>0</v>
      </c>
      <c r="AS393" s="13">
        <v>0</v>
      </c>
      <c r="AT393" s="86">
        <v>14.283563050479655</v>
      </c>
      <c r="AU393" s="160">
        <v>-3.0310964192903505E-2</v>
      </c>
      <c r="AV393" s="84"/>
      <c r="AW393" s="25"/>
      <c r="AX393" s="24"/>
      <c r="AY393" s="60"/>
      <c r="AZ393" s="60"/>
      <c r="BA393" s="60"/>
      <c r="BB393" s="14"/>
    </row>
    <row r="394" spans="1:54" ht="12.75" customHeight="1" x14ac:dyDescent="0.2">
      <c r="A394" s="109" t="s">
        <v>1132</v>
      </c>
      <c r="B394" s="1" t="s">
        <v>1074</v>
      </c>
      <c r="C394" s="54" t="s">
        <v>1075</v>
      </c>
      <c r="D394" s="109">
        <v>6.2308499199999998</v>
      </c>
      <c r="E394" s="10">
        <v>5.4443747208869997</v>
      </c>
      <c r="F394" s="10">
        <v>2.6880780834999868E-2</v>
      </c>
      <c r="G394" s="10">
        <v>-6.5270999999999996E-2</v>
      </c>
      <c r="H394" s="10">
        <v>0</v>
      </c>
      <c r="I394" s="10">
        <v>0</v>
      </c>
      <c r="J394" s="10">
        <v>0</v>
      </c>
      <c r="K394" s="10">
        <v>8.5470000000000008E-3</v>
      </c>
      <c r="L394" s="10">
        <v>7.8549999999999991E-3</v>
      </c>
      <c r="M394" s="10">
        <v>0</v>
      </c>
      <c r="N394" s="10">
        <v>1.2546171031111111</v>
      </c>
      <c r="O394" s="10">
        <v>8.549799312084487E-3</v>
      </c>
      <c r="P394" s="10">
        <v>8.2484518847115981E-2</v>
      </c>
      <c r="Q394" s="10">
        <v>0.60088799999999998</v>
      </c>
      <c r="R394" s="10">
        <v>0</v>
      </c>
      <c r="S394" s="10">
        <v>0</v>
      </c>
      <c r="T394" s="10">
        <v>0</v>
      </c>
      <c r="U394" s="10">
        <v>0</v>
      </c>
      <c r="V394" s="10">
        <v>0</v>
      </c>
      <c r="W394" s="10">
        <v>0</v>
      </c>
      <c r="X394" s="10">
        <v>0</v>
      </c>
      <c r="Y394" s="105">
        <v>13.59977584299231</v>
      </c>
      <c r="Z394" s="121">
        <v>6.2757210990826655</v>
      </c>
      <c r="AA394" s="10">
        <v>4.5995682779660001</v>
      </c>
      <c r="AB394" s="10">
        <v>3.7633093170000242E-2</v>
      </c>
      <c r="AC394" s="10">
        <v>-6.5270999999999996E-2</v>
      </c>
      <c r="AD394" s="10">
        <v>0</v>
      </c>
      <c r="AE394" s="10">
        <v>0</v>
      </c>
      <c r="AF394" s="10">
        <v>0</v>
      </c>
      <c r="AG394" s="10">
        <v>0</v>
      </c>
      <c r="AH394" s="10">
        <v>7.3220999999999994E-2</v>
      </c>
      <c r="AI394" s="10">
        <v>1.6068364844444445</v>
      </c>
      <c r="AJ394" s="10">
        <v>8.4634149831696575E-3</v>
      </c>
      <c r="AK394" s="10">
        <v>2.4773091561888366E-2</v>
      </c>
      <c r="AL394" s="10">
        <v>0.54426399999999997</v>
      </c>
      <c r="AM394" s="10">
        <v>0</v>
      </c>
      <c r="AN394" s="10">
        <v>0</v>
      </c>
      <c r="AO394" s="10">
        <v>0</v>
      </c>
      <c r="AP394" s="78">
        <v>0</v>
      </c>
      <c r="AQ394" s="10">
        <v>0</v>
      </c>
      <c r="AR394" s="10">
        <v>0</v>
      </c>
      <c r="AS394" s="13">
        <v>0</v>
      </c>
      <c r="AT394" s="86">
        <v>13.105209461208172</v>
      </c>
      <c r="AU394" s="160">
        <v>-3.6365774516715847E-2</v>
      </c>
      <c r="AV394" s="84"/>
      <c r="AW394" s="25"/>
      <c r="AX394" s="24"/>
      <c r="AY394" s="60"/>
      <c r="AZ394" s="60"/>
      <c r="BA394" s="60"/>
      <c r="BB394" s="14"/>
    </row>
    <row r="395" spans="1:54" ht="12.75" customHeight="1" x14ac:dyDescent="0.2">
      <c r="A395" s="109" t="s">
        <v>1165</v>
      </c>
      <c r="B395" s="1" t="s">
        <v>1076</v>
      </c>
      <c r="C395" s="54" t="s">
        <v>1077</v>
      </c>
      <c r="D395" s="109">
        <v>71.767930000000007</v>
      </c>
      <c r="E395" s="10">
        <v>52.793648421499995</v>
      </c>
      <c r="F395" s="10">
        <v>0.25106110113699737</v>
      </c>
      <c r="G395" s="10">
        <v>-5.9757999999999999E-2</v>
      </c>
      <c r="H395" s="10">
        <v>0</v>
      </c>
      <c r="I395" s="10">
        <v>0</v>
      </c>
      <c r="J395" s="10">
        <v>3.5348000000000018E-2</v>
      </c>
      <c r="K395" s="10">
        <v>8.5470000000000008E-3</v>
      </c>
      <c r="L395" s="10">
        <v>7.8549999999999991E-3</v>
      </c>
      <c r="M395" s="10">
        <v>0</v>
      </c>
      <c r="N395" s="10">
        <v>2.9919016788888881</v>
      </c>
      <c r="O395" s="10">
        <v>7.8971538285583093E-2</v>
      </c>
      <c r="P395" s="10">
        <v>9.4144684750687838E-2</v>
      </c>
      <c r="Q395" s="10">
        <v>0.91133900000000001</v>
      </c>
      <c r="R395" s="10">
        <v>0</v>
      </c>
      <c r="S395" s="10">
        <v>0</v>
      </c>
      <c r="T395" s="10">
        <v>0</v>
      </c>
      <c r="U395" s="10">
        <v>0.13216900000000001</v>
      </c>
      <c r="V395" s="10">
        <v>7.3049999999999997</v>
      </c>
      <c r="W395" s="10">
        <v>1.0848279999999999</v>
      </c>
      <c r="X395" s="10">
        <v>5.2266389999999996</v>
      </c>
      <c r="Y395" s="105">
        <v>142.62962442456217</v>
      </c>
      <c r="Z395" s="121">
        <v>72.094181867658335</v>
      </c>
      <c r="AA395" s="10">
        <v>45.081706773470998</v>
      </c>
      <c r="AB395" s="10">
        <v>0.35148554159100354</v>
      </c>
      <c r="AC395" s="10">
        <v>-5.9757999999999999E-2</v>
      </c>
      <c r="AD395" s="10">
        <v>0</v>
      </c>
      <c r="AE395" s="10">
        <v>0</v>
      </c>
      <c r="AF395" s="10">
        <v>2.3565333333333344E-2</v>
      </c>
      <c r="AG395" s="10">
        <v>0</v>
      </c>
      <c r="AH395" s="10">
        <v>0.78727899999999995</v>
      </c>
      <c r="AI395" s="10">
        <v>3.618881716666666</v>
      </c>
      <c r="AJ395" s="10">
        <v>7.817363612564239E-2</v>
      </c>
      <c r="AK395" s="10">
        <v>3.1018346010548339E-2</v>
      </c>
      <c r="AL395" s="10">
        <v>0.814133</v>
      </c>
      <c r="AM395" s="10">
        <v>0</v>
      </c>
      <c r="AN395" s="10">
        <v>0</v>
      </c>
      <c r="AO395" s="10">
        <v>0.11920500000000001</v>
      </c>
      <c r="AP395" s="78">
        <v>7.3049999999999997</v>
      </c>
      <c r="AQ395" s="10">
        <v>1.0848279999999999</v>
      </c>
      <c r="AR395" s="10">
        <v>11.176</v>
      </c>
      <c r="AS395" s="13">
        <v>0</v>
      </c>
      <c r="AT395" s="86">
        <v>142.50570021485649</v>
      </c>
      <c r="AU395" s="160">
        <v>-8.6885322881307748E-4</v>
      </c>
      <c r="AV395" s="84"/>
      <c r="AW395" s="25"/>
      <c r="AX395" s="24"/>
      <c r="AY395" s="60"/>
      <c r="AZ395" s="60"/>
      <c r="BA395" s="60"/>
      <c r="BB395" s="14"/>
    </row>
    <row r="396" spans="1:54" ht="13.5" thickBot="1" x14ac:dyDescent="0.25">
      <c r="A396" s="139"/>
      <c r="B396" s="140"/>
      <c r="C396" s="141"/>
      <c r="D396" s="146"/>
      <c r="E396" s="146"/>
      <c r="F396" s="146"/>
      <c r="G396" s="146"/>
      <c r="H396" s="146"/>
      <c r="I396" s="146"/>
      <c r="J396" s="146"/>
      <c r="K396" s="146"/>
      <c r="L396" s="146"/>
      <c r="M396" s="143"/>
      <c r="N396" s="143"/>
      <c r="O396" s="143"/>
      <c r="P396" s="146"/>
      <c r="Q396" s="146"/>
      <c r="R396" s="143"/>
      <c r="S396" s="143"/>
      <c r="T396" s="146"/>
      <c r="U396" s="146"/>
      <c r="V396" s="143"/>
      <c r="W396" s="143"/>
      <c r="X396" s="143"/>
      <c r="Y396" s="147"/>
      <c r="Z396" s="142"/>
      <c r="AA396" s="143"/>
      <c r="AB396" s="143"/>
      <c r="AC396" s="143"/>
      <c r="AD396" s="144"/>
      <c r="AE396" s="144"/>
      <c r="AF396" s="144"/>
      <c r="AG396" s="144"/>
      <c r="AH396" s="144"/>
      <c r="AI396" s="144"/>
      <c r="AJ396" s="144"/>
      <c r="AK396" s="144"/>
      <c r="AL396" s="144"/>
      <c r="AM396" s="144"/>
      <c r="AN396" s="144"/>
      <c r="AO396" s="144"/>
      <c r="AP396" s="144"/>
      <c r="AQ396" s="144"/>
      <c r="AR396" s="144"/>
      <c r="AS396" s="145"/>
      <c r="AT396" s="157"/>
      <c r="AU396" s="163"/>
      <c r="AV396" s="4"/>
      <c r="AW396" s="4"/>
      <c r="BB396" s="14"/>
    </row>
    <row r="397" spans="1:54" x14ac:dyDescent="0.2">
      <c r="A397" s="2"/>
      <c r="B397" s="2"/>
      <c r="C397" s="3"/>
      <c r="D397" s="3"/>
      <c r="E397" s="3"/>
      <c r="F397" s="3"/>
      <c r="G397" s="3"/>
      <c r="H397" s="3"/>
      <c r="I397" s="3"/>
      <c r="J397" s="3"/>
      <c r="K397" s="3"/>
      <c r="L397" s="3"/>
      <c r="M397" s="11"/>
      <c r="N397" s="11"/>
      <c r="O397" s="11"/>
      <c r="P397" s="3"/>
      <c r="Q397" s="3"/>
      <c r="R397" s="11"/>
      <c r="S397" s="11"/>
      <c r="T397" s="3"/>
      <c r="U397" s="3"/>
      <c r="V397" s="11"/>
      <c r="W397" s="11"/>
      <c r="X397" s="11"/>
      <c r="Y397" s="87"/>
      <c r="Z397" s="11"/>
      <c r="AA397" s="11"/>
      <c r="AB397" s="11"/>
      <c r="AC397" s="11"/>
      <c r="AD397" s="7"/>
      <c r="AE397" s="7"/>
      <c r="AF397" s="7"/>
      <c r="AG397" s="7"/>
      <c r="AH397" s="7"/>
      <c r="AI397" s="7"/>
      <c r="AJ397" s="7"/>
      <c r="AK397" s="7"/>
      <c r="AL397" s="7"/>
      <c r="AM397" s="7"/>
      <c r="AN397" s="7"/>
      <c r="AO397" s="7"/>
      <c r="AP397" s="7"/>
      <c r="AQ397" s="7"/>
      <c r="AR397" s="7"/>
      <c r="AS397" s="83"/>
      <c r="AT397" s="89"/>
      <c r="AU397" s="25"/>
      <c r="AV397" s="4"/>
      <c r="AW397" s="4"/>
      <c r="BB397" s="14"/>
    </row>
    <row r="398" spans="1:54" x14ac:dyDescent="0.2">
      <c r="B398" s="136">
        <v>1</v>
      </c>
      <c r="C398" s="137" t="s">
        <v>2134</v>
      </c>
      <c r="AU398" s="25"/>
    </row>
    <row r="399" spans="1:54" x14ac:dyDescent="0.2">
      <c r="A399" s="26"/>
      <c r="B399" s="136">
        <v>2</v>
      </c>
      <c r="C399" s="10" t="s">
        <v>2109</v>
      </c>
    </row>
    <row r="400" spans="1:54" x14ac:dyDescent="0.2">
      <c r="A400" s="26"/>
      <c r="B400" s="136">
        <v>3</v>
      </c>
      <c r="C400" s="10" t="s">
        <v>1021</v>
      </c>
    </row>
    <row r="401" spans="1:45" x14ac:dyDescent="0.2">
      <c r="A401" s="26"/>
      <c r="B401" s="136">
        <v>4</v>
      </c>
      <c r="C401" s="137" t="s">
        <v>2155</v>
      </c>
    </row>
    <row r="402" spans="1:45" x14ac:dyDescent="0.2">
      <c r="A402" s="26"/>
      <c r="B402" s="136">
        <v>5</v>
      </c>
      <c r="C402" s="10" t="s">
        <v>2116</v>
      </c>
    </row>
    <row r="403" spans="1:45" x14ac:dyDescent="0.2">
      <c r="A403" s="26"/>
      <c r="B403" s="136">
        <v>6</v>
      </c>
      <c r="C403" s="137" t="s">
        <v>2117</v>
      </c>
    </row>
    <row r="404" spans="1:45" x14ac:dyDescent="0.2">
      <c r="A404" s="26"/>
      <c r="B404" s="136">
        <v>7</v>
      </c>
      <c r="C404" s="137" t="s">
        <v>2101</v>
      </c>
    </row>
    <row r="405" spans="1:45" x14ac:dyDescent="0.2">
      <c r="A405" s="26"/>
      <c r="B405" s="136">
        <v>8</v>
      </c>
      <c r="C405" s="137" t="s">
        <v>2118</v>
      </c>
    </row>
    <row r="406" spans="1:45" x14ac:dyDescent="0.2">
      <c r="B406" s="136">
        <v>9</v>
      </c>
      <c r="C406" s="1" t="s">
        <v>2111</v>
      </c>
      <c r="AI406" s="15"/>
      <c r="AJ406" s="15"/>
      <c r="AK406" s="15"/>
      <c r="AL406" s="15"/>
      <c r="AM406" s="15"/>
      <c r="AN406" s="15"/>
    </row>
    <row r="407" spans="1:45" x14ac:dyDescent="0.2">
      <c r="B407" s="136">
        <v>10</v>
      </c>
      <c r="C407" s="1" t="s">
        <v>2114</v>
      </c>
    </row>
    <row r="408" spans="1:45" x14ac:dyDescent="0.2">
      <c r="B408" s="57"/>
      <c r="H408" s="1"/>
      <c r="I408" s="1"/>
      <c r="J408" s="1"/>
      <c r="K408" s="1"/>
      <c r="L408" s="1"/>
      <c r="N408" s="1"/>
      <c r="O408" s="1"/>
      <c r="P408" s="1"/>
      <c r="Q408" s="1"/>
      <c r="R408" s="1"/>
      <c r="S408" s="1"/>
      <c r="T408" s="1"/>
      <c r="U408" s="1"/>
      <c r="W408" s="1"/>
      <c r="X408" s="1"/>
      <c r="Z408" s="1"/>
      <c r="AA408" s="1"/>
      <c r="AB408" s="1"/>
      <c r="AC408" s="1"/>
      <c r="AD408" s="1"/>
      <c r="AE408" s="1"/>
      <c r="AF408" s="1"/>
      <c r="AQ408" s="1"/>
      <c r="AR408" s="1"/>
      <c r="AS408" s="1"/>
    </row>
    <row r="613" spans="48:49" x14ac:dyDescent="0.2">
      <c r="AV613" s="4"/>
      <c r="AW613" s="4"/>
    </row>
    <row r="614" spans="48:49" x14ac:dyDescent="0.2">
      <c r="AV614" s="4"/>
      <c r="AW614" s="4"/>
    </row>
    <row r="615" spans="48:49" x14ac:dyDescent="0.2">
      <c r="AV615" s="4"/>
      <c r="AW615" s="4"/>
    </row>
    <row r="616" spans="48:49" x14ac:dyDescent="0.2">
      <c r="AV616" s="4"/>
      <c r="AW616" s="4"/>
    </row>
    <row r="617" spans="48:49" x14ac:dyDescent="0.2">
      <c r="AV617" s="4"/>
      <c r="AW617" s="4"/>
    </row>
    <row r="618" spans="48:49" x14ac:dyDescent="0.2">
      <c r="AV618" s="4"/>
      <c r="AW618" s="4"/>
    </row>
  </sheetData>
  <autoFilter ref="A12:BE395"/>
  <sortState ref="A13:BE395">
    <sortCondition ref="C13:C395"/>
  </sortState>
  <mergeCells count="2">
    <mergeCell ref="D4:Y4"/>
    <mergeCell ref="Z4:AT4"/>
  </mergeCells>
  <phoneticPr fontId="2" type="noConversion"/>
  <conditionalFormatting sqref="AS396:AT397">
    <cfRule type="cellIs" dxfId="0" priority="8" stopIfTrue="1" operator="lessThan">
      <formula>-0.069</formula>
    </cfRule>
  </conditionalFormatting>
  <pageMargins left="0.75" right="0.75" top="1" bottom="1" header="0.5" footer="0.5"/>
  <pageSetup paperSize="8" scale="44" orientation="landscape" r:id="rId1"/>
  <headerFooter alignWithMargins="0"/>
  <colBreaks count="1" manualBreakCount="1">
    <brk id="25" max="40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11"/>
  <sheetViews>
    <sheetView workbookViewId="0">
      <selection activeCell="C44" sqref="C44"/>
    </sheetView>
  </sheetViews>
  <sheetFormatPr defaultRowHeight="12.75" x14ac:dyDescent="0.2"/>
  <sheetData>
    <row r="1" spans="1:10" x14ac:dyDescent="0.2">
      <c r="A1" t="s">
        <v>1406</v>
      </c>
      <c r="B1" t="s">
        <v>1407</v>
      </c>
      <c r="C1" t="s">
        <v>1406</v>
      </c>
      <c r="D1" t="s">
        <v>1408</v>
      </c>
      <c r="E1" t="s">
        <v>1409</v>
      </c>
      <c r="F1" t="s">
        <v>1406</v>
      </c>
      <c r="I1" t="s">
        <v>2103</v>
      </c>
      <c r="J1" t="s">
        <v>2102</v>
      </c>
    </row>
    <row r="2" spans="1:10" x14ac:dyDescent="0.2">
      <c r="A2" t="s">
        <v>1410</v>
      </c>
      <c r="B2" t="s">
        <v>1411</v>
      </c>
      <c r="C2" t="s">
        <v>1410</v>
      </c>
      <c r="D2" t="s">
        <v>1412</v>
      </c>
      <c r="E2" t="s">
        <v>1413</v>
      </c>
      <c r="F2" t="s">
        <v>1410</v>
      </c>
      <c r="I2" t="s">
        <v>633</v>
      </c>
      <c r="J2" t="s">
        <v>358</v>
      </c>
    </row>
    <row r="3" spans="1:10" x14ac:dyDescent="0.2">
      <c r="A3" t="s">
        <v>1414</v>
      </c>
      <c r="B3" t="s">
        <v>1415</v>
      </c>
      <c r="C3" t="s">
        <v>1414</v>
      </c>
      <c r="D3" t="s">
        <v>1412</v>
      </c>
      <c r="E3" t="s">
        <v>1416</v>
      </c>
      <c r="F3" t="s">
        <v>1414</v>
      </c>
      <c r="I3" t="s">
        <v>1131</v>
      </c>
      <c r="J3" t="s">
        <v>1130</v>
      </c>
    </row>
    <row r="4" spans="1:10" x14ac:dyDescent="0.2">
      <c r="A4" t="s">
        <v>1417</v>
      </c>
      <c r="B4" t="s">
        <v>744</v>
      </c>
      <c r="C4" t="s">
        <v>1417</v>
      </c>
      <c r="D4" t="s">
        <v>1412</v>
      </c>
      <c r="E4" t="s">
        <v>745</v>
      </c>
      <c r="F4" t="s">
        <v>1417</v>
      </c>
      <c r="I4" t="s">
        <v>1134</v>
      </c>
      <c r="J4" t="s">
        <v>1133</v>
      </c>
    </row>
    <row r="5" spans="1:10" x14ac:dyDescent="0.2">
      <c r="A5" t="s">
        <v>746</v>
      </c>
      <c r="B5" t="s">
        <v>747</v>
      </c>
      <c r="C5" t="s">
        <v>746</v>
      </c>
      <c r="D5" t="s">
        <v>1412</v>
      </c>
      <c r="E5" t="s">
        <v>748</v>
      </c>
      <c r="F5" t="s">
        <v>746</v>
      </c>
      <c r="I5" t="s">
        <v>1136</v>
      </c>
      <c r="J5" t="s">
        <v>1135</v>
      </c>
    </row>
    <row r="6" spans="1:10" x14ac:dyDescent="0.2">
      <c r="A6" t="s">
        <v>749</v>
      </c>
      <c r="B6" t="s">
        <v>750</v>
      </c>
      <c r="C6" t="s">
        <v>749</v>
      </c>
      <c r="D6" t="s">
        <v>1412</v>
      </c>
      <c r="E6" t="s">
        <v>751</v>
      </c>
      <c r="F6" t="s">
        <v>749</v>
      </c>
      <c r="I6" t="s">
        <v>1138</v>
      </c>
      <c r="J6" t="s">
        <v>1137</v>
      </c>
    </row>
    <row r="7" spans="1:10" x14ac:dyDescent="0.2">
      <c r="A7" t="s">
        <v>752</v>
      </c>
      <c r="B7" t="s">
        <v>753</v>
      </c>
      <c r="C7" t="s">
        <v>752</v>
      </c>
      <c r="D7" t="s">
        <v>1412</v>
      </c>
      <c r="E7" t="s">
        <v>754</v>
      </c>
      <c r="F7" t="s">
        <v>752</v>
      </c>
      <c r="I7" t="s">
        <v>1140</v>
      </c>
      <c r="J7" t="s">
        <v>1139</v>
      </c>
    </row>
    <row r="8" spans="1:10" x14ac:dyDescent="0.2">
      <c r="A8" t="s">
        <v>755</v>
      </c>
      <c r="B8" t="s">
        <v>756</v>
      </c>
      <c r="C8" t="s">
        <v>755</v>
      </c>
      <c r="D8" t="s">
        <v>1412</v>
      </c>
      <c r="E8" t="s">
        <v>757</v>
      </c>
      <c r="F8" t="s">
        <v>755</v>
      </c>
      <c r="I8" t="s">
        <v>1142</v>
      </c>
      <c r="J8" t="s">
        <v>1141</v>
      </c>
    </row>
    <row r="9" spans="1:10" x14ac:dyDescent="0.2">
      <c r="A9" t="s">
        <v>758</v>
      </c>
      <c r="B9" t="s">
        <v>759</v>
      </c>
      <c r="C9" t="s">
        <v>758</v>
      </c>
      <c r="D9" t="s">
        <v>1412</v>
      </c>
      <c r="E9" t="s">
        <v>760</v>
      </c>
      <c r="F9" t="s">
        <v>758</v>
      </c>
      <c r="I9" t="s">
        <v>1080</v>
      </c>
      <c r="J9" t="s">
        <v>1079</v>
      </c>
    </row>
    <row r="10" spans="1:10" x14ac:dyDescent="0.2">
      <c r="A10" t="s">
        <v>761</v>
      </c>
      <c r="B10" t="s">
        <v>762</v>
      </c>
      <c r="C10" t="s">
        <v>761</v>
      </c>
      <c r="D10" t="s">
        <v>1412</v>
      </c>
      <c r="E10" t="s">
        <v>763</v>
      </c>
      <c r="F10" t="s">
        <v>761</v>
      </c>
      <c r="I10" t="s">
        <v>1144</v>
      </c>
      <c r="J10" t="s">
        <v>1143</v>
      </c>
    </row>
    <row r="11" spans="1:10" x14ac:dyDescent="0.2">
      <c r="A11" t="s">
        <v>764</v>
      </c>
      <c r="B11" t="s">
        <v>765</v>
      </c>
      <c r="C11" t="s">
        <v>764</v>
      </c>
      <c r="D11" t="s">
        <v>1412</v>
      </c>
      <c r="E11" t="s">
        <v>766</v>
      </c>
      <c r="F11" t="s">
        <v>764</v>
      </c>
      <c r="I11" t="s">
        <v>1146</v>
      </c>
      <c r="J11" t="s">
        <v>1145</v>
      </c>
    </row>
    <row r="12" spans="1:10" x14ac:dyDescent="0.2">
      <c r="A12" t="s">
        <v>767</v>
      </c>
      <c r="B12" t="s">
        <v>768</v>
      </c>
      <c r="C12" t="s">
        <v>767</v>
      </c>
      <c r="D12" t="s">
        <v>1412</v>
      </c>
      <c r="E12" t="s">
        <v>769</v>
      </c>
      <c r="F12" t="s">
        <v>767</v>
      </c>
      <c r="I12" t="s">
        <v>1148</v>
      </c>
      <c r="J12" t="s">
        <v>1147</v>
      </c>
    </row>
    <row r="13" spans="1:10" x14ac:dyDescent="0.2">
      <c r="A13" t="s">
        <v>770</v>
      </c>
      <c r="B13" t="s">
        <v>771</v>
      </c>
      <c r="C13" t="s">
        <v>770</v>
      </c>
      <c r="D13" t="s">
        <v>1412</v>
      </c>
      <c r="E13" t="s">
        <v>772</v>
      </c>
      <c r="F13" t="s">
        <v>770</v>
      </c>
      <c r="I13" t="s">
        <v>1151</v>
      </c>
      <c r="J13" t="s">
        <v>1150</v>
      </c>
    </row>
    <row r="14" spans="1:10" x14ac:dyDescent="0.2">
      <c r="A14" t="s">
        <v>773</v>
      </c>
      <c r="B14" t="s">
        <v>774</v>
      </c>
      <c r="C14" t="s">
        <v>773</v>
      </c>
      <c r="D14" t="s">
        <v>1412</v>
      </c>
      <c r="E14" t="s">
        <v>775</v>
      </c>
      <c r="F14" t="s">
        <v>773</v>
      </c>
      <c r="I14" t="s">
        <v>1153</v>
      </c>
      <c r="J14" t="s">
        <v>1152</v>
      </c>
    </row>
    <row r="15" spans="1:10" x14ac:dyDescent="0.2">
      <c r="A15" t="s">
        <v>776</v>
      </c>
      <c r="B15" t="s">
        <v>777</v>
      </c>
      <c r="C15" t="s">
        <v>776</v>
      </c>
      <c r="D15" t="s">
        <v>1412</v>
      </c>
      <c r="E15" t="s">
        <v>778</v>
      </c>
      <c r="F15" t="s">
        <v>776</v>
      </c>
      <c r="I15" t="s">
        <v>1156</v>
      </c>
      <c r="J15" t="s">
        <v>1155</v>
      </c>
    </row>
    <row r="16" spans="1:10" x14ac:dyDescent="0.2">
      <c r="A16" t="s">
        <v>779</v>
      </c>
      <c r="B16" t="s">
        <v>780</v>
      </c>
      <c r="C16" t="s">
        <v>779</v>
      </c>
      <c r="D16" t="s">
        <v>1412</v>
      </c>
      <c r="E16" t="s">
        <v>781</v>
      </c>
      <c r="F16" t="s">
        <v>779</v>
      </c>
      <c r="I16" t="s">
        <v>1158</v>
      </c>
      <c r="J16" t="s">
        <v>1157</v>
      </c>
    </row>
    <row r="17" spans="1:10" x14ac:dyDescent="0.2">
      <c r="A17" t="s">
        <v>782</v>
      </c>
      <c r="B17" t="s">
        <v>783</v>
      </c>
      <c r="C17" t="s">
        <v>782</v>
      </c>
      <c r="D17" t="s">
        <v>1412</v>
      </c>
      <c r="E17" t="s">
        <v>784</v>
      </c>
      <c r="F17" t="s">
        <v>782</v>
      </c>
      <c r="I17" t="s">
        <v>1160</v>
      </c>
      <c r="J17" t="s">
        <v>1159</v>
      </c>
    </row>
    <row r="18" spans="1:10" x14ac:dyDescent="0.2">
      <c r="A18" t="s">
        <v>1143</v>
      </c>
      <c r="B18" t="s">
        <v>292</v>
      </c>
      <c r="C18" t="s">
        <v>1143</v>
      </c>
      <c r="D18" t="s">
        <v>1132</v>
      </c>
      <c r="E18" t="s">
        <v>1144</v>
      </c>
      <c r="F18" t="s">
        <v>1143</v>
      </c>
      <c r="I18" t="s">
        <v>1162</v>
      </c>
      <c r="J18" t="s">
        <v>1161</v>
      </c>
    </row>
    <row r="19" spans="1:10" x14ac:dyDescent="0.2">
      <c r="A19" t="s">
        <v>463</v>
      </c>
      <c r="B19" t="s">
        <v>1957</v>
      </c>
      <c r="C19" t="s">
        <v>463</v>
      </c>
      <c r="D19" t="s">
        <v>1132</v>
      </c>
      <c r="E19" t="s">
        <v>464</v>
      </c>
      <c r="F19" t="s">
        <v>463</v>
      </c>
      <c r="I19" t="s">
        <v>1164</v>
      </c>
      <c r="J19" t="s">
        <v>1163</v>
      </c>
    </row>
    <row r="20" spans="1:10" x14ac:dyDescent="0.2">
      <c r="A20" t="s">
        <v>1254</v>
      </c>
      <c r="B20" t="s">
        <v>1869</v>
      </c>
      <c r="C20" t="s">
        <v>1254</v>
      </c>
      <c r="D20" t="s">
        <v>1132</v>
      </c>
      <c r="E20" t="s">
        <v>1255</v>
      </c>
      <c r="F20" t="s">
        <v>1254</v>
      </c>
      <c r="I20" t="s">
        <v>1167</v>
      </c>
      <c r="J20" t="s">
        <v>1166</v>
      </c>
    </row>
    <row r="21" spans="1:10" x14ac:dyDescent="0.2">
      <c r="A21" t="s">
        <v>785</v>
      </c>
      <c r="B21" t="s">
        <v>786</v>
      </c>
      <c r="C21" t="s">
        <v>785</v>
      </c>
      <c r="D21" t="s">
        <v>1412</v>
      </c>
      <c r="E21" t="s">
        <v>787</v>
      </c>
      <c r="F21" t="s">
        <v>785</v>
      </c>
      <c r="I21" t="s">
        <v>1089</v>
      </c>
      <c r="J21" t="s">
        <v>1088</v>
      </c>
    </row>
    <row r="22" spans="1:10" x14ac:dyDescent="0.2">
      <c r="A22" t="s">
        <v>1070</v>
      </c>
      <c r="B22" t="s">
        <v>629</v>
      </c>
      <c r="C22" t="s">
        <v>1070</v>
      </c>
      <c r="D22" t="s">
        <v>1132</v>
      </c>
      <c r="E22" t="s">
        <v>1071</v>
      </c>
      <c r="F22" t="s">
        <v>1070</v>
      </c>
      <c r="I22" t="s">
        <v>1109</v>
      </c>
      <c r="J22" t="s">
        <v>1108</v>
      </c>
    </row>
    <row r="23" spans="1:10" x14ac:dyDescent="0.2">
      <c r="A23" t="s">
        <v>1221</v>
      </c>
      <c r="B23" t="s">
        <v>1715</v>
      </c>
      <c r="C23" t="s">
        <v>1221</v>
      </c>
      <c r="D23" t="s">
        <v>1132</v>
      </c>
      <c r="E23" t="s">
        <v>1222</v>
      </c>
      <c r="F23" t="s">
        <v>1221</v>
      </c>
      <c r="I23" t="s">
        <v>1169</v>
      </c>
      <c r="J23" t="s">
        <v>1168</v>
      </c>
    </row>
    <row r="24" spans="1:10" x14ac:dyDescent="0.2">
      <c r="A24" t="s">
        <v>1016</v>
      </c>
      <c r="B24" t="s">
        <v>18</v>
      </c>
      <c r="C24" t="s">
        <v>1016</v>
      </c>
      <c r="D24" t="s">
        <v>1132</v>
      </c>
      <c r="E24" t="s">
        <v>1017</v>
      </c>
      <c r="F24" t="s">
        <v>1016</v>
      </c>
      <c r="I24" t="s">
        <v>1171</v>
      </c>
      <c r="J24" t="s">
        <v>1170</v>
      </c>
    </row>
    <row r="25" spans="1:10" x14ac:dyDescent="0.2">
      <c r="A25" t="s">
        <v>928</v>
      </c>
      <c r="B25" t="s">
        <v>42</v>
      </c>
      <c r="C25" t="s">
        <v>928</v>
      </c>
      <c r="D25" t="s">
        <v>1132</v>
      </c>
      <c r="E25" t="s">
        <v>929</v>
      </c>
      <c r="F25" t="s">
        <v>928</v>
      </c>
      <c r="I25" t="s">
        <v>1173</v>
      </c>
      <c r="J25" t="s">
        <v>1172</v>
      </c>
    </row>
    <row r="26" spans="1:10" x14ac:dyDescent="0.2">
      <c r="A26" t="s">
        <v>788</v>
      </c>
      <c r="B26" t="s">
        <v>789</v>
      </c>
      <c r="C26" t="s">
        <v>788</v>
      </c>
      <c r="D26" t="s">
        <v>1412</v>
      </c>
      <c r="E26" t="s">
        <v>790</v>
      </c>
      <c r="F26" t="s">
        <v>788</v>
      </c>
      <c r="I26" t="s">
        <v>1175</v>
      </c>
      <c r="J26" t="s">
        <v>1174</v>
      </c>
    </row>
    <row r="27" spans="1:10" x14ac:dyDescent="0.2">
      <c r="A27" t="s">
        <v>791</v>
      </c>
      <c r="B27" t="s">
        <v>792</v>
      </c>
      <c r="C27" t="s">
        <v>791</v>
      </c>
      <c r="D27" t="s">
        <v>1412</v>
      </c>
      <c r="E27" t="s">
        <v>731</v>
      </c>
      <c r="F27" t="s">
        <v>791</v>
      </c>
      <c r="I27" t="s">
        <v>1177</v>
      </c>
      <c r="J27" t="s">
        <v>1176</v>
      </c>
    </row>
    <row r="28" spans="1:10" x14ac:dyDescent="0.2">
      <c r="A28" t="s">
        <v>465</v>
      </c>
      <c r="B28" t="s">
        <v>1958</v>
      </c>
      <c r="C28" t="s">
        <v>465</v>
      </c>
      <c r="D28" t="s">
        <v>1132</v>
      </c>
      <c r="E28" t="s">
        <v>466</v>
      </c>
      <c r="F28" t="s">
        <v>465</v>
      </c>
      <c r="I28" t="s">
        <v>1179</v>
      </c>
      <c r="J28" t="s">
        <v>1178</v>
      </c>
    </row>
    <row r="29" spans="1:10" x14ac:dyDescent="0.2">
      <c r="A29" t="s">
        <v>732</v>
      </c>
      <c r="B29" t="s">
        <v>733</v>
      </c>
      <c r="C29" t="s">
        <v>732</v>
      </c>
      <c r="D29" t="s">
        <v>1412</v>
      </c>
      <c r="E29" t="s">
        <v>734</v>
      </c>
      <c r="F29" t="s">
        <v>732</v>
      </c>
      <c r="I29" t="s">
        <v>1181</v>
      </c>
      <c r="J29" t="s">
        <v>1180</v>
      </c>
    </row>
    <row r="30" spans="1:10" x14ac:dyDescent="0.2">
      <c r="A30" t="s">
        <v>735</v>
      </c>
      <c r="B30" t="s">
        <v>736</v>
      </c>
      <c r="C30" t="s">
        <v>735</v>
      </c>
      <c r="D30" t="s">
        <v>1412</v>
      </c>
      <c r="E30" t="s">
        <v>737</v>
      </c>
      <c r="F30" t="s">
        <v>735</v>
      </c>
      <c r="I30" t="s">
        <v>1183</v>
      </c>
      <c r="J30" t="s">
        <v>1182</v>
      </c>
    </row>
    <row r="31" spans="1:10" x14ac:dyDescent="0.2">
      <c r="A31" t="s">
        <v>738</v>
      </c>
      <c r="B31" t="s">
        <v>739</v>
      </c>
      <c r="C31" t="s">
        <v>738</v>
      </c>
      <c r="D31" t="s">
        <v>1412</v>
      </c>
      <c r="E31" t="s">
        <v>740</v>
      </c>
      <c r="F31" t="s">
        <v>738</v>
      </c>
      <c r="I31" t="s">
        <v>1185</v>
      </c>
      <c r="J31" t="s">
        <v>1184</v>
      </c>
    </row>
    <row r="32" spans="1:10" x14ac:dyDescent="0.2">
      <c r="A32" t="s">
        <v>741</v>
      </c>
      <c r="B32" t="s">
        <v>742</v>
      </c>
      <c r="C32" t="s">
        <v>741</v>
      </c>
      <c r="D32" t="s">
        <v>1412</v>
      </c>
      <c r="E32" t="s">
        <v>703</v>
      </c>
      <c r="F32" t="s">
        <v>741</v>
      </c>
      <c r="I32" t="s">
        <v>1187</v>
      </c>
      <c r="J32" t="s">
        <v>1186</v>
      </c>
    </row>
    <row r="33" spans="1:10" x14ac:dyDescent="0.2">
      <c r="A33" t="s">
        <v>704</v>
      </c>
      <c r="B33" t="s">
        <v>572</v>
      </c>
      <c r="C33" t="s">
        <v>704</v>
      </c>
      <c r="D33" t="s">
        <v>1412</v>
      </c>
      <c r="E33" t="s">
        <v>573</v>
      </c>
      <c r="F33" t="s">
        <v>704</v>
      </c>
      <c r="I33" t="s">
        <v>1189</v>
      </c>
      <c r="J33" t="s">
        <v>1188</v>
      </c>
    </row>
    <row r="34" spans="1:10" x14ac:dyDescent="0.2">
      <c r="A34" t="s">
        <v>574</v>
      </c>
      <c r="B34" t="s">
        <v>575</v>
      </c>
      <c r="C34" t="s">
        <v>574</v>
      </c>
      <c r="D34" t="s">
        <v>1412</v>
      </c>
      <c r="E34" t="s">
        <v>576</v>
      </c>
      <c r="F34" t="s">
        <v>574</v>
      </c>
      <c r="I34" t="s">
        <v>1191</v>
      </c>
      <c r="J34" t="s">
        <v>1190</v>
      </c>
    </row>
    <row r="35" spans="1:10" x14ac:dyDescent="0.2">
      <c r="A35" t="s">
        <v>577</v>
      </c>
      <c r="B35" t="s">
        <v>578</v>
      </c>
      <c r="C35" t="s">
        <v>577</v>
      </c>
      <c r="D35" t="s">
        <v>1412</v>
      </c>
      <c r="E35" t="s">
        <v>579</v>
      </c>
      <c r="F35" t="s">
        <v>577</v>
      </c>
      <c r="I35" t="s">
        <v>1193</v>
      </c>
      <c r="J35" t="s">
        <v>1192</v>
      </c>
    </row>
    <row r="36" spans="1:10" x14ac:dyDescent="0.2">
      <c r="A36" t="s">
        <v>580</v>
      </c>
      <c r="B36" t="s">
        <v>581</v>
      </c>
      <c r="C36" t="s">
        <v>580</v>
      </c>
      <c r="D36" t="s">
        <v>1412</v>
      </c>
      <c r="E36" t="s">
        <v>582</v>
      </c>
      <c r="F36" t="s">
        <v>580</v>
      </c>
      <c r="I36" t="s">
        <v>1195</v>
      </c>
      <c r="J36" t="s">
        <v>1194</v>
      </c>
    </row>
    <row r="37" spans="1:10" x14ac:dyDescent="0.2">
      <c r="A37" t="s">
        <v>583</v>
      </c>
      <c r="B37" t="s">
        <v>584</v>
      </c>
      <c r="C37" t="s">
        <v>583</v>
      </c>
      <c r="D37" t="s">
        <v>1412</v>
      </c>
      <c r="E37" t="s">
        <v>585</v>
      </c>
      <c r="F37" t="s">
        <v>583</v>
      </c>
      <c r="I37" t="s">
        <v>1197</v>
      </c>
      <c r="J37" t="s">
        <v>1196</v>
      </c>
    </row>
    <row r="38" spans="1:10" x14ac:dyDescent="0.2">
      <c r="A38" t="s">
        <v>586</v>
      </c>
      <c r="B38" t="s">
        <v>587</v>
      </c>
      <c r="C38" t="s">
        <v>586</v>
      </c>
      <c r="D38" t="s">
        <v>1412</v>
      </c>
      <c r="E38" t="s">
        <v>588</v>
      </c>
      <c r="F38" t="s">
        <v>586</v>
      </c>
      <c r="I38" t="s">
        <v>1199</v>
      </c>
      <c r="J38" t="s">
        <v>1198</v>
      </c>
    </row>
    <row r="39" spans="1:10" x14ac:dyDescent="0.2">
      <c r="A39" t="s">
        <v>589</v>
      </c>
      <c r="B39" t="s">
        <v>590</v>
      </c>
      <c r="C39" t="s">
        <v>589</v>
      </c>
      <c r="D39" t="s">
        <v>1412</v>
      </c>
      <c r="E39" t="s">
        <v>591</v>
      </c>
      <c r="F39" t="s">
        <v>589</v>
      </c>
      <c r="I39" t="s">
        <v>1201</v>
      </c>
      <c r="J39" t="s">
        <v>1200</v>
      </c>
    </row>
    <row r="40" spans="1:10" x14ac:dyDescent="0.2">
      <c r="A40" t="s">
        <v>592</v>
      </c>
      <c r="B40" t="s">
        <v>593</v>
      </c>
      <c r="C40" t="s">
        <v>592</v>
      </c>
      <c r="D40" t="s">
        <v>1412</v>
      </c>
      <c r="E40" t="s">
        <v>594</v>
      </c>
      <c r="F40" t="s">
        <v>592</v>
      </c>
      <c r="I40" t="s">
        <v>1203</v>
      </c>
      <c r="J40" t="s">
        <v>1202</v>
      </c>
    </row>
    <row r="41" spans="1:10" x14ac:dyDescent="0.2">
      <c r="A41" t="s">
        <v>595</v>
      </c>
      <c r="B41" t="s">
        <v>596</v>
      </c>
      <c r="C41" t="s">
        <v>595</v>
      </c>
      <c r="D41" t="s">
        <v>1412</v>
      </c>
      <c r="E41" t="s">
        <v>597</v>
      </c>
      <c r="F41" t="s">
        <v>595</v>
      </c>
      <c r="I41" t="s">
        <v>1205</v>
      </c>
      <c r="J41" t="s">
        <v>1204</v>
      </c>
    </row>
    <row r="42" spans="1:10" x14ac:dyDescent="0.2">
      <c r="A42" t="s">
        <v>598</v>
      </c>
      <c r="B42" t="s">
        <v>599</v>
      </c>
      <c r="C42" t="s">
        <v>598</v>
      </c>
      <c r="D42" t="s">
        <v>1412</v>
      </c>
      <c r="E42" t="s">
        <v>600</v>
      </c>
      <c r="F42" t="s">
        <v>598</v>
      </c>
      <c r="I42" t="s">
        <v>1207</v>
      </c>
      <c r="J42" t="s">
        <v>1206</v>
      </c>
    </row>
    <row r="43" spans="1:10" x14ac:dyDescent="0.2">
      <c r="A43" t="s">
        <v>601</v>
      </c>
      <c r="B43" t="s">
        <v>602</v>
      </c>
      <c r="C43" t="s">
        <v>601</v>
      </c>
      <c r="D43" t="s">
        <v>1412</v>
      </c>
      <c r="E43" t="s">
        <v>603</v>
      </c>
      <c r="F43" t="s">
        <v>601</v>
      </c>
      <c r="I43" t="s">
        <v>1209</v>
      </c>
      <c r="J43" t="s">
        <v>1208</v>
      </c>
    </row>
    <row r="44" spans="1:10" x14ac:dyDescent="0.2">
      <c r="A44" t="s">
        <v>604</v>
      </c>
      <c r="B44" t="s">
        <v>605</v>
      </c>
      <c r="C44" t="s">
        <v>604</v>
      </c>
      <c r="D44" t="s">
        <v>1412</v>
      </c>
      <c r="E44" t="s">
        <v>606</v>
      </c>
      <c r="F44" t="s">
        <v>604</v>
      </c>
      <c r="I44" t="s">
        <v>1211</v>
      </c>
      <c r="J44" t="s">
        <v>1210</v>
      </c>
    </row>
    <row r="45" spans="1:10" x14ac:dyDescent="0.2">
      <c r="A45" t="s">
        <v>607</v>
      </c>
      <c r="B45" t="s">
        <v>608</v>
      </c>
      <c r="C45" t="s">
        <v>607</v>
      </c>
      <c r="D45" t="s">
        <v>1412</v>
      </c>
      <c r="E45" t="s">
        <v>515</v>
      </c>
      <c r="F45" t="s">
        <v>607</v>
      </c>
      <c r="I45" t="s">
        <v>1213</v>
      </c>
      <c r="J45" t="s">
        <v>1212</v>
      </c>
    </row>
    <row r="46" spans="1:10" x14ac:dyDescent="0.2">
      <c r="A46" t="s">
        <v>516</v>
      </c>
      <c r="B46" t="s">
        <v>517</v>
      </c>
      <c r="C46" t="s">
        <v>516</v>
      </c>
      <c r="D46" t="s">
        <v>1412</v>
      </c>
      <c r="E46" t="s">
        <v>305</v>
      </c>
      <c r="F46" t="s">
        <v>516</v>
      </c>
      <c r="I46" t="s">
        <v>1091</v>
      </c>
      <c r="J46" t="s">
        <v>1090</v>
      </c>
    </row>
    <row r="47" spans="1:10" x14ac:dyDescent="0.2">
      <c r="A47" t="s">
        <v>1133</v>
      </c>
      <c r="B47" t="s">
        <v>285</v>
      </c>
      <c r="C47" t="s">
        <v>1133</v>
      </c>
      <c r="D47" t="s">
        <v>1132</v>
      </c>
      <c r="E47" t="s">
        <v>1134</v>
      </c>
      <c r="F47" t="s">
        <v>1133</v>
      </c>
      <c r="I47" t="s">
        <v>1216</v>
      </c>
      <c r="J47" t="s">
        <v>1215</v>
      </c>
    </row>
    <row r="48" spans="1:10" x14ac:dyDescent="0.2">
      <c r="A48" t="s">
        <v>1155</v>
      </c>
      <c r="B48" t="s">
        <v>297</v>
      </c>
      <c r="C48" t="s">
        <v>1155</v>
      </c>
      <c r="D48" t="s">
        <v>1132</v>
      </c>
      <c r="E48" t="s">
        <v>1156</v>
      </c>
      <c r="F48" t="s">
        <v>1155</v>
      </c>
      <c r="I48" t="s">
        <v>1218</v>
      </c>
      <c r="J48" t="s">
        <v>1217</v>
      </c>
    </row>
    <row r="49" spans="1:10" x14ac:dyDescent="0.2">
      <c r="A49" t="s">
        <v>1232</v>
      </c>
      <c r="B49" t="s">
        <v>1857</v>
      </c>
      <c r="C49" t="s">
        <v>1232</v>
      </c>
      <c r="D49" t="s">
        <v>1132</v>
      </c>
      <c r="E49" t="s">
        <v>1233</v>
      </c>
      <c r="F49" t="s">
        <v>1232</v>
      </c>
      <c r="I49" t="s">
        <v>1220</v>
      </c>
      <c r="J49" t="s">
        <v>1219</v>
      </c>
    </row>
    <row r="50" spans="1:10" x14ac:dyDescent="0.2">
      <c r="A50" t="s">
        <v>1265</v>
      </c>
      <c r="B50" t="s">
        <v>1876</v>
      </c>
      <c r="C50" t="s">
        <v>1265</v>
      </c>
      <c r="D50" t="s">
        <v>1132</v>
      </c>
      <c r="E50" t="s">
        <v>1266</v>
      </c>
      <c r="F50" t="s">
        <v>1265</v>
      </c>
      <c r="I50" t="s">
        <v>1222</v>
      </c>
      <c r="J50" t="s">
        <v>1221</v>
      </c>
    </row>
    <row r="51" spans="1:10" x14ac:dyDescent="0.2">
      <c r="A51" t="s">
        <v>910</v>
      </c>
      <c r="B51" t="s">
        <v>31</v>
      </c>
      <c r="C51" t="s">
        <v>910</v>
      </c>
      <c r="D51" t="s">
        <v>1132</v>
      </c>
      <c r="E51" t="s">
        <v>911</v>
      </c>
      <c r="F51" t="s">
        <v>910</v>
      </c>
      <c r="I51" t="s">
        <v>1224</v>
      </c>
      <c r="J51" t="s">
        <v>1223</v>
      </c>
    </row>
    <row r="52" spans="1:10" x14ac:dyDescent="0.2">
      <c r="A52" t="s">
        <v>477</v>
      </c>
      <c r="B52" t="s">
        <v>1964</v>
      </c>
      <c r="C52" t="s">
        <v>477</v>
      </c>
      <c r="D52" t="s">
        <v>1132</v>
      </c>
      <c r="E52" t="s">
        <v>478</v>
      </c>
      <c r="F52" t="s">
        <v>477</v>
      </c>
      <c r="I52" t="s">
        <v>1111</v>
      </c>
      <c r="J52" t="s">
        <v>1110</v>
      </c>
    </row>
    <row r="53" spans="1:10" x14ac:dyDescent="0.2">
      <c r="A53" t="s">
        <v>1135</v>
      </c>
      <c r="B53" t="s">
        <v>286</v>
      </c>
      <c r="C53" t="s">
        <v>1135</v>
      </c>
      <c r="D53" t="s">
        <v>1132</v>
      </c>
      <c r="E53" t="s">
        <v>1136</v>
      </c>
      <c r="F53" t="s">
        <v>1135</v>
      </c>
      <c r="I53" t="s">
        <v>1226</v>
      </c>
      <c r="J53" t="s">
        <v>1225</v>
      </c>
    </row>
    <row r="54" spans="1:10" x14ac:dyDescent="0.2">
      <c r="A54" t="s">
        <v>1178</v>
      </c>
      <c r="B54" t="s">
        <v>1693</v>
      </c>
      <c r="C54" t="s">
        <v>1178</v>
      </c>
      <c r="D54" t="s">
        <v>1132</v>
      </c>
      <c r="E54" t="s">
        <v>1179</v>
      </c>
      <c r="F54" t="s">
        <v>1178</v>
      </c>
      <c r="I54" t="s">
        <v>1229</v>
      </c>
      <c r="J54" t="s">
        <v>1228</v>
      </c>
    </row>
    <row r="55" spans="1:10" x14ac:dyDescent="0.2">
      <c r="A55" t="s">
        <v>1250</v>
      </c>
      <c r="B55" t="s">
        <v>1867</v>
      </c>
      <c r="C55" t="s">
        <v>1250</v>
      </c>
      <c r="D55" t="s">
        <v>1132</v>
      </c>
      <c r="E55" t="s">
        <v>1251</v>
      </c>
      <c r="F55" t="s">
        <v>1250</v>
      </c>
      <c r="I55" t="s">
        <v>1231</v>
      </c>
      <c r="J55" t="s">
        <v>1230</v>
      </c>
    </row>
    <row r="56" spans="1:10" x14ac:dyDescent="0.2">
      <c r="A56" t="s">
        <v>306</v>
      </c>
      <c r="B56" t="s">
        <v>307</v>
      </c>
      <c r="C56" t="s">
        <v>306</v>
      </c>
      <c r="D56" t="s">
        <v>1412</v>
      </c>
      <c r="E56" t="s">
        <v>308</v>
      </c>
      <c r="F56" t="s">
        <v>306</v>
      </c>
      <c r="I56" t="s">
        <v>1233</v>
      </c>
      <c r="J56" t="s">
        <v>1232</v>
      </c>
    </row>
    <row r="57" spans="1:10" x14ac:dyDescent="0.2">
      <c r="A57" t="s">
        <v>920</v>
      </c>
      <c r="B57" t="s">
        <v>36</v>
      </c>
      <c r="C57" t="s">
        <v>920</v>
      </c>
      <c r="D57" t="s">
        <v>1132</v>
      </c>
      <c r="E57" t="s">
        <v>921</v>
      </c>
      <c r="F57" t="s">
        <v>920</v>
      </c>
      <c r="I57" t="s">
        <v>1235</v>
      </c>
      <c r="J57" t="s">
        <v>1234</v>
      </c>
    </row>
    <row r="58" spans="1:10" x14ac:dyDescent="0.2">
      <c r="A58" t="s">
        <v>1513</v>
      </c>
      <c r="B58" t="s">
        <v>1893</v>
      </c>
      <c r="C58" t="s">
        <v>1513</v>
      </c>
      <c r="D58" t="s">
        <v>1132</v>
      </c>
      <c r="E58" t="s">
        <v>1514</v>
      </c>
      <c r="F58" t="s">
        <v>1513</v>
      </c>
      <c r="I58" t="s">
        <v>1237</v>
      </c>
      <c r="J58" t="s">
        <v>1236</v>
      </c>
    </row>
    <row r="59" spans="1:10" x14ac:dyDescent="0.2">
      <c r="A59" t="s">
        <v>1626</v>
      </c>
      <c r="B59" t="s">
        <v>2025</v>
      </c>
      <c r="C59" t="s">
        <v>1626</v>
      </c>
      <c r="D59" t="s">
        <v>1132</v>
      </c>
      <c r="E59" t="s">
        <v>1627</v>
      </c>
      <c r="F59" t="s">
        <v>1626</v>
      </c>
      <c r="I59" t="s">
        <v>1239</v>
      </c>
      <c r="J59" t="s">
        <v>1238</v>
      </c>
    </row>
    <row r="60" spans="1:10" x14ac:dyDescent="0.2">
      <c r="A60" t="s">
        <v>467</v>
      </c>
      <c r="B60" t="s">
        <v>1959</v>
      </c>
      <c r="C60" t="s">
        <v>467</v>
      </c>
      <c r="D60" t="s">
        <v>1132</v>
      </c>
      <c r="E60" t="s">
        <v>468</v>
      </c>
      <c r="F60" t="s">
        <v>467</v>
      </c>
      <c r="I60" t="s">
        <v>1241</v>
      </c>
      <c r="J60" t="s">
        <v>1240</v>
      </c>
    </row>
    <row r="61" spans="1:10" x14ac:dyDescent="0.2">
      <c r="A61" t="s">
        <v>1295</v>
      </c>
      <c r="B61" t="s">
        <v>1892</v>
      </c>
      <c r="C61" t="s">
        <v>1295</v>
      </c>
      <c r="D61" t="s">
        <v>1132</v>
      </c>
      <c r="E61" t="s">
        <v>1296</v>
      </c>
      <c r="F61" t="s">
        <v>1295</v>
      </c>
      <c r="I61" t="s">
        <v>1243</v>
      </c>
      <c r="J61" t="s">
        <v>1242</v>
      </c>
    </row>
    <row r="62" spans="1:10" x14ac:dyDescent="0.2">
      <c r="A62" t="s">
        <v>1018</v>
      </c>
      <c r="B62" t="s">
        <v>19</v>
      </c>
      <c r="C62" t="s">
        <v>1018</v>
      </c>
      <c r="D62" t="s">
        <v>1132</v>
      </c>
      <c r="E62" t="s">
        <v>1019</v>
      </c>
      <c r="F62" t="s">
        <v>1018</v>
      </c>
      <c r="I62" t="s">
        <v>1245</v>
      </c>
      <c r="J62" t="s">
        <v>1244</v>
      </c>
    </row>
    <row r="63" spans="1:10" x14ac:dyDescent="0.2">
      <c r="A63" t="s">
        <v>924</v>
      </c>
      <c r="B63" t="s">
        <v>40</v>
      </c>
      <c r="C63" t="s">
        <v>924</v>
      </c>
      <c r="D63" t="s">
        <v>1132</v>
      </c>
      <c r="E63" t="s">
        <v>925</v>
      </c>
      <c r="F63" t="s">
        <v>924</v>
      </c>
      <c r="I63" t="s">
        <v>1247</v>
      </c>
      <c r="J63" t="s">
        <v>1246</v>
      </c>
    </row>
    <row r="64" spans="1:10" x14ac:dyDescent="0.2">
      <c r="A64" t="s">
        <v>1622</v>
      </c>
      <c r="B64" t="s">
        <v>2023</v>
      </c>
      <c r="C64" t="s">
        <v>1622</v>
      </c>
      <c r="D64" t="s">
        <v>1132</v>
      </c>
      <c r="E64" t="s">
        <v>1623</v>
      </c>
      <c r="F64" t="s">
        <v>1622</v>
      </c>
      <c r="I64" t="s">
        <v>1113</v>
      </c>
      <c r="J64" t="s">
        <v>1112</v>
      </c>
    </row>
    <row r="65" spans="1:10" x14ac:dyDescent="0.2">
      <c r="A65" t="s">
        <v>309</v>
      </c>
      <c r="B65" t="s">
        <v>310</v>
      </c>
      <c r="C65" t="s">
        <v>309</v>
      </c>
      <c r="D65" t="s">
        <v>1412</v>
      </c>
      <c r="E65" t="s">
        <v>311</v>
      </c>
      <c r="F65" t="s">
        <v>309</v>
      </c>
      <c r="I65" t="s">
        <v>1249</v>
      </c>
      <c r="J65" t="s">
        <v>1248</v>
      </c>
    </row>
    <row r="66" spans="1:10" x14ac:dyDescent="0.2">
      <c r="A66" t="s">
        <v>471</v>
      </c>
      <c r="B66" t="s">
        <v>1961</v>
      </c>
      <c r="C66" t="s">
        <v>471</v>
      </c>
      <c r="D66" t="s">
        <v>1132</v>
      </c>
      <c r="E66" t="s">
        <v>472</v>
      </c>
      <c r="F66" t="s">
        <v>471</v>
      </c>
      <c r="I66" t="s">
        <v>1251</v>
      </c>
      <c r="J66" t="s">
        <v>1250</v>
      </c>
    </row>
    <row r="67" spans="1:10" x14ac:dyDescent="0.2">
      <c r="A67" t="s">
        <v>1765</v>
      </c>
      <c r="B67" t="s">
        <v>2003</v>
      </c>
      <c r="C67" t="s">
        <v>1765</v>
      </c>
      <c r="D67" t="s">
        <v>1132</v>
      </c>
      <c r="E67" t="s">
        <v>1766</v>
      </c>
      <c r="F67" t="s">
        <v>1765</v>
      </c>
      <c r="I67" t="s">
        <v>1253</v>
      </c>
      <c r="J67" t="s">
        <v>1252</v>
      </c>
    </row>
    <row r="68" spans="1:10" x14ac:dyDescent="0.2">
      <c r="A68" t="s">
        <v>1598</v>
      </c>
      <c r="B68" t="s">
        <v>2011</v>
      </c>
      <c r="C68" t="s">
        <v>1598</v>
      </c>
      <c r="D68" t="s">
        <v>1132</v>
      </c>
      <c r="E68" t="s">
        <v>1599</v>
      </c>
      <c r="F68" t="s">
        <v>1598</v>
      </c>
      <c r="I68" t="s">
        <v>1255</v>
      </c>
      <c r="J68" t="s">
        <v>1254</v>
      </c>
    </row>
    <row r="69" spans="1:10" x14ac:dyDescent="0.2">
      <c r="A69" t="s">
        <v>312</v>
      </c>
      <c r="B69" t="s">
        <v>313</v>
      </c>
      <c r="C69" t="s">
        <v>312</v>
      </c>
      <c r="D69" t="s">
        <v>1412</v>
      </c>
      <c r="E69" t="s">
        <v>314</v>
      </c>
      <c r="F69" t="s">
        <v>312</v>
      </c>
      <c r="I69" t="s">
        <v>1257</v>
      </c>
      <c r="J69" t="s">
        <v>1256</v>
      </c>
    </row>
    <row r="70" spans="1:10" x14ac:dyDescent="0.2">
      <c r="A70" t="s">
        <v>1785</v>
      </c>
      <c r="B70" t="s">
        <v>379</v>
      </c>
      <c r="C70" t="s">
        <v>1785</v>
      </c>
      <c r="D70" t="s">
        <v>1132</v>
      </c>
      <c r="E70" t="s">
        <v>1786</v>
      </c>
      <c r="F70" t="s">
        <v>1785</v>
      </c>
      <c r="I70" t="s">
        <v>1259</v>
      </c>
      <c r="J70" t="s">
        <v>1258</v>
      </c>
    </row>
    <row r="71" spans="1:10" x14ac:dyDescent="0.2">
      <c r="A71" t="s">
        <v>271</v>
      </c>
      <c r="B71" t="s">
        <v>1033</v>
      </c>
      <c r="C71" t="s">
        <v>271</v>
      </c>
      <c r="D71" t="s">
        <v>1132</v>
      </c>
      <c r="E71" t="s">
        <v>272</v>
      </c>
      <c r="F71" t="s">
        <v>271</v>
      </c>
      <c r="I71" t="s">
        <v>1261</v>
      </c>
      <c r="J71" t="s">
        <v>1260</v>
      </c>
    </row>
    <row r="72" spans="1:10" x14ac:dyDescent="0.2">
      <c r="A72" t="s">
        <v>315</v>
      </c>
      <c r="B72" t="s">
        <v>316</v>
      </c>
      <c r="C72" t="s">
        <v>315</v>
      </c>
      <c r="D72" t="s">
        <v>1412</v>
      </c>
      <c r="E72" t="s">
        <v>317</v>
      </c>
      <c r="F72" t="s">
        <v>315</v>
      </c>
      <c r="I72" t="s">
        <v>1083</v>
      </c>
      <c r="J72" t="s">
        <v>1082</v>
      </c>
    </row>
    <row r="73" spans="1:10" x14ac:dyDescent="0.2">
      <c r="A73" t="s">
        <v>1258</v>
      </c>
      <c r="B73" t="s">
        <v>1871</v>
      </c>
      <c r="C73" t="s">
        <v>1258</v>
      </c>
      <c r="D73" t="s">
        <v>1132</v>
      </c>
      <c r="E73" t="s">
        <v>1259</v>
      </c>
      <c r="F73" t="s">
        <v>1258</v>
      </c>
      <c r="I73" t="s">
        <v>1264</v>
      </c>
      <c r="J73" t="s">
        <v>1263</v>
      </c>
    </row>
    <row r="74" spans="1:10" x14ac:dyDescent="0.2">
      <c r="A74" t="s">
        <v>1624</v>
      </c>
      <c r="B74" t="s">
        <v>2024</v>
      </c>
      <c r="C74" t="s">
        <v>1624</v>
      </c>
      <c r="D74" t="s">
        <v>1132</v>
      </c>
      <c r="E74" t="s">
        <v>1625</v>
      </c>
      <c r="F74" t="s">
        <v>1624</v>
      </c>
      <c r="I74" t="s">
        <v>1266</v>
      </c>
      <c r="J74" t="s">
        <v>1265</v>
      </c>
    </row>
    <row r="75" spans="1:10" x14ac:dyDescent="0.2">
      <c r="A75" t="s">
        <v>318</v>
      </c>
      <c r="B75" t="s">
        <v>319</v>
      </c>
      <c r="C75" t="s">
        <v>318</v>
      </c>
      <c r="D75" t="s">
        <v>1412</v>
      </c>
      <c r="E75" t="s">
        <v>320</v>
      </c>
      <c r="F75" t="s">
        <v>318</v>
      </c>
      <c r="I75" t="s">
        <v>1268</v>
      </c>
      <c r="J75" t="s">
        <v>1267</v>
      </c>
    </row>
    <row r="76" spans="1:10" x14ac:dyDescent="0.2">
      <c r="A76" t="s">
        <v>1682</v>
      </c>
      <c r="B76" t="s">
        <v>495</v>
      </c>
      <c r="C76" t="s">
        <v>1682</v>
      </c>
      <c r="D76" t="s">
        <v>1132</v>
      </c>
      <c r="E76" t="s">
        <v>1683</v>
      </c>
      <c r="F76" t="s">
        <v>1682</v>
      </c>
      <c r="I76" t="s">
        <v>1270</v>
      </c>
      <c r="J76" t="s">
        <v>1269</v>
      </c>
    </row>
    <row r="77" spans="1:10" x14ac:dyDescent="0.2">
      <c r="A77" t="s">
        <v>273</v>
      </c>
      <c r="B77" t="s">
        <v>1034</v>
      </c>
      <c r="C77" t="s">
        <v>273</v>
      </c>
      <c r="D77" t="s">
        <v>1132</v>
      </c>
      <c r="E77" t="s">
        <v>274</v>
      </c>
      <c r="F77" t="s">
        <v>273</v>
      </c>
      <c r="I77" t="s">
        <v>1272</v>
      </c>
      <c r="J77" t="s">
        <v>1271</v>
      </c>
    </row>
    <row r="78" spans="1:10" x14ac:dyDescent="0.2">
      <c r="A78" t="s">
        <v>840</v>
      </c>
      <c r="B78" t="s">
        <v>615</v>
      </c>
      <c r="C78" t="s">
        <v>840</v>
      </c>
      <c r="D78" t="s">
        <v>1132</v>
      </c>
      <c r="E78" t="s">
        <v>841</v>
      </c>
      <c r="F78" t="s">
        <v>840</v>
      </c>
      <c r="I78" t="s">
        <v>1274</v>
      </c>
      <c r="J78" t="s">
        <v>1273</v>
      </c>
    </row>
    <row r="79" spans="1:10" x14ac:dyDescent="0.2">
      <c r="A79" t="s">
        <v>1020</v>
      </c>
      <c r="B79" t="s">
        <v>20</v>
      </c>
      <c r="C79" t="s">
        <v>1020</v>
      </c>
      <c r="D79" t="s">
        <v>1132</v>
      </c>
      <c r="E79" t="s">
        <v>891</v>
      </c>
      <c r="F79" t="s">
        <v>1020</v>
      </c>
      <c r="I79" t="s">
        <v>1276</v>
      </c>
      <c r="J79" t="s">
        <v>1275</v>
      </c>
    </row>
    <row r="80" spans="1:10" x14ac:dyDescent="0.2">
      <c r="A80" t="s">
        <v>259</v>
      </c>
      <c r="B80" t="s">
        <v>260</v>
      </c>
      <c r="C80" t="s">
        <v>259</v>
      </c>
      <c r="D80" t="s">
        <v>1412</v>
      </c>
      <c r="E80" t="s">
        <v>649</v>
      </c>
      <c r="F80" t="s">
        <v>259</v>
      </c>
      <c r="I80" t="s">
        <v>1278</v>
      </c>
      <c r="J80" t="s">
        <v>1277</v>
      </c>
    </row>
    <row r="81" spans="1:10" x14ac:dyDescent="0.2">
      <c r="A81" t="s">
        <v>650</v>
      </c>
      <c r="B81" t="s">
        <v>651</v>
      </c>
      <c r="C81" t="s">
        <v>650</v>
      </c>
      <c r="D81" t="s">
        <v>1412</v>
      </c>
      <c r="E81" t="s">
        <v>652</v>
      </c>
      <c r="F81" t="s">
        <v>650</v>
      </c>
      <c r="I81" t="s">
        <v>1280</v>
      </c>
      <c r="J81" t="s">
        <v>1279</v>
      </c>
    </row>
    <row r="82" spans="1:10" x14ac:dyDescent="0.2">
      <c r="A82" t="s">
        <v>653</v>
      </c>
      <c r="B82" t="s">
        <v>654</v>
      </c>
      <c r="C82" t="s">
        <v>653</v>
      </c>
      <c r="D82" t="s">
        <v>1412</v>
      </c>
      <c r="E82" t="s">
        <v>655</v>
      </c>
      <c r="F82" t="s">
        <v>653</v>
      </c>
      <c r="I82" t="s">
        <v>1282</v>
      </c>
      <c r="J82" t="s">
        <v>1281</v>
      </c>
    </row>
    <row r="83" spans="1:10" x14ac:dyDescent="0.2">
      <c r="A83" t="s">
        <v>656</v>
      </c>
      <c r="B83" t="s">
        <v>657</v>
      </c>
      <c r="C83" t="s">
        <v>656</v>
      </c>
      <c r="D83" t="s">
        <v>1412</v>
      </c>
      <c r="E83" t="s">
        <v>658</v>
      </c>
      <c r="F83" t="s">
        <v>656</v>
      </c>
      <c r="I83" t="s">
        <v>1284</v>
      </c>
      <c r="J83" t="s">
        <v>1283</v>
      </c>
    </row>
    <row r="84" spans="1:10" x14ac:dyDescent="0.2">
      <c r="A84" t="s">
        <v>659</v>
      </c>
      <c r="B84" t="s">
        <v>660</v>
      </c>
      <c r="C84" t="s">
        <v>659</v>
      </c>
      <c r="D84" t="s">
        <v>1412</v>
      </c>
      <c r="E84" t="s">
        <v>661</v>
      </c>
      <c r="F84" t="s">
        <v>659</v>
      </c>
      <c r="I84" t="s">
        <v>1286</v>
      </c>
      <c r="J84" t="s">
        <v>1285</v>
      </c>
    </row>
    <row r="85" spans="1:10" x14ac:dyDescent="0.2">
      <c r="A85" t="s">
        <v>662</v>
      </c>
      <c r="B85" t="s">
        <v>663</v>
      </c>
      <c r="C85" t="s">
        <v>662</v>
      </c>
      <c r="D85" t="s">
        <v>1412</v>
      </c>
      <c r="E85" t="s">
        <v>664</v>
      </c>
      <c r="F85" t="s">
        <v>662</v>
      </c>
      <c r="I85" t="s">
        <v>1288</v>
      </c>
      <c r="J85" t="s">
        <v>1287</v>
      </c>
    </row>
    <row r="86" spans="1:10" x14ac:dyDescent="0.2">
      <c r="A86" t="s">
        <v>665</v>
      </c>
      <c r="B86" t="s">
        <v>666</v>
      </c>
      <c r="C86" t="s">
        <v>665</v>
      </c>
      <c r="D86" t="s">
        <v>1412</v>
      </c>
      <c r="E86" t="s">
        <v>667</v>
      </c>
      <c r="F86" t="s">
        <v>665</v>
      </c>
      <c r="I86" t="s">
        <v>1290</v>
      </c>
      <c r="J86" t="s">
        <v>1289</v>
      </c>
    </row>
    <row r="87" spans="1:10" x14ac:dyDescent="0.2">
      <c r="A87" t="s">
        <v>668</v>
      </c>
      <c r="B87" t="s">
        <v>669</v>
      </c>
      <c r="C87" t="s">
        <v>668</v>
      </c>
      <c r="D87" t="s">
        <v>1412</v>
      </c>
      <c r="E87" t="s">
        <v>670</v>
      </c>
      <c r="F87" t="s">
        <v>668</v>
      </c>
      <c r="I87" t="s">
        <v>1292</v>
      </c>
      <c r="J87" t="s">
        <v>1291</v>
      </c>
    </row>
    <row r="88" spans="1:10" x14ac:dyDescent="0.2">
      <c r="A88" t="s">
        <v>671</v>
      </c>
      <c r="B88" t="s">
        <v>672</v>
      </c>
      <c r="C88" t="s">
        <v>671</v>
      </c>
      <c r="D88" t="s">
        <v>1412</v>
      </c>
      <c r="E88" t="s">
        <v>673</v>
      </c>
      <c r="F88" t="s">
        <v>671</v>
      </c>
      <c r="I88" t="s">
        <v>1294</v>
      </c>
      <c r="J88" t="s">
        <v>1293</v>
      </c>
    </row>
    <row r="89" spans="1:10" x14ac:dyDescent="0.2">
      <c r="A89" t="s">
        <v>906</v>
      </c>
      <c r="B89" t="s">
        <v>29</v>
      </c>
      <c r="C89" t="s">
        <v>906</v>
      </c>
      <c r="D89" t="s">
        <v>1132</v>
      </c>
      <c r="E89" t="s">
        <v>907</v>
      </c>
      <c r="F89" t="s">
        <v>906</v>
      </c>
      <c r="I89" t="s">
        <v>1296</v>
      </c>
      <c r="J89" t="s">
        <v>1295</v>
      </c>
    </row>
    <row r="90" spans="1:10" x14ac:dyDescent="0.2">
      <c r="A90" t="s">
        <v>66</v>
      </c>
      <c r="B90" t="s">
        <v>1056</v>
      </c>
      <c r="C90" t="s">
        <v>66</v>
      </c>
      <c r="D90" t="s">
        <v>1132</v>
      </c>
      <c r="E90" t="s">
        <v>67</v>
      </c>
      <c r="F90" t="s">
        <v>66</v>
      </c>
      <c r="I90" t="s">
        <v>1093</v>
      </c>
      <c r="J90" t="s">
        <v>1092</v>
      </c>
    </row>
    <row r="91" spans="1:10" x14ac:dyDescent="0.2">
      <c r="A91" t="s">
        <v>674</v>
      </c>
      <c r="B91" t="s">
        <v>675</v>
      </c>
      <c r="C91" t="s">
        <v>674</v>
      </c>
      <c r="D91" t="s">
        <v>1412</v>
      </c>
      <c r="E91" t="s">
        <v>676</v>
      </c>
      <c r="F91" t="s">
        <v>674</v>
      </c>
      <c r="I91" t="s">
        <v>1298</v>
      </c>
      <c r="J91" t="s">
        <v>1297</v>
      </c>
    </row>
    <row r="92" spans="1:10" x14ac:dyDescent="0.2">
      <c r="A92" t="s">
        <v>1564</v>
      </c>
      <c r="B92" t="s">
        <v>1922</v>
      </c>
      <c r="C92" t="s">
        <v>1564</v>
      </c>
      <c r="D92" t="s">
        <v>1132</v>
      </c>
      <c r="E92" t="s">
        <v>1565</v>
      </c>
      <c r="F92" t="s">
        <v>1564</v>
      </c>
      <c r="I92" t="s">
        <v>1115</v>
      </c>
      <c r="J92" t="s">
        <v>1114</v>
      </c>
    </row>
    <row r="93" spans="1:10" x14ac:dyDescent="0.2">
      <c r="A93" t="s">
        <v>421</v>
      </c>
      <c r="B93" t="s">
        <v>507</v>
      </c>
      <c r="C93" t="s">
        <v>421</v>
      </c>
      <c r="D93" t="s">
        <v>1132</v>
      </c>
      <c r="E93" t="s">
        <v>422</v>
      </c>
      <c r="F93" t="s">
        <v>421</v>
      </c>
      <c r="I93" t="s">
        <v>1300</v>
      </c>
      <c r="J93" t="s">
        <v>1299</v>
      </c>
    </row>
    <row r="94" spans="1:10" x14ac:dyDescent="0.2">
      <c r="A94" t="s">
        <v>263</v>
      </c>
      <c r="B94" t="s">
        <v>1029</v>
      </c>
      <c r="C94" t="s">
        <v>263</v>
      </c>
      <c r="D94" t="s">
        <v>1132</v>
      </c>
      <c r="E94" t="s">
        <v>264</v>
      </c>
      <c r="F94" t="s">
        <v>263</v>
      </c>
      <c r="I94" t="s">
        <v>1007</v>
      </c>
      <c r="J94" t="s">
        <v>1301</v>
      </c>
    </row>
    <row r="95" spans="1:10" x14ac:dyDescent="0.2">
      <c r="A95" t="s">
        <v>1157</v>
      </c>
      <c r="B95" t="s">
        <v>298</v>
      </c>
      <c r="C95" t="s">
        <v>1157</v>
      </c>
      <c r="D95" t="s">
        <v>1132</v>
      </c>
      <c r="E95" t="s">
        <v>1158</v>
      </c>
      <c r="F95" t="s">
        <v>1157</v>
      </c>
      <c r="I95" t="s">
        <v>1095</v>
      </c>
      <c r="J95" t="s">
        <v>1094</v>
      </c>
    </row>
    <row r="96" spans="1:10" x14ac:dyDescent="0.2">
      <c r="A96" t="s">
        <v>1190</v>
      </c>
      <c r="B96" t="s">
        <v>1699</v>
      </c>
      <c r="C96" t="s">
        <v>1190</v>
      </c>
      <c r="D96" t="s">
        <v>1132</v>
      </c>
      <c r="E96" t="s">
        <v>1191</v>
      </c>
      <c r="F96" t="s">
        <v>1190</v>
      </c>
      <c r="I96" t="s">
        <v>1009</v>
      </c>
      <c r="J96" t="s">
        <v>1008</v>
      </c>
    </row>
    <row r="97" spans="1:10" x14ac:dyDescent="0.2">
      <c r="A97" t="s">
        <v>1196</v>
      </c>
      <c r="B97" t="s">
        <v>1702</v>
      </c>
      <c r="C97" t="s">
        <v>1196</v>
      </c>
      <c r="D97" t="s">
        <v>1132</v>
      </c>
      <c r="E97" t="s">
        <v>1197</v>
      </c>
      <c r="F97" t="s">
        <v>1196</v>
      </c>
      <c r="I97" t="s">
        <v>1011</v>
      </c>
      <c r="J97" t="s">
        <v>1010</v>
      </c>
    </row>
    <row r="98" spans="1:10" x14ac:dyDescent="0.2">
      <c r="A98" t="s">
        <v>1234</v>
      </c>
      <c r="B98" t="s">
        <v>1858</v>
      </c>
      <c r="C98" t="s">
        <v>1234</v>
      </c>
      <c r="D98" t="s">
        <v>1132</v>
      </c>
      <c r="E98" t="s">
        <v>1235</v>
      </c>
      <c r="F98" t="s">
        <v>1234</v>
      </c>
      <c r="I98" t="s">
        <v>1013</v>
      </c>
      <c r="J98" t="s">
        <v>1012</v>
      </c>
    </row>
    <row r="99" spans="1:10" x14ac:dyDescent="0.2">
      <c r="A99" t="s">
        <v>1240</v>
      </c>
      <c r="B99" t="s">
        <v>1861</v>
      </c>
      <c r="C99" t="s">
        <v>1240</v>
      </c>
      <c r="D99" t="s">
        <v>1132</v>
      </c>
      <c r="E99" t="s">
        <v>1241</v>
      </c>
      <c r="F99" t="s">
        <v>1240</v>
      </c>
      <c r="I99" t="s">
        <v>1097</v>
      </c>
      <c r="J99" t="s">
        <v>1096</v>
      </c>
    </row>
    <row r="100" spans="1:10" x14ac:dyDescent="0.2">
      <c r="A100" t="s">
        <v>1263</v>
      </c>
      <c r="B100" t="s">
        <v>1875</v>
      </c>
      <c r="C100" t="s">
        <v>1263</v>
      </c>
      <c r="D100" t="s">
        <v>1132</v>
      </c>
      <c r="E100" t="s">
        <v>1264</v>
      </c>
      <c r="F100" t="s">
        <v>1263</v>
      </c>
      <c r="I100" t="s">
        <v>1015</v>
      </c>
      <c r="J100" t="s">
        <v>1014</v>
      </c>
    </row>
    <row r="101" spans="1:10" x14ac:dyDescent="0.2">
      <c r="A101" t="s">
        <v>916</v>
      </c>
      <c r="B101" t="s">
        <v>34</v>
      </c>
      <c r="C101" t="s">
        <v>916</v>
      </c>
      <c r="D101" t="s">
        <v>1132</v>
      </c>
      <c r="E101" t="s">
        <v>917</v>
      </c>
      <c r="F101" t="s">
        <v>916</v>
      </c>
      <c r="I101" t="s">
        <v>1017</v>
      </c>
      <c r="J101" t="s">
        <v>1016</v>
      </c>
    </row>
    <row r="102" spans="1:10" x14ac:dyDescent="0.2">
      <c r="A102" t="s">
        <v>56</v>
      </c>
      <c r="B102" t="s">
        <v>1051</v>
      </c>
      <c r="C102" t="s">
        <v>56</v>
      </c>
      <c r="D102" t="s">
        <v>1132</v>
      </c>
      <c r="E102" t="s">
        <v>57</v>
      </c>
      <c r="F102" t="s">
        <v>56</v>
      </c>
      <c r="I102" t="s">
        <v>1019</v>
      </c>
      <c r="J102" t="s">
        <v>1018</v>
      </c>
    </row>
    <row r="103" spans="1:10" x14ac:dyDescent="0.2">
      <c r="A103" t="s">
        <v>1580</v>
      </c>
      <c r="B103" t="s">
        <v>1930</v>
      </c>
      <c r="C103" t="s">
        <v>1580</v>
      </c>
      <c r="D103" t="s">
        <v>1132</v>
      </c>
      <c r="E103" t="s">
        <v>1581</v>
      </c>
      <c r="F103" t="s">
        <v>1580</v>
      </c>
      <c r="I103" t="s">
        <v>891</v>
      </c>
      <c r="J103" t="s">
        <v>1020</v>
      </c>
    </row>
    <row r="104" spans="1:10" x14ac:dyDescent="0.2">
      <c r="A104" t="s">
        <v>417</v>
      </c>
      <c r="B104" t="s">
        <v>505</v>
      </c>
      <c r="C104" t="s">
        <v>417</v>
      </c>
      <c r="D104" t="s">
        <v>1132</v>
      </c>
      <c r="E104" t="s">
        <v>418</v>
      </c>
      <c r="F104" t="s">
        <v>417</v>
      </c>
      <c r="I104" t="s">
        <v>893</v>
      </c>
      <c r="J104" t="s">
        <v>892</v>
      </c>
    </row>
    <row r="105" spans="1:10" x14ac:dyDescent="0.2">
      <c r="A105" t="s">
        <v>677</v>
      </c>
      <c r="B105" t="s">
        <v>678</v>
      </c>
      <c r="C105" t="s">
        <v>677</v>
      </c>
      <c r="D105" t="s">
        <v>1412</v>
      </c>
      <c r="E105" t="s">
        <v>679</v>
      </c>
      <c r="F105" t="s">
        <v>677</v>
      </c>
      <c r="I105" t="s">
        <v>895</v>
      </c>
      <c r="J105" t="s">
        <v>894</v>
      </c>
    </row>
    <row r="106" spans="1:10" x14ac:dyDescent="0.2">
      <c r="A106" t="s">
        <v>1769</v>
      </c>
      <c r="B106" t="s">
        <v>2005</v>
      </c>
      <c r="C106" t="s">
        <v>1769</v>
      </c>
      <c r="D106" t="s">
        <v>1132</v>
      </c>
      <c r="E106" t="s">
        <v>1770</v>
      </c>
      <c r="F106" t="s">
        <v>1769</v>
      </c>
      <c r="I106" t="s">
        <v>897</v>
      </c>
      <c r="J106" t="s">
        <v>896</v>
      </c>
    </row>
    <row r="107" spans="1:10" x14ac:dyDescent="0.2">
      <c r="A107" t="s">
        <v>680</v>
      </c>
      <c r="B107" t="s">
        <v>681</v>
      </c>
      <c r="C107" t="s">
        <v>680</v>
      </c>
      <c r="D107" t="s">
        <v>1412</v>
      </c>
      <c r="E107" t="s">
        <v>682</v>
      </c>
      <c r="F107" t="s">
        <v>680</v>
      </c>
      <c r="I107" t="s">
        <v>899</v>
      </c>
      <c r="J107" t="s">
        <v>898</v>
      </c>
    </row>
    <row r="108" spans="1:10" x14ac:dyDescent="0.2">
      <c r="A108" t="s">
        <v>1795</v>
      </c>
      <c r="B108" t="s">
        <v>2082</v>
      </c>
      <c r="C108" t="s">
        <v>1795</v>
      </c>
      <c r="D108" t="s">
        <v>1132</v>
      </c>
      <c r="E108" t="s">
        <v>1796</v>
      </c>
      <c r="F108" t="s">
        <v>1795</v>
      </c>
      <c r="I108" t="s">
        <v>901</v>
      </c>
      <c r="J108" t="s">
        <v>900</v>
      </c>
    </row>
    <row r="109" spans="1:10" x14ac:dyDescent="0.2">
      <c r="A109" t="s">
        <v>1242</v>
      </c>
      <c r="B109" t="s">
        <v>1862</v>
      </c>
      <c r="C109" t="s">
        <v>1242</v>
      </c>
      <c r="D109" t="s">
        <v>1132</v>
      </c>
      <c r="E109" t="s">
        <v>1243</v>
      </c>
      <c r="F109" t="s">
        <v>1242</v>
      </c>
      <c r="I109" t="s">
        <v>903</v>
      </c>
      <c r="J109" t="s">
        <v>902</v>
      </c>
    </row>
    <row r="110" spans="1:10" x14ac:dyDescent="0.2">
      <c r="A110" t="s">
        <v>1271</v>
      </c>
      <c r="B110" t="s">
        <v>1879</v>
      </c>
      <c r="C110" t="s">
        <v>1271</v>
      </c>
      <c r="D110" t="s">
        <v>1132</v>
      </c>
      <c r="E110" t="s">
        <v>1272</v>
      </c>
      <c r="F110" t="s">
        <v>1271</v>
      </c>
      <c r="I110" t="s">
        <v>905</v>
      </c>
      <c r="J110" t="s">
        <v>904</v>
      </c>
    </row>
    <row r="111" spans="1:10" x14ac:dyDescent="0.2">
      <c r="A111" t="s">
        <v>932</v>
      </c>
      <c r="B111" t="s">
        <v>44</v>
      </c>
      <c r="C111" t="s">
        <v>932</v>
      </c>
      <c r="D111" t="s">
        <v>1132</v>
      </c>
      <c r="E111" t="s">
        <v>933</v>
      </c>
      <c r="F111" t="s">
        <v>932</v>
      </c>
      <c r="I111" t="s">
        <v>1099</v>
      </c>
      <c r="J111" t="s">
        <v>1098</v>
      </c>
    </row>
    <row r="112" spans="1:10" x14ac:dyDescent="0.2">
      <c r="A112" t="s">
        <v>942</v>
      </c>
      <c r="B112" t="s">
        <v>48</v>
      </c>
      <c r="C112" t="s">
        <v>942</v>
      </c>
      <c r="D112" t="s">
        <v>1132</v>
      </c>
      <c r="E112" t="s">
        <v>943</v>
      </c>
      <c r="F112" t="s">
        <v>942</v>
      </c>
      <c r="I112" t="s">
        <v>907</v>
      </c>
      <c r="J112" t="s">
        <v>906</v>
      </c>
    </row>
    <row r="113" spans="1:10" x14ac:dyDescent="0.2">
      <c r="A113" t="s">
        <v>1739</v>
      </c>
      <c r="B113" t="s">
        <v>1989</v>
      </c>
      <c r="C113" t="s">
        <v>1739</v>
      </c>
      <c r="D113" t="s">
        <v>1132</v>
      </c>
      <c r="E113" t="s">
        <v>1740</v>
      </c>
      <c r="F113" t="s">
        <v>1739</v>
      </c>
      <c r="I113" t="s">
        <v>909</v>
      </c>
      <c r="J113" t="s">
        <v>908</v>
      </c>
    </row>
    <row r="114" spans="1:10" x14ac:dyDescent="0.2">
      <c r="A114" t="s">
        <v>1773</v>
      </c>
      <c r="B114" t="s">
        <v>2007</v>
      </c>
      <c r="C114" t="s">
        <v>1773</v>
      </c>
      <c r="D114" t="s">
        <v>1132</v>
      </c>
      <c r="E114" t="s">
        <v>1774</v>
      </c>
      <c r="F114" t="s">
        <v>1773</v>
      </c>
      <c r="I114" t="s">
        <v>911</v>
      </c>
      <c r="J114" t="s">
        <v>910</v>
      </c>
    </row>
    <row r="115" spans="1:10" x14ac:dyDescent="0.2">
      <c r="A115" t="s">
        <v>1159</v>
      </c>
      <c r="B115" t="s">
        <v>299</v>
      </c>
      <c r="C115" t="s">
        <v>1159</v>
      </c>
      <c r="D115" t="s">
        <v>1132</v>
      </c>
      <c r="E115" t="s">
        <v>1160</v>
      </c>
      <c r="F115" t="s">
        <v>1159</v>
      </c>
      <c r="I115" t="s">
        <v>913</v>
      </c>
      <c r="J115" t="s">
        <v>912</v>
      </c>
    </row>
    <row r="116" spans="1:10" x14ac:dyDescent="0.2">
      <c r="A116" t="s">
        <v>892</v>
      </c>
      <c r="B116" t="s">
        <v>21</v>
      </c>
      <c r="C116" t="s">
        <v>892</v>
      </c>
      <c r="D116" t="s">
        <v>1132</v>
      </c>
      <c r="E116" t="s">
        <v>893</v>
      </c>
      <c r="F116" t="s">
        <v>892</v>
      </c>
      <c r="I116" t="s">
        <v>915</v>
      </c>
      <c r="J116" t="s">
        <v>914</v>
      </c>
    </row>
    <row r="117" spans="1:10" x14ac:dyDescent="0.2">
      <c r="A117" t="s">
        <v>908</v>
      </c>
      <c r="B117" t="s">
        <v>30</v>
      </c>
      <c r="C117" t="s">
        <v>908</v>
      </c>
      <c r="D117" t="s">
        <v>1132</v>
      </c>
      <c r="E117" t="s">
        <v>909</v>
      </c>
      <c r="F117" t="s">
        <v>908</v>
      </c>
      <c r="I117" t="s">
        <v>917</v>
      </c>
      <c r="J117" t="s">
        <v>916</v>
      </c>
    </row>
    <row r="118" spans="1:10" x14ac:dyDescent="0.2">
      <c r="A118" t="s">
        <v>926</v>
      </c>
      <c r="B118" t="s">
        <v>41</v>
      </c>
      <c r="C118" t="s">
        <v>926</v>
      </c>
      <c r="D118" t="s">
        <v>1132</v>
      </c>
      <c r="E118" t="s">
        <v>927</v>
      </c>
      <c r="F118" t="s">
        <v>926</v>
      </c>
      <c r="I118" t="s">
        <v>919</v>
      </c>
      <c r="J118" t="s">
        <v>918</v>
      </c>
    </row>
    <row r="119" spans="1:10" x14ac:dyDescent="0.2">
      <c r="A119" t="s">
        <v>946</v>
      </c>
      <c r="B119" t="s">
        <v>2074</v>
      </c>
      <c r="C119" t="s">
        <v>946</v>
      </c>
      <c r="D119" t="s">
        <v>1132</v>
      </c>
      <c r="E119" t="s">
        <v>947</v>
      </c>
      <c r="F119" t="s">
        <v>946</v>
      </c>
      <c r="I119" t="s">
        <v>921</v>
      </c>
      <c r="J119" t="s">
        <v>920</v>
      </c>
    </row>
    <row r="120" spans="1:10" x14ac:dyDescent="0.2">
      <c r="A120" t="s">
        <v>62</v>
      </c>
      <c r="B120" t="s">
        <v>1054</v>
      </c>
      <c r="C120" t="s">
        <v>62</v>
      </c>
      <c r="D120" t="s">
        <v>1132</v>
      </c>
      <c r="E120" t="s">
        <v>63</v>
      </c>
      <c r="F120" t="s">
        <v>62</v>
      </c>
      <c r="I120" t="s">
        <v>923</v>
      </c>
      <c r="J120" t="s">
        <v>922</v>
      </c>
    </row>
    <row r="121" spans="1:10" x14ac:dyDescent="0.2">
      <c r="A121" t="s">
        <v>68</v>
      </c>
      <c r="B121" t="s">
        <v>1057</v>
      </c>
      <c r="C121" t="s">
        <v>68</v>
      </c>
      <c r="D121" t="s">
        <v>1132</v>
      </c>
      <c r="E121" t="s">
        <v>69</v>
      </c>
      <c r="F121" t="s">
        <v>68</v>
      </c>
      <c r="I121" t="s">
        <v>1117</v>
      </c>
      <c r="J121" t="s">
        <v>1116</v>
      </c>
    </row>
    <row r="122" spans="1:10" x14ac:dyDescent="0.2">
      <c r="A122" t="s">
        <v>1610</v>
      </c>
      <c r="B122" t="s">
        <v>2017</v>
      </c>
      <c r="C122" t="s">
        <v>1610</v>
      </c>
      <c r="D122" t="s">
        <v>1132</v>
      </c>
      <c r="E122" t="s">
        <v>1611</v>
      </c>
      <c r="F122" t="s">
        <v>1610</v>
      </c>
      <c r="I122" t="s">
        <v>925</v>
      </c>
      <c r="J122" t="s">
        <v>924</v>
      </c>
    </row>
    <row r="123" spans="1:10" x14ac:dyDescent="0.2">
      <c r="A123" t="s">
        <v>683</v>
      </c>
      <c r="B123" t="s">
        <v>684</v>
      </c>
      <c r="C123" t="s">
        <v>683</v>
      </c>
      <c r="D123" t="s">
        <v>1412</v>
      </c>
      <c r="E123" t="s">
        <v>685</v>
      </c>
      <c r="F123" t="s">
        <v>683</v>
      </c>
      <c r="I123" t="s">
        <v>927</v>
      </c>
      <c r="J123" t="s">
        <v>926</v>
      </c>
    </row>
    <row r="124" spans="1:10" x14ac:dyDescent="0.2">
      <c r="A124" t="s">
        <v>431</v>
      </c>
      <c r="B124" t="s">
        <v>512</v>
      </c>
      <c r="C124" t="s">
        <v>431</v>
      </c>
      <c r="D124" t="s">
        <v>1132</v>
      </c>
      <c r="E124" t="s">
        <v>432</v>
      </c>
      <c r="F124" t="s">
        <v>431</v>
      </c>
      <c r="I124" t="s">
        <v>929</v>
      </c>
      <c r="J124" t="s">
        <v>928</v>
      </c>
    </row>
    <row r="125" spans="1:10" x14ac:dyDescent="0.2">
      <c r="A125" t="s">
        <v>686</v>
      </c>
      <c r="B125" t="s">
        <v>687</v>
      </c>
      <c r="C125" t="s">
        <v>686</v>
      </c>
      <c r="D125" t="s">
        <v>1412</v>
      </c>
      <c r="E125" t="s">
        <v>688</v>
      </c>
      <c r="F125" t="s">
        <v>686</v>
      </c>
      <c r="I125" t="s">
        <v>931</v>
      </c>
      <c r="J125" t="s">
        <v>930</v>
      </c>
    </row>
    <row r="126" spans="1:10" x14ac:dyDescent="0.2">
      <c r="A126" t="s">
        <v>1771</v>
      </c>
      <c r="B126" t="s">
        <v>2006</v>
      </c>
      <c r="C126" t="s">
        <v>1771</v>
      </c>
      <c r="D126" t="s">
        <v>1132</v>
      </c>
      <c r="E126" t="s">
        <v>1772</v>
      </c>
      <c r="F126" t="s">
        <v>1771</v>
      </c>
      <c r="I126" t="s">
        <v>933</v>
      </c>
      <c r="J126" t="s">
        <v>932</v>
      </c>
    </row>
    <row r="127" spans="1:10" x14ac:dyDescent="0.2">
      <c r="A127" t="s">
        <v>846</v>
      </c>
      <c r="B127" t="s">
        <v>619</v>
      </c>
      <c r="C127" t="s">
        <v>846</v>
      </c>
      <c r="D127" t="s">
        <v>1132</v>
      </c>
      <c r="E127" t="s">
        <v>847</v>
      </c>
      <c r="F127" t="s">
        <v>846</v>
      </c>
      <c r="I127" t="s">
        <v>935</v>
      </c>
      <c r="J127" t="s">
        <v>934</v>
      </c>
    </row>
    <row r="128" spans="1:10" x14ac:dyDescent="0.2">
      <c r="A128" t="s">
        <v>1206</v>
      </c>
      <c r="B128" t="s">
        <v>1707</v>
      </c>
      <c r="C128" t="s">
        <v>1206</v>
      </c>
      <c r="D128" t="s">
        <v>1132</v>
      </c>
      <c r="E128" t="s">
        <v>1207</v>
      </c>
      <c r="F128" t="s">
        <v>1206</v>
      </c>
      <c r="I128" t="s">
        <v>939</v>
      </c>
      <c r="J128" t="s">
        <v>938</v>
      </c>
    </row>
    <row r="129" spans="1:10" x14ac:dyDescent="0.2">
      <c r="A129" t="s">
        <v>689</v>
      </c>
      <c r="B129" t="s">
        <v>690</v>
      </c>
      <c r="C129" t="s">
        <v>689</v>
      </c>
      <c r="D129" t="s">
        <v>1412</v>
      </c>
      <c r="E129" t="s">
        <v>691</v>
      </c>
      <c r="F129" t="s">
        <v>689</v>
      </c>
      <c r="I129" t="s">
        <v>941</v>
      </c>
      <c r="J129" t="s">
        <v>940</v>
      </c>
    </row>
    <row r="130" spans="1:10" x14ac:dyDescent="0.2">
      <c r="A130" t="s">
        <v>692</v>
      </c>
      <c r="B130" t="s">
        <v>693</v>
      </c>
      <c r="C130" t="s">
        <v>692</v>
      </c>
      <c r="D130" t="s">
        <v>1412</v>
      </c>
      <c r="E130" t="s">
        <v>694</v>
      </c>
      <c r="F130" t="s">
        <v>692</v>
      </c>
      <c r="I130" t="s">
        <v>943</v>
      </c>
      <c r="J130" t="s">
        <v>942</v>
      </c>
    </row>
    <row r="131" spans="1:10" x14ac:dyDescent="0.2">
      <c r="A131" t="s">
        <v>695</v>
      </c>
      <c r="B131" t="s">
        <v>696</v>
      </c>
      <c r="C131" t="s">
        <v>695</v>
      </c>
      <c r="D131" t="s">
        <v>1412</v>
      </c>
      <c r="E131" t="s">
        <v>697</v>
      </c>
      <c r="F131" t="s">
        <v>695</v>
      </c>
      <c r="I131" t="s">
        <v>945</v>
      </c>
      <c r="J131" t="s">
        <v>944</v>
      </c>
    </row>
    <row r="132" spans="1:10" x14ac:dyDescent="0.2">
      <c r="A132" t="s">
        <v>405</v>
      </c>
      <c r="B132" t="s">
        <v>499</v>
      </c>
      <c r="C132" t="s">
        <v>405</v>
      </c>
      <c r="D132" t="s">
        <v>1132</v>
      </c>
      <c r="E132" t="s">
        <v>406</v>
      </c>
      <c r="F132" t="s">
        <v>405</v>
      </c>
      <c r="I132" t="s">
        <v>947</v>
      </c>
      <c r="J132" t="s">
        <v>946</v>
      </c>
    </row>
    <row r="133" spans="1:10" x14ac:dyDescent="0.2">
      <c r="A133" t="s">
        <v>698</v>
      </c>
      <c r="B133" t="s">
        <v>699</v>
      </c>
      <c r="C133" t="s">
        <v>698</v>
      </c>
      <c r="D133" t="s">
        <v>1412</v>
      </c>
      <c r="E133" t="s">
        <v>700</v>
      </c>
      <c r="F133" t="s">
        <v>698</v>
      </c>
      <c r="I133" t="s">
        <v>949</v>
      </c>
      <c r="J133" t="s">
        <v>948</v>
      </c>
    </row>
    <row r="134" spans="1:10" x14ac:dyDescent="0.2">
      <c r="A134" t="s">
        <v>858</v>
      </c>
      <c r="B134" t="s">
        <v>625</v>
      </c>
      <c r="C134" t="s">
        <v>858</v>
      </c>
      <c r="D134" t="s">
        <v>1132</v>
      </c>
      <c r="E134" t="s">
        <v>859</v>
      </c>
      <c r="F134" t="s">
        <v>858</v>
      </c>
      <c r="I134" t="s">
        <v>951</v>
      </c>
      <c r="J134" t="s">
        <v>950</v>
      </c>
    </row>
    <row r="135" spans="1:10" x14ac:dyDescent="0.2">
      <c r="A135" t="s">
        <v>1068</v>
      </c>
      <c r="B135" t="s">
        <v>628</v>
      </c>
      <c r="C135" t="s">
        <v>1068</v>
      </c>
      <c r="D135" t="s">
        <v>1132</v>
      </c>
      <c r="E135" t="s">
        <v>1069</v>
      </c>
      <c r="F135" t="s">
        <v>1068</v>
      </c>
      <c r="I135" t="s">
        <v>1128</v>
      </c>
      <c r="J135" t="s">
        <v>936</v>
      </c>
    </row>
    <row r="136" spans="1:10" x14ac:dyDescent="0.2">
      <c r="A136" t="s">
        <v>1074</v>
      </c>
      <c r="B136" t="s">
        <v>631</v>
      </c>
      <c r="C136" t="s">
        <v>1074</v>
      </c>
      <c r="D136" t="s">
        <v>1132</v>
      </c>
      <c r="E136" t="s">
        <v>1075</v>
      </c>
      <c r="F136" t="s">
        <v>1074</v>
      </c>
      <c r="I136" t="s">
        <v>953</v>
      </c>
      <c r="J136" t="s">
        <v>952</v>
      </c>
    </row>
    <row r="137" spans="1:10" x14ac:dyDescent="0.2">
      <c r="A137" t="s">
        <v>1208</v>
      </c>
      <c r="B137" t="s">
        <v>1708</v>
      </c>
      <c r="C137" t="s">
        <v>1208</v>
      </c>
      <c r="D137" t="s">
        <v>1132</v>
      </c>
      <c r="E137" t="s">
        <v>1209</v>
      </c>
      <c r="F137" t="s">
        <v>1208</v>
      </c>
      <c r="I137" t="s">
        <v>956</v>
      </c>
      <c r="J137" t="s">
        <v>955</v>
      </c>
    </row>
    <row r="138" spans="1:10" x14ac:dyDescent="0.2">
      <c r="A138" t="s">
        <v>1283</v>
      </c>
      <c r="B138" t="s">
        <v>1885</v>
      </c>
      <c r="C138" t="s">
        <v>1283</v>
      </c>
      <c r="D138" t="s">
        <v>1132</v>
      </c>
      <c r="E138" t="s">
        <v>1284</v>
      </c>
      <c r="F138" t="s">
        <v>1283</v>
      </c>
      <c r="I138" t="s">
        <v>958</v>
      </c>
      <c r="J138" t="s">
        <v>957</v>
      </c>
    </row>
    <row r="139" spans="1:10" x14ac:dyDescent="0.2">
      <c r="A139" t="s">
        <v>894</v>
      </c>
      <c r="B139" t="s">
        <v>22</v>
      </c>
      <c r="C139" t="s">
        <v>894</v>
      </c>
      <c r="D139" t="s">
        <v>1132</v>
      </c>
      <c r="E139" t="s">
        <v>895</v>
      </c>
      <c r="F139" t="s">
        <v>894</v>
      </c>
      <c r="I139" t="s">
        <v>863</v>
      </c>
      <c r="J139" t="s">
        <v>862</v>
      </c>
    </row>
    <row r="140" spans="1:10" x14ac:dyDescent="0.2">
      <c r="A140" t="s">
        <v>1511</v>
      </c>
      <c r="B140" t="s">
        <v>1064</v>
      </c>
      <c r="C140" t="s">
        <v>1511</v>
      </c>
      <c r="D140" t="s">
        <v>1132</v>
      </c>
      <c r="E140" t="s">
        <v>1512</v>
      </c>
      <c r="F140" t="s">
        <v>1511</v>
      </c>
      <c r="I140" t="s">
        <v>865</v>
      </c>
      <c r="J140" t="s">
        <v>864</v>
      </c>
    </row>
    <row r="141" spans="1:10" x14ac:dyDescent="0.2">
      <c r="A141" t="s">
        <v>1630</v>
      </c>
      <c r="B141" t="s">
        <v>2027</v>
      </c>
      <c r="C141" t="s">
        <v>1630</v>
      </c>
      <c r="D141" t="s">
        <v>1132</v>
      </c>
      <c r="E141" t="s">
        <v>1631</v>
      </c>
      <c r="F141" t="s">
        <v>1630</v>
      </c>
      <c r="I141" t="s">
        <v>867</v>
      </c>
      <c r="J141" t="s">
        <v>866</v>
      </c>
    </row>
    <row r="142" spans="1:10" x14ac:dyDescent="0.2">
      <c r="A142" t="s">
        <v>186</v>
      </c>
      <c r="B142" t="s">
        <v>1977</v>
      </c>
      <c r="C142" t="s">
        <v>186</v>
      </c>
      <c r="D142" t="s">
        <v>1132</v>
      </c>
      <c r="E142" t="s">
        <v>187</v>
      </c>
      <c r="F142" t="s">
        <v>186</v>
      </c>
      <c r="I142" t="s">
        <v>869</v>
      </c>
      <c r="J142" t="s">
        <v>868</v>
      </c>
    </row>
    <row r="143" spans="1:10" x14ac:dyDescent="0.2">
      <c r="A143" t="s">
        <v>198</v>
      </c>
      <c r="B143" t="s">
        <v>1984</v>
      </c>
      <c r="C143" t="s">
        <v>198</v>
      </c>
      <c r="D143" t="s">
        <v>1132</v>
      </c>
      <c r="E143" t="s">
        <v>199</v>
      </c>
      <c r="F143" t="s">
        <v>198</v>
      </c>
      <c r="I143" t="s">
        <v>51</v>
      </c>
      <c r="J143" t="s">
        <v>50</v>
      </c>
    </row>
    <row r="144" spans="1:10" x14ac:dyDescent="0.2">
      <c r="A144" t="s">
        <v>1777</v>
      </c>
      <c r="B144" t="s">
        <v>375</v>
      </c>
      <c r="C144" t="s">
        <v>1777</v>
      </c>
      <c r="D144" t="s">
        <v>1132</v>
      </c>
      <c r="E144" t="s">
        <v>1778</v>
      </c>
      <c r="F144" t="s">
        <v>1777</v>
      </c>
      <c r="I144" t="s">
        <v>1101</v>
      </c>
      <c r="J144" t="s">
        <v>1100</v>
      </c>
    </row>
    <row r="145" spans="1:10" x14ac:dyDescent="0.2">
      <c r="A145" t="s">
        <v>1813</v>
      </c>
      <c r="B145" t="s">
        <v>1026</v>
      </c>
      <c r="C145" t="s">
        <v>1813</v>
      </c>
      <c r="D145" t="s">
        <v>1132</v>
      </c>
      <c r="E145" t="s">
        <v>1814</v>
      </c>
      <c r="F145" t="s">
        <v>1813</v>
      </c>
      <c r="I145" t="s">
        <v>53</v>
      </c>
      <c r="J145" t="s">
        <v>52</v>
      </c>
    </row>
    <row r="146" spans="1:10" x14ac:dyDescent="0.2">
      <c r="A146" t="s">
        <v>267</v>
      </c>
      <c r="B146" t="s">
        <v>1031</v>
      </c>
      <c r="C146" t="s">
        <v>267</v>
      </c>
      <c r="D146" t="s">
        <v>1132</v>
      </c>
      <c r="E146" t="s">
        <v>268</v>
      </c>
      <c r="F146" t="s">
        <v>267</v>
      </c>
      <c r="I146" t="s">
        <v>55</v>
      </c>
      <c r="J146" t="s">
        <v>54</v>
      </c>
    </row>
    <row r="147" spans="1:10" x14ac:dyDescent="0.2">
      <c r="A147" t="s">
        <v>701</v>
      </c>
      <c r="B147" t="s">
        <v>702</v>
      </c>
      <c r="C147" t="s">
        <v>701</v>
      </c>
      <c r="D147" t="s">
        <v>1412</v>
      </c>
      <c r="E147" t="s">
        <v>707</v>
      </c>
      <c r="F147" t="s">
        <v>701</v>
      </c>
      <c r="I147" t="s">
        <v>57</v>
      </c>
      <c r="J147" t="s">
        <v>56</v>
      </c>
    </row>
    <row r="148" spans="1:10" x14ac:dyDescent="0.2">
      <c r="A148" t="s">
        <v>708</v>
      </c>
      <c r="B148" t="s">
        <v>709</v>
      </c>
      <c r="C148" t="s">
        <v>708</v>
      </c>
      <c r="D148" t="s">
        <v>1412</v>
      </c>
      <c r="E148" t="s">
        <v>710</v>
      </c>
      <c r="F148" t="s">
        <v>708</v>
      </c>
      <c r="I148" t="s">
        <v>59</v>
      </c>
      <c r="J148" t="s">
        <v>58</v>
      </c>
    </row>
    <row r="149" spans="1:10" x14ac:dyDescent="0.2">
      <c r="A149" t="s">
        <v>711</v>
      </c>
      <c r="B149" t="s">
        <v>712</v>
      </c>
      <c r="C149" t="s">
        <v>711</v>
      </c>
      <c r="D149" t="s">
        <v>1412</v>
      </c>
      <c r="E149" t="s">
        <v>713</v>
      </c>
      <c r="F149" t="s">
        <v>711</v>
      </c>
      <c r="I149" t="s">
        <v>61</v>
      </c>
      <c r="J149" t="s">
        <v>60</v>
      </c>
    </row>
    <row r="150" spans="1:10" x14ac:dyDescent="0.2">
      <c r="A150" t="s">
        <v>714</v>
      </c>
      <c r="B150" t="s">
        <v>715</v>
      </c>
      <c r="C150" t="s">
        <v>714</v>
      </c>
      <c r="D150" t="s">
        <v>1412</v>
      </c>
      <c r="E150" t="s">
        <v>716</v>
      </c>
      <c r="F150" t="s">
        <v>714</v>
      </c>
      <c r="I150" t="s">
        <v>63</v>
      </c>
      <c r="J150" t="s">
        <v>62</v>
      </c>
    </row>
    <row r="151" spans="1:10" x14ac:dyDescent="0.2">
      <c r="A151" t="s">
        <v>717</v>
      </c>
      <c r="B151" t="s">
        <v>718</v>
      </c>
      <c r="C151" t="s">
        <v>717</v>
      </c>
      <c r="D151" t="s">
        <v>1412</v>
      </c>
      <c r="E151" t="s">
        <v>719</v>
      </c>
      <c r="F151" t="s">
        <v>717</v>
      </c>
      <c r="I151" t="s">
        <v>65</v>
      </c>
      <c r="J151" t="s">
        <v>64</v>
      </c>
    </row>
    <row r="152" spans="1:10" x14ac:dyDescent="0.2">
      <c r="A152" t="s">
        <v>720</v>
      </c>
      <c r="B152" t="s">
        <v>721</v>
      </c>
      <c r="C152" t="s">
        <v>720</v>
      </c>
      <c r="D152" t="s">
        <v>1412</v>
      </c>
      <c r="E152" t="s">
        <v>722</v>
      </c>
      <c r="F152" t="s">
        <v>720</v>
      </c>
      <c r="I152" t="s">
        <v>67</v>
      </c>
      <c r="J152" t="s">
        <v>66</v>
      </c>
    </row>
    <row r="153" spans="1:10" x14ac:dyDescent="0.2">
      <c r="A153" t="s">
        <v>723</v>
      </c>
      <c r="B153" t="s">
        <v>724</v>
      </c>
      <c r="C153" t="s">
        <v>723</v>
      </c>
      <c r="D153" t="s">
        <v>1412</v>
      </c>
      <c r="E153" t="s">
        <v>725</v>
      </c>
      <c r="F153" t="s">
        <v>723</v>
      </c>
      <c r="I153" t="s">
        <v>69</v>
      </c>
      <c r="J153" t="s">
        <v>68</v>
      </c>
    </row>
    <row r="154" spans="1:10" x14ac:dyDescent="0.2">
      <c r="A154" t="s">
        <v>726</v>
      </c>
      <c r="B154" t="s">
        <v>727</v>
      </c>
      <c r="C154" t="s">
        <v>726</v>
      </c>
      <c r="D154" t="s">
        <v>1412</v>
      </c>
      <c r="E154" t="s">
        <v>728</v>
      </c>
      <c r="F154" t="s">
        <v>726</v>
      </c>
      <c r="I154" t="s">
        <v>71</v>
      </c>
      <c r="J154" t="s">
        <v>70</v>
      </c>
    </row>
    <row r="155" spans="1:10" x14ac:dyDescent="0.2">
      <c r="A155" t="s">
        <v>729</v>
      </c>
      <c r="B155" t="s">
        <v>730</v>
      </c>
      <c r="C155" t="s">
        <v>729</v>
      </c>
      <c r="D155" t="s">
        <v>1412</v>
      </c>
      <c r="E155" t="s">
        <v>1473</v>
      </c>
      <c r="F155" t="s">
        <v>729</v>
      </c>
      <c r="I155" t="s">
        <v>1119</v>
      </c>
      <c r="J155" t="s">
        <v>1118</v>
      </c>
    </row>
    <row r="156" spans="1:10" x14ac:dyDescent="0.2">
      <c r="A156" t="s">
        <v>1474</v>
      </c>
      <c r="B156" t="s">
        <v>1475</v>
      </c>
      <c r="C156" t="s">
        <v>1474</v>
      </c>
      <c r="D156" t="s">
        <v>1412</v>
      </c>
      <c r="E156" t="s">
        <v>1476</v>
      </c>
      <c r="F156" t="s">
        <v>1474</v>
      </c>
      <c r="I156" t="s">
        <v>73</v>
      </c>
      <c r="J156" t="s">
        <v>72</v>
      </c>
    </row>
    <row r="157" spans="1:10" x14ac:dyDescent="0.2">
      <c r="A157" t="s">
        <v>1477</v>
      </c>
      <c r="B157" t="s">
        <v>1478</v>
      </c>
      <c r="C157" t="s">
        <v>1477</v>
      </c>
      <c r="D157" t="s">
        <v>1412</v>
      </c>
      <c r="E157" t="s">
        <v>1479</v>
      </c>
      <c r="F157" t="s">
        <v>1477</v>
      </c>
      <c r="I157" t="s">
        <v>1510</v>
      </c>
      <c r="J157" t="s">
        <v>74</v>
      </c>
    </row>
    <row r="158" spans="1:10" x14ac:dyDescent="0.2">
      <c r="A158" t="s">
        <v>1141</v>
      </c>
      <c r="B158" t="s">
        <v>289</v>
      </c>
      <c r="C158" t="s">
        <v>1141</v>
      </c>
      <c r="D158" t="s">
        <v>1132</v>
      </c>
      <c r="E158" t="s">
        <v>1142</v>
      </c>
      <c r="F158" t="s">
        <v>1141</v>
      </c>
      <c r="I158" t="s">
        <v>1512</v>
      </c>
      <c r="J158" t="s">
        <v>1511</v>
      </c>
    </row>
    <row r="159" spans="1:10" x14ac:dyDescent="0.2">
      <c r="A159" t="s">
        <v>1230</v>
      </c>
      <c r="B159" t="s">
        <v>1856</v>
      </c>
      <c r="C159" t="s">
        <v>1230</v>
      </c>
      <c r="D159" t="s">
        <v>1132</v>
      </c>
      <c r="E159" t="s">
        <v>1231</v>
      </c>
      <c r="F159" t="s">
        <v>1230</v>
      </c>
      <c r="I159" t="s">
        <v>1514</v>
      </c>
      <c r="J159" t="s">
        <v>1513</v>
      </c>
    </row>
    <row r="160" spans="1:10" x14ac:dyDescent="0.2">
      <c r="A160" t="s">
        <v>1287</v>
      </c>
      <c r="B160" t="s">
        <v>1887</v>
      </c>
      <c r="C160" t="s">
        <v>1287</v>
      </c>
      <c r="D160" t="s">
        <v>1132</v>
      </c>
      <c r="E160" t="s">
        <v>1288</v>
      </c>
      <c r="F160" t="s">
        <v>1287</v>
      </c>
      <c r="I160" t="s">
        <v>1516</v>
      </c>
      <c r="J160" t="s">
        <v>1515</v>
      </c>
    </row>
    <row r="161" spans="1:10" x14ac:dyDescent="0.2">
      <c r="A161" t="s">
        <v>1008</v>
      </c>
      <c r="B161" t="s">
        <v>13</v>
      </c>
      <c r="C161" t="s">
        <v>1008</v>
      </c>
      <c r="D161" t="s">
        <v>1132</v>
      </c>
      <c r="E161" t="s">
        <v>1009</v>
      </c>
      <c r="F161" t="s">
        <v>1008</v>
      </c>
      <c r="I161" t="s">
        <v>1518</v>
      </c>
      <c r="J161" t="s">
        <v>1517</v>
      </c>
    </row>
    <row r="162" spans="1:10" x14ac:dyDescent="0.2">
      <c r="A162" t="s">
        <v>1480</v>
      </c>
      <c r="B162" t="s">
        <v>1481</v>
      </c>
      <c r="C162" t="s">
        <v>1480</v>
      </c>
      <c r="D162" t="s">
        <v>1412</v>
      </c>
      <c r="E162" t="s">
        <v>1482</v>
      </c>
      <c r="F162" t="s">
        <v>1480</v>
      </c>
      <c r="I162" t="s">
        <v>1520</v>
      </c>
      <c r="J162" t="s">
        <v>1519</v>
      </c>
    </row>
    <row r="163" spans="1:10" x14ac:dyDescent="0.2">
      <c r="A163" t="s">
        <v>948</v>
      </c>
      <c r="B163" t="s">
        <v>2075</v>
      </c>
      <c r="C163" t="s">
        <v>948</v>
      </c>
      <c r="D163" t="s">
        <v>1132</v>
      </c>
      <c r="E163" t="s">
        <v>949</v>
      </c>
      <c r="F163" t="s">
        <v>948</v>
      </c>
      <c r="I163" t="s">
        <v>1522</v>
      </c>
      <c r="J163" t="s">
        <v>1521</v>
      </c>
    </row>
    <row r="164" spans="1:10" x14ac:dyDescent="0.2">
      <c r="A164" t="s">
        <v>1578</v>
      </c>
      <c r="B164" t="s">
        <v>1929</v>
      </c>
      <c r="C164" t="s">
        <v>1578</v>
      </c>
      <c r="D164" t="s">
        <v>1132</v>
      </c>
      <c r="E164" t="s">
        <v>1579</v>
      </c>
      <c r="F164" t="s">
        <v>1578</v>
      </c>
      <c r="I164" t="s">
        <v>1085</v>
      </c>
      <c r="J164" t="s">
        <v>1084</v>
      </c>
    </row>
    <row r="165" spans="1:10" x14ac:dyDescent="0.2">
      <c r="A165" t="s">
        <v>1483</v>
      </c>
      <c r="B165" t="s">
        <v>1484</v>
      </c>
      <c r="C165" t="s">
        <v>1483</v>
      </c>
      <c r="D165" t="s">
        <v>1412</v>
      </c>
      <c r="E165" t="s">
        <v>1485</v>
      </c>
      <c r="F165" t="s">
        <v>1483</v>
      </c>
      <c r="I165" t="s">
        <v>1524</v>
      </c>
      <c r="J165" t="s">
        <v>1523</v>
      </c>
    </row>
    <row r="166" spans="1:10" x14ac:dyDescent="0.2">
      <c r="A166" t="s">
        <v>449</v>
      </c>
      <c r="B166" t="s">
        <v>1949</v>
      </c>
      <c r="C166" t="s">
        <v>449</v>
      </c>
      <c r="D166" t="s">
        <v>1132</v>
      </c>
      <c r="E166" t="s">
        <v>450</v>
      </c>
      <c r="F166" t="s">
        <v>449</v>
      </c>
      <c r="I166" t="s">
        <v>1526</v>
      </c>
      <c r="J166" t="s">
        <v>1525</v>
      </c>
    </row>
    <row r="167" spans="1:10" x14ac:dyDescent="0.2">
      <c r="A167" t="s">
        <v>453</v>
      </c>
      <c r="B167" t="s">
        <v>1951</v>
      </c>
      <c r="C167" t="s">
        <v>453</v>
      </c>
      <c r="D167" t="s">
        <v>1132</v>
      </c>
      <c r="E167" t="s">
        <v>454</v>
      </c>
      <c r="F167" t="s">
        <v>453</v>
      </c>
      <c r="I167" t="s">
        <v>1528</v>
      </c>
      <c r="J167" t="s">
        <v>1527</v>
      </c>
    </row>
    <row r="168" spans="1:10" x14ac:dyDescent="0.2">
      <c r="A168" t="s">
        <v>1753</v>
      </c>
      <c r="B168" t="s">
        <v>1997</v>
      </c>
      <c r="C168" t="s">
        <v>1753</v>
      </c>
      <c r="D168" t="s">
        <v>1132</v>
      </c>
      <c r="E168" t="s">
        <v>1754</v>
      </c>
      <c r="F168" t="s">
        <v>1753</v>
      </c>
      <c r="I168" t="s">
        <v>1530</v>
      </c>
      <c r="J168" t="s">
        <v>1529</v>
      </c>
    </row>
    <row r="169" spans="1:10" x14ac:dyDescent="0.2">
      <c r="A169" t="s">
        <v>1775</v>
      </c>
      <c r="B169" t="s">
        <v>2008</v>
      </c>
      <c r="C169" t="s">
        <v>1775</v>
      </c>
      <c r="D169" t="s">
        <v>1132</v>
      </c>
      <c r="E169" t="s">
        <v>1776</v>
      </c>
      <c r="F169" t="s">
        <v>1775</v>
      </c>
      <c r="I169" t="s">
        <v>1532</v>
      </c>
      <c r="J169" t="s">
        <v>1531</v>
      </c>
    </row>
    <row r="170" spans="1:10" x14ac:dyDescent="0.2">
      <c r="A170" t="s">
        <v>1781</v>
      </c>
      <c r="B170" t="s">
        <v>377</v>
      </c>
      <c r="C170" t="s">
        <v>1781</v>
      </c>
      <c r="D170" t="s">
        <v>1132</v>
      </c>
      <c r="E170" t="s">
        <v>1782</v>
      </c>
      <c r="F170" t="s">
        <v>1781</v>
      </c>
      <c r="I170" t="s">
        <v>1535</v>
      </c>
      <c r="J170" t="s">
        <v>1534</v>
      </c>
    </row>
    <row r="171" spans="1:10" x14ac:dyDescent="0.2">
      <c r="A171" t="s">
        <v>1791</v>
      </c>
      <c r="B171" t="s">
        <v>382</v>
      </c>
      <c r="C171" t="s">
        <v>1791</v>
      </c>
      <c r="D171" t="s">
        <v>1132</v>
      </c>
      <c r="E171" t="s">
        <v>1792</v>
      </c>
      <c r="F171" t="s">
        <v>1791</v>
      </c>
      <c r="I171" t="s">
        <v>1537</v>
      </c>
      <c r="J171" t="s">
        <v>1536</v>
      </c>
    </row>
    <row r="172" spans="1:10" x14ac:dyDescent="0.2">
      <c r="A172" t="s">
        <v>1486</v>
      </c>
      <c r="B172" t="s">
        <v>1487</v>
      </c>
      <c r="C172" t="s">
        <v>1486</v>
      </c>
      <c r="D172" t="s">
        <v>1412</v>
      </c>
      <c r="E172" t="s">
        <v>1488</v>
      </c>
      <c r="F172" t="s">
        <v>1486</v>
      </c>
      <c r="I172" t="s">
        <v>1539</v>
      </c>
      <c r="J172" t="s">
        <v>1538</v>
      </c>
    </row>
    <row r="173" spans="1:10" x14ac:dyDescent="0.2">
      <c r="A173" t="s">
        <v>1489</v>
      </c>
      <c r="B173" t="s">
        <v>1490</v>
      </c>
      <c r="C173" t="s">
        <v>1489</v>
      </c>
      <c r="D173" t="s">
        <v>1412</v>
      </c>
      <c r="E173" t="s">
        <v>1491</v>
      </c>
      <c r="F173" t="s">
        <v>1489</v>
      </c>
      <c r="I173" t="s">
        <v>1121</v>
      </c>
      <c r="J173" t="s">
        <v>1120</v>
      </c>
    </row>
    <row r="174" spans="1:10" x14ac:dyDescent="0.2">
      <c r="A174" t="s">
        <v>1215</v>
      </c>
      <c r="B174" t="s">
        <v>1712</v>
      </c>
      <c r="C174" t="s">
        <v>1215</v>
      </c>
      <c r="D174" t="s">
        <v>1132</v>
      </c>
      <c r="E174" t="s">
        <v>1216</v>
      </c>
      <c r="F174" t="s">
        <v>1215</v>
      </c>
      <c r="I174" t="s">
        <v>1541</v>
      </c>
      <c r="J174" t="s">
        <v>1540</v>
      </c>
    </row>
    <row r="175" spans="1:10" x14ac:dyDescent="0.2">
      <c r="A175" t="s">
        <v>1256</v>
      </c>
      <c r="B175" t="s">
        <v>1870</v>
      </c>
      <c r="C175" t="s">
        <v>1256</v>
      </c>
      <c r="D175" t="s">
        <v>1132</v>
      </c>
      <c r="E175" t="s">
        <v>1257</v>
      </c>
      <c r="F175" t="s">
        <v>1256</v>
      </c>
      <c r="I175" t="s">
        <v>1543</v>
      </c>
      <c r="J175" t="s">
        <v>1542</v>
      </c>
    </row>
    <row r="176" spans="1:10" x14ac:dyDescent="0.2">
      <c r="A176" t="s">
        <v>934</v>
      </c>
      <c r="B176" t="s">
        <v>45</v>
      </c>
      <c r="C176" t="s">
        <v>934</v>
      </c>
      <c r="D176" t="s">
        <v>1132</v>
      </c>
      <c r="E176" t="s">
        <v>935</v>
      </c>
      <c r="F176" t="s">
        <v>934</v>
      </c>
      <c r="I176" t="s">
        <v>1545</v>
      </c>
      <c r="J176" t="s">
        <v>1544</v>
      </c>
    </row>
    <row r="177" spans="1:10" x14ac:dyDescent="0.2">
      <c r="A177" t="s">
        <v>1525</v>
      </c>
      <c r="B177" t="s">
        <v>1900</v>
      </c>
      <c r="C177" t="s">
        <v>1525</v>
      </c>
      <c r="D177" t="s">
        <v>1132</v>
      </c>
      <c r="E177" t="s">
        <v>1526</v>
      </c>
      <c r="F177" t="s">
        <v>1525</v>
      </c>
      <c r="I177" t="s">
        <v>1547</v>
      </c>
      <c r="J177" t="s">
        <v>1546</v>
      </c>
    </row>
    <row r="178" spans="1:10" x14ac:dyDescent="0.2">
      <c r="A178" t="s">
        <v>1556</v>
      </c>
      <c r="B178" t="s">
        <v>1917</v>
      </c>
      <c r="C178" t="s">
        <v>1556</v>
      </c>
      <c r="D178" t="s">
        <v>1132</v>
      </c>
      <c r="E178" t="s">
        <v>1557</v>
      </c>
      <c r="F178" t="s">
        <v>1556</v>
      </c>
      <c r="I178" t="s">
        <v>1549</v>
      </c>
      <c r="J178" t="s">
        <v>1548</v>
      </c>
    </row>
    <row r="179" spans="1:10" x14ac:dyDescent="0.2">
      <c r="A179" t="s">
        <v>1670</v>
      </c>
      <c r="B179" t="s">
        <v>489</v>
      </c>
      <c r="C179" t="s">
        <v>1670</v>
      </c>
      <c r="D179" t="s">
        <v>1132</v>
      </c>
      <c r="E179" t="s">
        <v>1671</v>
      </c>
      <c r="F179" t="s">
        <v>1670</v>
      </c>
      <c r="I179" t="s">
        <v>1551</v>
      </c>
      <c r="J179" t="s">
        <v>1550</v>
      </c>
    </row>
    <row r="180" spans="1:10" x14ac:dyDescent="0.2">
      <c r="A180" t="s">
        <v>1680</v>
      </c>
      <c r="B180" t="s">
        <v>494</v>
      </c>
      <c r="C180" t="s">
        <v>1680</v>
      </c>
      <c r="D180" t="s">
        <v>1132</v>
      </c>
      <c r="E180" t="s">
        <v>1681</v>
      </c>
      <c r="F180" t="s">
        <v>1680</v>
      </c>
      <c r="I180" t="s">
        <v>1553</v>
      </c>
      <c r="J180" t="s">
        <v>1552</v>
      </c>
    </row>
    <row r="181" spans="1:10" x14ac:dyDescent="0.2">
      <c r="A181" t="s">
        <v>409</v>
      </c>
      <c r="B181" t="s">
        <v>501</v>
      </c>
      <c r="C181" t="s">
        <v>409</v>
      </c>
      <c r="D181" t="s">
        <v>1132</v>
      </c>
      <c r="E181" t="s">
        <v>410</v>
      </c>
      <c r="F181" t="s">
        <v>409</v>
      </c>
      <c r="I181" t="s">
        <v>1555</v>
      </c>
      <c r="J181" t="s">
        <v>1554</v>
      </c>
    </row>
    <row r="182" spans="1:10" x14ac:dyDescent="0.2">
      <c r="A182" t="s">
        <v>419</v>
      </c>
      <c r="B182" t="s">
        <v>506</v>
      </c>
      <c r="C182" t="s">
        <v>419</v>
      </c>
      <c r="D182" t="s">
        <v>1132</v>
      </c>
      <c r="E182" t="s">
        <v>420</v>
      </c>
      <c r="F182" t="s">
        <v>419</v>
      </c>
      <c r="I182" t="s">
        <v>1123</v>
      </c>
      <c r="J182" t="s">
        <v>1122</v>
      </c>
    </row>
    <row r="183" spans="1:10" x14ac:dyDescent="0.2">
      <c r="A183" t="s">
        <v>168</v>
      </c>
      <c r="B183" t="s">
        <v>1968</v>
      </c>
      <c r="C183" t="s">
        <v>168</v>
      </c>
      <c r="D183" t="s">
        <v>1132</v>
      </c>
      <c r="E183" t="s">
        <v>169</v>
      </c>
      <c r="F183" t="s">
        <v>168</v>
      </c>
      <c r="I183" t="s">
        <v>1557</v>
      </c>
      <c r="J183" t="s">
        <v>1556</v>
      </c>
    </row>
    <row r="184" spans="1:10" x14ac:dyDescent="0.2">
      <c r="A184" t="s">
        <v>275</v>
      </c>
      <c r="B184" t="s">
        <v>1035</v>
      </c>
      <c r="C184" t="s">
        <v>275</v>
      </c>
      <c r="D184" t="s">
        <v>1132</v>
      </c>
      <c r="E184" t="s">
        <v>276</v>
      </c>
      <c r="F184" t="s">
        <v>275</v>
      </c>
      <c r="I184" t="s">
        <v>1559</v>
      </c>
      <c r="J184" t="s">
        <v>1558</v>
      </c>
    </row>
    <row r="185" spans="1:10" x14ac:dyDescent="0.2">
      <c r="A185" t="s">
        <v>1072</v>
      </c>
      <c r="B185" t="s">
        <v>630</v>
      </c>
      <c r="C185" t="s">
        <v>1072</v>
      </c>
      <c r="D185" t="s">
        <v>1132</v>
      </c>
      <c r="E185" t="s">
        <v>1073</v>
      </c>
      <c r="F185" t="s">
        <v>1072</v>
      </c>
      <c r="I185" t="s">
        <v>1561</v>
      </c>
      <c r="J185" t="s">
        <v>1560</v>
      </c>
    </row>
    <row r="186" spans="1:10" x14ac:dyDescent="0.2">
      <c r="A186" t="s">
        <v>1172</v>
      </c>
      <c r="B186" t="s">
        <v>1690</v>
      </c>
      <c r="C186" t="s">
        <v>1172</v>
      </c>
      <c r="D186" t="s">
        <v>1132</v>
      </c>
      <c r="E186" t="s">
        <v>1173</v>
      </c>
      <c r="F186" t="s">
        <v>1172</v>
      </c>
      <c r="I186" t="s">
        <v>1563</v>
      </c>
      <c r="J186" t="s">
        <v>1562</v>
      </c>
    </row>
    <row r="187" spans="1:10" x14ac:dyDescent="0.2">
      <c r="A187" t="s">
        <v>1238</v>
      </c>
      <c r="B187" t="s">
        <v>1860</v>
      </c>
      <c r="C187" t="s">
        <v>1238</v>
      </c>
      <c r="D187" t="s">
        <v>1132</v>
      </c>
      <c r="E187" t="s">
        <v>1239</v>
      </c>
      <c r="F187" t="s">
        <v>1238</v>
      </c>
      <c r="I187" t="s">
        <v>1103</v>
      </c>
      <c r="J187" t="s">
        <v>1102</v>
      </c>
    </row>
    <row r="188" spans="1:10" x14ac:dyDescent="0.2">
      <c r="A188" t="s">
        <v>52</v>
      </c>
      <c r="B188" t="s">
        <v>1049</v>
      </c>
      <c r="C188" t="s">
        <v>52</v>
      </c>
      <c r="D188" t="s">
        <v>1132</v>
      </c>
      <c r="E188" t="s">
        <v>53</v>
      </c>
      <c r="F188" t="s">
        <v>52</v>
      </c>
      <c r="I188" t="s">
        <v>1565</v>
      </c>
      <c r="J188" t="s">
        <v>1564</v>
      </c>
    </row>
    <row r="189" spans="1:10" x14ac:dyDescent="0.2">
      <c r="A189" t="s">
        <v>1517</v>
      </c>
      <c r="B189" t="s">
        <v>1895</v>
      </c>
      <c r="C189" t="s">
        <v>1517</v>
      </c>
      <c r="D189" t="s">
        <v>1132</v>
      </c>
      <c r="E189" t="s">
        <v>1518</v>
      </c>
      <c r="F189" t="s">
        <v>1517</v>
      </c>
      <c r="I189" t="s">
        <v>1567</v>
      </c>
      <c r="J189" t="s">
        <v>1566</v>
      </c>
    </row>
    <row r="190" spans="1:10" x14ac:dyDescent="0.2">
      <c r="A190" t="s">
        <v>1492</v>
      </c>
      <c r="B190" t="s">
        <v>1493</v>
      </c>
      <c r="C190" t="s">
        <v>1492</v>
      </c>
      <c r="D190" t="s">
        <v>1412</v>
      </c>
      <c r="E190" t="s">
        <v>1494</v>
      </c>
      <c r="F190" t="s">
        <v>1492</v>
      </c>
      <c r="I190" t="s">
        <v>1569</v>
      </c>
      <c r="J190" t="s">
        <v>1568</v>
      </c>
    </row>
    <row r="191" spans="1:10" x14ac:dyDescent="0.2">
      <c r="A191" t="s">
        <v>1590</v>
      </c>
      <c r="B191" t="s">
        <v>1934</v>
      </c>
      <c r="C191" t="s">
        <v>1590</v>
      </c>
      <c r="D191" t="s">
        <v>1132</v>
      </c>
      <c r="E191" t="s">
        <v>1591</v>
      </c>
      <c r="F191" t="s">
        <v>1590</v>
      </c>
      <c r="I191" t="s">
        <v>1571</v>
      </c>
      <c r="J191" t="s">
        <v>1570</v>
      </c>
    </row>
    <row r="192" spans="1:10" x14ac:dyDescent="0.2">
      <c r="A192" t="s">
        <v>1644</v>
      </c>
      <c r="B192" t="s">
        <v>2034</v>
      </c>
      <c r="C192" t="s">
        <v>1644</v>
      </c>
      <c r="D192" t="s">
        <v>1132</v>
      </c>
      <c r="E192" t="s">
        <v>1645</v>
      </c>
      <c r="F192" t="s">
        <v>1644</v>
      </c>
      <c r="I192" t="s">
        <v>1573</v>
      </c>
      <c r="J192" t="s">
        <v>1572</v>
      </c>
    </row>
    <row r="193" spans="1:10" x14ac:dyDescent="0.2">
      <c r="A193" t="s">
        <v>1662</v>
      </c>
      <c r="B193" t="s">
        <v>485</v>
      </c>
      <c r="C193" t="s">
        <v>1662</v>
      </c>
      <c r="D193" t="s">
        <v>1132</v>
      </c>
      <c r="E193" t="s">
        <v>1663</v>
      </c>
      <c r="F193" t="s">
        <v>1662</v>
      </c>
      <c r="I193" t="s">
        <v>1575</v>
      </c>
      <c r="J193" t="s">
        <v>1574</v>
      </c>
    </row>
    <row r="194" spans="1:10" x14ac:dyDescent="0.2">
      <c r="A194" t="s">
        <v>1495</v>
      </c>
      <c r="B194" t="s">
        <v>1496</v>
      </c>
      <c r="C194" t="s">
        <v>1495</v>
      </c>
      <c r="D194" t="s">
        <v>1412</v>
      </c>
      <c r="E194" t="s">
        <v>1497</v>
      </c>
      <c r="F194" t="s">
        <v>1495</v>
      </c>
      <c r="I194" t="s">
        <v>1577</v>
      </c>
      <c r="J194" t="s">
        <v>1576</v>
      </c>
    </row>
    <row r="195" spans="1:10" x14ac:dyDescent="0.2">
      <c r="A195" t="s">
        <v>1182</v>
      </c>
      <c r="B195" t="s">
        <v>1695</v>
      </c>
      <c r="C195" t="s">
        <v>1182</v>
      </c>
      <c r="D195" t="s">
        <v>1132</v>
      </c>
      <c r="E195" t="s">
        <v>1183</v>
      </c>
      <c r="F195" t="s">
        <v>1182</v>
      </c>
      <c r="I195" t="s">
        <v>1579</v>
      </c>
      <c r="J195" t="s">
        <v>1578</v>
      </c>
    </row>
    <row r="196" spans="1:10" x14ac:dyDescent="0.2">
      <c r="A196" t="s">
        <v>896</v>
      </c>
      <c r="B196" t="s">
        <v>23</v>
      </c>
      <c r="C196" t="s">
        <v>896</v>
      </c>
      <c r="D196" t="s">
        <v>1132</v>
      </c>
      <c r="E196" t="s">
        <v>897</v>
      </c>
      <c r="F196" t="s">
        <v>896</v>
      </c>
      <c r="I196" t="s">
        <v>1581</v>
      </c>
      <c r="J196" t="s">
        <v>1580</v>
      </c>
    </row>
    <row r="197" spans="1:10" x14ac:dyDescent="0.2">
      <c r="A197" t="s">
        <v>1570</v>
      </c>
      <c r="B197" t="s">
        <v>1925</v>
      </c>
      <c r="C197" t="s">
        <v>1570</v>
      </c>
      <c r="D197" t="s">
        <v>1132</v>
      </c>
      <c r="E197" t="s">
        <v>1571</v>
      </c>
      <c r="F197" t="s">
        <v>1570</v>
      </c>
      <c r="I197" t="s">
        <v>1583</v>
      </c>
      <c r="J197" t="s">
        <v>1582</v>
      </c>
    </row>
    <row r="198" spans="1:10" x14ac:dyDescent="0.2">
      <c r="A198" t="s">
        <v>1632</v>
      </c>
      <c r="B198" t="s">
        <v>2028</v>
      </c>
      <c r="C198" t="s">
        <v>1632</v>
      </c>
      <c r="D198" t="s">
        <v>1132</v>
      </c>
      <c r="E198" t="s">
        <v>1633</v>
      </c>
      <c r="F198" t="s">
        <v>1632</v>
      </c>
      <c r="I198" t="s">
        <v>1585</v>
      </c>
      <c r="J198" t="s">
        <v>1584</v>
      </c>
    </row>
    <row r="199" spans="1:10" x14ac:dyDescent="0.2">
      <c r="A199" t="s">
        <v>473</v>
      </c>
      <c r="B199" t="s">
        <v>1962</v>
      </c>
      <c r="C199" t="s">
        <v>473</v>
      </c>
      <c r="D199" t="s">
        <v>1132</v>
      </c>
      <c r="E199" t="s">
        <v>474</v>
      </c>
      <c r="F199" t="s">
        <v>473</v>
      </c>
      <c r="I199" t="s">
        <v>1587</v>
      </c>
      <c r="J199" t="s">
        <v>1586</v>
      </c>
    </row>
    <row r="200" spans="1:10" x14ac:dyDescent="0.2">
      <c r="A200" t="s">
        <v>475</v>
      </c>
      <c r="B200" t="s">
        <v>1963</v>
      </c>
      <c r="C200" t="s">
        <v>475</v>
      </c>
      <c r="D200" t="s">
        <v>1132</v>
      </c>
      <c r="E200" t="s">
        <v>476</v>
      </c>
      <c r="F200" t="s">
        <v>475</v>
      </c>
      <c r="I200" t="s">
        <v>1589</v>
      </c>
      <c r="J200" t="s">
        <v>1588</v>
      </c>
    </row>
    <row r="201" spans="1:10" x14ac:dyDescent="0.2">
      <c r="A201" t="s">
        <v>277</v>
      </c>
      <c r="B201" t="s">
        <v>1036</v>
      </c>
      <c r="C201" t="s">
        <v>277</v>
      </c>
      <c r="D201" t="s">
        <v>1132</v>
      </c>
      <c r="E201" t="s">
        <v>278</v>
      </c>
      <c r="F201" t="s">
        <v>277</v>
      </c>
      <c r="I201" t="s">
        <v>1591</v>
      </c>
      <c r="J201" t="s">
        <v>1590</v>
      </c>
    </row>
    <row r="202" spans="1:10" x14ac:dyDescent="0.2">
      <c r="A202" t="s">
        <v>1192</v>
      </c>
      <c r="B202" t="s">
        <v>1700</v>
      </c>
      <c r="C202" t="s">
        <v>1192</v>
      </c>
      <c r="D202" t="s">
        <v>1132</v>
      </c>
      <c r="E202" t="s">
        <v>1193</v>
      </c>
      <c r="F202" t="s">
        <v>1192</v>
      </c>
      <c r="I202" t="s">
        <v>1593</v>
      </c>
      <c r="J202" t="s">
        <v>1592</v>
      </c>
    </row>
    <row r="203" spans="1:10" x14ac:dyDescent="0.2">
      <c r="A203" t="s">
        <v>1202</v>
      </c>
      <c r="B203" t="s">
        <v>1705</v>
      </c>
      <c r="C203" t="s">
        <v>1202</v>
      </c>
      <c r="D203" t="s">
        <v>1132</v>
      </c>
      <c r="E203" t="s">
        <v>1203</v>
      </c>
      <c r="F203" t="s">
        <v>1202</v>
      </c>
      <c r="I203" t="s">
        <v>1595</v>
      </c>
      <c r="J203" t="s">
        <v>1594</v>
      </c>
    </row>
    <row r="204" spans="1:10" x14ac:dyDescent="0.2">
      <c r="A204" t="s">
        <v>950</v>
      </c>
      <c r="B204" t="s">
        <v>2076</v>
      </c>
      <c r="C204" t="s">
        <v>950</v>
      </c>
      <c r="D204" t="s">
        <v>1132</v>
      </c>
      <c r="E204" t="s">
        <v>951</v>
      </c>
      <c r="F204" t="s">
        <v>950</v>
      </c>
      <c r="I204" t="s">
        <v>1597</v>
      </c>
      <c r="J204" t="s">
        <v>1596</v>
      </c>
    </row>
    <row r="205" spans="1:10" x14ac:dyDescent="0.2">
      <c r="A205" t="s">
        <v>1636</v>
      </c>
      <c r="B205" t="s">
        <v>2030</v>
      </c>
      <c r="C205" t="s">
        <v>1636</v>
      </c>
      <c r="D205" t="s">
        <v>1132</v>
      </c>
      <c r="E205" t="s">
        <v>1637</v>
      </c>
      <c r="F205" t="s">
        <v>1636</v>
      </c>
      <c r="I205" t="s">
        <v>1599</v>
      </c>
      <c r="J205" t="s">
        <v>1598</v>
      </c>
    </row>
    <row r="206" spans="1:10" x14ac:dyDescent="0.2">
      <c r="A206" t="s">
        <v>1654</v>
      </c>
      <c r="B206" t="s">
        <v>481</v>
      </c>
      <c r="C206" t="s">
        <v>1654</v>
      </c>
      <c r="D206" t="s">
        <v>1132</v>
      </c>
      <c r="E206" t="s">
        <v>1655</v>
      </c>
      <c r="F206" t="s">
        <v>1654</v>
      </c>
      <c r="I206" t="s">
        <v>1601</v>
      </c>
      <c r="J206" t="s">
        <v>1600</v>
      </c>
    </row>
    <row r="207" spans="1:10" x14ac:dyDescent="0.2">
      <c r="A207" t="s">
        <v>479</v>
      </c>
      <c r="B207" t="s">
        <v>1965</v>
      </c>
      <c r="C207" t="s">
        <v>479</v>
      </c>
      <c r="D207" t="s">
        <v>1132</v>
      </c>
      <c r="E207" t="s">
        <v>163</v>
      </c>
      <c r="F207" t="s">
        <v>479</v>
      </c>
      <c r="I207" t="s">
        <v>1603</v>
      </c>
      <c r="J207" t="s">
        <v>1602</v>
      </c>
    </row>
    <row r="208" spans="1:10" x14ac:dyDescent="0.2">
      <c r="A208" t="s">
        <v>1542</v>
      </c>
      <c r="B208" t="s">
        <v>1909</v>
      </c>
      <c r="C208" t="s">
        <v>1542</v>
      </c>
      <c r="D208" t="s">
        <v>1132</v>
      </c>
      <c r="E208" t="s">
        <v>1543</v>
      </c>
      <c r="F208" t="s">
        <v>1542</v>
      </c>
      <c r="I208" t="s">
        <v>1605</v>
      </c>
      <c r="J208" t="s">
        <v>1604</v>
      </c>
    </row>
    <row r="209" spans="1:10" x14ac:dyDescent="0.2">
      <c r="A209" t="s">
        <v>1267</v>
      </c>
      <c r="B209" t="s">
        <v>1877</v>
      </c>
      <c r="C209" t="s">
        <v>1267</v>
      </c>
      <c r="D209" t="s">
        <v>1132</v>
      </c>
      <c r="E209" t="s">
        <v>1268</v>
      </c>
      <c r="F209" t="s">
        <v>1267</v>
      </c>
      <c r="I209" t="s">
        <v>1607</v>
      </c>
      <c r="J209" t="s">
        <v>1606</v>
      </c>
    </row>
    <row r="210" spans="1:10" x14ac:dyDescent="0.2">
      <c r="A210" t="s">
        <v>1289</v>
      </c>
      <c r="B210" t="s">
        <v>1888</v>
      </c>
      <c r="C210" t="s">
        <v>1289</v>
      </c>
      <c r="D210" t="s">
        <v>1132</v>
      </c>
      <c r="E210" t="s">
        <v>1290</v>
      </c>
      <c r="F210" t="s">
        <v>1289</v>
      </c>
      <c r="I210" t="s">
        <v>1609</v>
      </c>
      <c r="J210" t="s">
        <v>1608</v>
      </c>
    </row>
    <row r="211" spans="1:10" x14ac:dyDescent="0.2">
      <c r="A211" t="s">
        <v>898</v>
      </c>
      <c r="B211" t="s">
        <v>24</v>
      </c>
      <c r="C211" t="s">
        <v>898</v>
      </c>
      <c r="D211" t="s">
        <v>1132</v>
      </c>
      <c r="E211" t="s">
        <v>899</v>
      </c>
      <c r="F211" t="s">
        <v>898</v>
      </c>
      <c r="I211" t="s">
        <v>1611</v>
      </c>
      <c r="J211" t="s">
        <v>1610</v>
      </c>
    </row>
    <row r="212" spans="1:10" x14ac:dyDescent="0.2">
      <c r="A212" t="s">
        <v>1540</v>
      </c>
      <c r="B212" t="s">
        <v>1908</v>
      </c>
      <c r="C212" t="s">
        <v>1540</v>
      </c>
      <c r="D212" t="s">
        <v>1132</v>
      </c>
      <c r="E212" t="s">
        <v>1541</v>
      </c>
      <c r="F212" t="s">
        <v>1540</v>
      </c>
      <c r="I212" t="s">
        <v>1613</v>
      </c>
      <c r="J212" t="s">
        <v>1612</v>
      </c>
    </row>
    <row r="213" spans="1:10" x14ac:dyDescent="0.2">
      <c r="A213" t="s">
        <v>1648</v>
      </c>
      <c r="B213" t="s">
        <v>2037</v>
      </c>
      <c r="C213" t="s">
        <v>1648</v>
      </c>
      <c r="D213" t="s">
        <v>1132</v>
      </c>
      <c r="E213" t="s">
        <v>1649</v>
      </c>
      <c r="F213" t="s">
        <v>1648</v>
      </c>
      <c r="I213" t="s">
        <v>1615</v>
      </c>
      <c r="J213" t="s">
        <v>1614</v>
      </c>
    </row>
    <row r="214" spans="1:10" x14ac:dyDescent="0.2">
      <c r="A214" t="s">
        <v>164</v>
      </c>
      <c r="B214" t="s">
        <v>1966</v>
      </c>
      <c r="C214" t="s">
        <v>164</v>
      </c>
      <c r="D214" t="s">
        <v>1132</v>
      </c>
      <c r="E214" t="s">
        <v>165</v>
      </c>
      <c r="F214" t="s">
        <v>164</v>
      </c>
      <c r="I214" t="s">
        <v>1617</v>
      </c>
      <c r="J214" t="s">
        <v>1616</v>
      </c>
    </row>
    <row r="215" spans="1:10" x14ac:dyDescent="0.2">
      <c r="A215" t="s">
        <v>265</v>
      </c>
      <c r="B215" t="s">
        <v>1030</v>
      </c>
      <c r="C215" t="s">
        <v>265</v>
      </c>
      <c r="D215" t="s">
        <v>1132</v>
      </c>
      <c r="E215" t="s">
        <v>266</v>
      </c>
      <c r="F215" t="s">
        <v>265</v>
      </c>
      <c r="I215" t="s">
        <v>1619</v>
      </c>
      <c r="J215" t="s">
        <v>1618</v>
      </c>
    </row>
    <row r="216" spans="1:10" x14ac:dyDescent="0.2">
      <c r="A216" t="s">
        <v>1498</v>
      </c>
      <c r="B216" t="s">
        <v>1499</v>
      </c>
      <c r="C216" t="s">
        <v>1498</v>
      </c>
      <c r="D216" t="s">
        <v>1412</v>
      </c>
      <c r="E216" t="s">
        <v>1500</v>
      </c>
      <c r="F216" t="s">
        <v>1498</v>
      </c>
      <c r="I216" t="s">
        <v>1621</v>
      </c>
      <c r="J216" t="s">
        <v>1620</v>
      </c>
    </row>
    <row r="217" spans="1:10" x14ac:dyDescent="0.2">
      <c r="A217" t="s">
        <v>1501</v>
      </c>
      <c r="B217" t="s">
        <v>1502</v>
      </c>
      <c r="C217" t="s">
        <v>1501</v>
      </c>
      <c r="D217" t="s">
        <v>1412</v>
      </c>
      <c r="E217" t="s">
        <v>1503</v>
      </c>
      <c r="F217" t="s">
        <v>1501</v>
      </c>
      <c r="I217" t="s">
        <v>1623</v>
      </c>
      <c r="J217" t="s">
        <v>1622</v>
      </c>
    </row>
    <row r="218" spans="1:10" x14ac:dyDescent="0.2">
      <c r="A218" t="s">
        <v>1504</v>
      </c>
      <c r="B218" t="s">
        <v>1505</v>
      </c>
      <c r="C218" t="s">
        <v>1504</v>
      </c>
      <c r="D218" t="s">
        <v>1412</v>
      </c>
      <c r="E218" t="s">
        <v>1506</v>
      </c>
      <c r="F218" t="s">
        <v>1504</v>
      </c>
      <c r="I218" t="s">
        <v>1625</v>
      </c>
      <c r="J218" t="s">
        <v>1624</v>
      </c>
    </row>
    <row r="219" spans="1:10" x14ac:dyDescent="0.2">
      <c r="A219" t="s">
        <v>1507</v>
      </c>
      <c r="B219" t="s">
        <v>1508</v>
      </c>
      <c r="C219" t="s">
        <v>1507</v>
      </c>
      <c r="D219" t="s">
        <v>1412</v>
      </c>
      <c r="E219" t="s">
        <v>1509</v>
      </c>
      <c r="F219" t="s">
        <v>1507</v>
      </c>
      <c r="I219" t="s">
        <v>1627</v>
      </c>
      <c r="J219" t="s">
        <v>1626</v>
      </c>
    </row>
    <row r="220" spans="1:10" x14ac:dyDescent="0.2">
      <c r="A220" t="s">
        <v>1817</v>
      </c>
      <c r="B220" t="s">
        <v>1818</v>
      </c>
      <c r="C220" t="s">
        <v>1817</v>
      </c>
      <c r="D220" t="s">
        <v>1412</v>
      </c>
      <c r="E220" t="s">
        <v>1819</v>
      </c>
      <c r="F220" t="s">
        <v>1817</v>
      </c>
      <c r="I220" t="s">
        <v>1629</v>
      </c>
      <c r="J220" t="s">
        <v>1628</v>
      </c>
    </row>
    <row r="221" spans="1:10" x14ac:dyDescent="0.2">
      <c r="A221" t="s">
        <v>1820</v>
      </c>
      <c r="B221" t="s">
        <v>1821</v>
      </c>
      <c r="C221" t="s">
        <v>1820</v>
      </c>
      <c r="D221" t="s">
        <v>1412</v>
      </c>
      <c r="E221" t="s">
        <v>1302</v>
      </c>
      <c r="F221" t="s">
        <v>1820</v>
      </c>
      <c r="I221" t="s">
        <v>1631</v>
      </c>
      <c r="J221" t="s">
        <v>1630</v>
      </c>
    </row>
    <row r="222" spans="1:10" x14ac:dyDescent="0.2">
      <c r="A222" t="s">
        <v>1275</v>
      </c>
      <c r="B222" t="s">
        <v>1881</v>
      </c>
      <c r="C222" t="s">
        <v>1275</v>
      </c>
      <c r="D222" t="s">
        <v>1132</v>
      </c>
      <c r="E222" t="s">
        <v>1276</v>
      </c>
      <c r="F222" t="s">
        <v>1275</v>
      </c>
      <c r="I222" t="s">
        <v>1633</v>
      </c>
      <c r="J222" t="s">
        <v>1632</v>
      </c>
    </row>
    <row r="223" spans="1:10" x14ac:dyDescent="0.2">
      <c r="A223" t="s">
        <v>866</v>
      </c>
      <c r="B223" t="s">
        <v>1045</v>
      </c>
      <c r="C223" t="s">
        <v>866</v>
      </c>
      <c r="D223" t="s">
        <v>1132</v>
      </c>
      <c r="E223" t="s">
        <v>867</v>
      </c>
      <c r="F223" t="s">
        <v>866</v>
      </c>
      <c r="I223" t="s">
        <v>1635</v>
      </c>
      <c r="J223" t="s">
        <v>1634</v>
      </c>
    </row>
    <row r="224" spans="1:10" x14ac:dyDescent="0.2">
      <c r="A224" t="s">
        <v>1303</v>
      </c>
      <c r="B224" t="s">
        <v>1304</v>
      </c>
      <c r="C224" t="s">
        <v>1303</v>
      </c>
      <c r="D224" t="s">
        <v>1412</v>
      </c>
      <c r="E224" t="s">
        <v>1305</v>
      </c>
      <c r="F224" t="s">
        <v>1303</v>
      </c>
      <c r="I224" t="s">
        <v>1637</v>
      </c>
      <c r="J224" t="s">
        <v>1636</v>
      </c>
    </row>
    <row r="225" spans="1:10" x14ac:dyDescent="0.2">
      <c r="A225" t="s">
        <v>413</v>
      </c>
      <c r="B225" t="s">
        <v>503</v>
      </c>
      <c r="C225" t="s">
        <v>413</v>
      </c>
      <c r="D225" t="s">
        <v>1132</v>
      </c>
      <c r="E225" t="s">
        <v>414</v>
      </c>
      <c r="F225" t="s">
        <v>413</v>
      </c>
      <c r="I225" t="s">
        <v>1639</v>
      </c>
      <c r="J225" t="s">
        <v>1638</v>
      </c>
    </row>
    <row r="226" spans="1:10" x14ac:dyDescent="0.2">
      <c r="A226" t="s">
        <v>1306</v>
      </c>
      <c r="B226" t="s">
        <v>1307</v>
      </c>
      <c r="C226" t="s">
        <v>1306</v>
      </c>
      <c r="D226" t="s">
        <v>1412</v>
      </c>
      <c r="E226" t="s">
        <v>1308</v>
      </c>
      <c r="F226" t="s">
        <v>1306</v>
      </c>
      <c r="I226" t="s">
        <v>1641</v>
      </c>
      <c r="J226" t="s">
        <v>1640</v>
      </c>
    </row>
    <row r="227" spans="1:10" x14ac:dyDescent="0.2">
      <c r="A227" t="s">
        <v>441</v>
      </c>
      <c r="B227" t="s">
        <v>1945</v>
      </c>
      <c r="C227" t="s">
        <v>441</v>
      </c>
      <c r="D227" t="s">
        <v>1132</v>
      </c>
      <c r="E227" t="s">
        <v>442</v>
      </c>
      <c r="F227" t="s">
        <v>441</v>
      </c>
      <c r="I227" t="s">
        <v>1643</v>
      </c>
      <c r="J227" t="s">
        <v>1642</v>
      </c>
    </row>
    <row r="228" spans="1:10" x14ac:dyDescent="0.2">
      <c r="A228" t="s">
        <v>1309</v>
      </c>
      <c r="B228" t="s">
        <v>1310</v>
      </c>
      <c r="C228" t="s">
        <v>1309</v>
      </c>
      <c r="D228" t="s">
        <v>1412</v>
      </c>
      <c r="E228" t="s">
        <v>1311</v>
      </c>
      <c r="F228" t="s">
        <v>1309</v>
      </c>
      <c r="I228" t="s">
        <v>1645</v>
      </c>
      <c r="J228" t="s">
        <v>1644</v>
      </c>
    </row>
    <row r="229" spans="1:10" x14ac:dyDescent="0.2">
      <c r="A229" t="s">
        <v>1312</v>
      </c>
      <c r="B229" t="s">
        <v>1313</v>
      </c>
      <c r="C229" t="s">
        <v>1312</v>
      </c>
      <c r="D229" t="s">
        <v>1412</v>
      </c>
      <c r="E229" t="s">
        <v>1314</v>
      </c>
      <c r="F229" t="s">
        <v>1312</v>
      </c>
      <c r="I229" t="s">
        <v>1647</v>
      </c>
      <c r="J229" t="s">
        <v>1646</v>
      </c>
    </row>
    <row r="230" spans="1:10" x14ac:dyDescent="0.2">
      <c r="A230" t="s">
        <v>1139</v>
      </c>
      <c r="B230" t="s">
        <v>288</v>
      </c>
      <c r="C230" t="s">
        <v>1139</v>
      </c>
      <c r="D230" t="s">
        <v>1132</v>
      </c>
      <c r="E230" t="s">
        <v>1140</v>
      </c>
      <c r="F230" t="s">
        <v>1139</v>
      </c>
      <c r="I230" t="s">
        <v>1087</v>
      </c>
      <c r="J230" t="s">
        <v>1086</v>
      </c>
    </row>
    <row r="231" spans="1:10" x14ac:dyDescent="0.2">
      <c r="A231" t="s">
        <v>1161</v>
      </c>
      <c r="B231" t="s">
        <v>300</v>
      </c>
      <c r="C231" t="s">
        <v>1161</v>
      </c>
      <c r="D231" t="s">
        <v>1132</v>
      </c>
      <c r="E231" t="s">
        <v>1162</v>
      </c>
      <c r="F231" t="s">
        <v>1161</v>
      </c>
      <c r="I231" t="s">
        <v>1649</v>
      </c>
      <c r="J231" t="s">
        <v>1648</v>
      </c>
    </row>
    <row r="232" spans="1:10" x14ac:dyDescent="0.2">
      <c r="A232" t="s">
        <v>1210</v>
      </c>
      <c r="B232" t="s">
        <v>1709</v>
      </c>
      <c r="C232" t="s">
        <v>1210</v>
      </c>
      <c r="D232" t="s">
        <v>1132</v>
      </c>
      <c r="E232" t="s">
        <v>1211</v>
      </c>
      <c r="F232" t="s">
        <v>1210</v>
      </c>
      <c r="I232" t="s">
        <v>1651</v>
      </c>
      <c r="J232" t="s">
        <v>1650</v>
      </c>
    </row>
    <row r="233" spans="1:10" x14ac:dyDescent="0.2">
      <c r="A233" t="s">
        <v>940</v>
      </c>
      <c r="B233" t="s">
        <v>47</v>
      </c>
      <c r="C233" t="s">
        <v>940</v>
      </c>
      <c r="D233" t="s">
        <v>1132</v>
      </c>
      <c r="E233" t="s">
        <v>941</v>
      </c>
      <c r="F233" t="s">
        <v>940</v>
      </c>
      <c r="I233" t="s">
        <v>1653</v>
      </c>
      <c r="J233" t="s">
        <v>1652</v>
      </c>
    </row>
    <row r="234" spans="1:10" x14ac:dyDescent="0.2">
      <c r="A234" t="s">
        <v>1586</v>
      </c>
      <c r="B234" t="s">
        <v>1933</v>
      </c>
      <c r="C234" t="s">
        <v>1586</v>
      </c>
      <c r="D234" t="s">
        <v>1132</v>
      </c>
      <c r="E234" t="s">
        <v>1587</v>
      </c>
      <c r="F234" t="s">
        <v>1586</v>
      </c>
      <c r="I234" t="s">
        <v>1655</v>
      </c>
      <c r="J234" t="s">
        <v>1654</v>
      </c>
    </row>
    <row r="235" spans="1:10" x14ac:dyDescent="0.2">
      <c r="A235" t="s">
        <v>1612</v>
      </c>
      <c r="B235" t="s">
        <v>2018</v>
      </c>
      <c r="C235" t="s">
        <v>1612</v>
      </c>
      <c r="D235" t="s">
        <v>1132</v>
      </c>
      <c r="E235" t="s">
        <v>1613</v>
      </c>
      <c r="F235" t="s">
        <v>1612</v>
      </c>
      <c r="I235" t="s">
        <v>1657</v>
      </c>
      <c r="J235" t="s">
        <v>1656</v>
      </c>
    </row>
    <row r="236" spans="1:10" x14ac:dyDescent="0.2">
      <c r="A236" t="s">
        <v>1315</v>
      </c>
      <c r="B236" t="s">
        <v>1316</v>
      </c>
      <c r="C236" t="s">
        <v>1315</v>
      </c>
      <c r="D236" t="s">
        <v>1412</v>
      </c>
      <c r="E236" t="s">
        <v>1317</v>
      </c>
      <c r="F236" t="s">
        <v>1315</v>
      </c>
      <c r="I236" t="s">
        <v>1659</v>
      </c>
      <c r="J236" t="s">
        <v>1658</v>
      </c>
    </row>
    <row r="237" spans="1:10" x14ac:dyDescent="0.2">
      <c r="A237" t="s">
        <v>429</v>
      </c>
      <c r="B237" t="s">
        <v>511</v>
      </c>
      <c r="C237" t="s">
        <v>429</v>
      </c>
      <c r="D237" t="s">
        <v>1132</v>
      </c>
      <c r="E237" t="s">
        <v>430</v>
      </c>
      <c r="F237" t="s">
        <v>429</v>
      </c>
      <c r="I237" t="s">
        <v>1125</v>
      </c>
      <c r="J237" t="s">
        <v>1124</v>
      </c>
    </row>
    <row r="238" spans="1:10" x14ac:dyDescent="0.2">
      <c r="A238" t="s">
        <v>1244</v>
      </c>
      <c r="B238" t="s">
        <v>1863</v>
      </c>
      <c r="C238" t="s">
        <v>1244</v>
      </c>
      <c r="D238" t="s">
        <v>1132</v>
      </c>
      <c r="E238" t="s">
        <v>1245</v>
      </c>
      <c r="F238" t="s">
        <v>1244</v>
      </c>
      <c r="I238" t="s">
        <v>1661</v>
      </c>
      <c r="J238" t="s">
        <v>1660</v>
      </c>
    </row>
    <row r="239" spans="1:10" x14ac:dyDescent="0.2">
      <c r="A239" t="s">
        <v>1666</v>
      </c>
      <c r="B239" t="s">
        <v>487</v>
      </c>
      <c r="C239" t="s">
        <v>1666</v>
      </c>
      <c r="D239" t="s">
        <v>1132</v>
      </c>
      <c r="E239" t="s">
        <v>1667</v>
      </c>
      <c r="F239" t="s">
        <v>1666</v>
      </c>
      <c r="I239" t="s">
        <v>1663</v>
      </c>
      <c r="J239" t="s">
        <v>1662</v>
      </c>
    </row>
    <row r="240" spans="1:10" x14ac:dyDescent="0.2">
      <c r="A240" t="s">
        <v>166</v>
      </c>
      <c r="B240" t="s">
        <v>1967</v>
      </c>
      <c r="C240" t="s">
        <v>166</v>
      </c>
      <c r="D240" t="s">
        <v>1132</v>
      </c>
      <c r="E240" t="s">
        <v>167</v>
      </c>
      <c r="F240" t="s">
        <v>166</v>
      </c>
      <c r="I240" t="s">
        <v>1665</v>
      </c>
      <c r="J240" t="s">
        <v>1664</v>
      </c>
    </row>
    <row r="241" spans="1:10" x14ac:dyDescent="0.2">
      <c r="A241" t="s">
        <v>1797</v>
      </c>
      <c r="B241" t="s">
        <v>2083</v>
      </c>
      <c r="C241" t="s">
        <v>1797</v>
      </c>
      <c r="D241" t="s">
        <v>1132</v>
      </c>
      <c r="E241" t="s">
        <v>1798</v>
      </c>
      <c r="F241" t="s">
        <v>1797</v>
      </c>
      <c r="I241" t="s">
        <v>1667</v>
      </c>
      <c r="J241" t="s">
        <v>1666</v>
      </c>
    </row>
    <row r="242" spans="1:10" x14ac:dyDescent="0.2">
      <c r="A242" t="s">
        <v>281</v>
      </c>
      <c r="B242" t="s">
        <v>1038</v>
      </c>
      <c r="C242" t="s">
        <v>281</v>
      </c>
      <c r="D242" t="s">
        <v>1132</v>
      </c>
      <c r="E242" t="s">
        <v>282</v>
      </c>
      <c r="F242" t="s">
        <v>281</v>
      </c>
      <c r="I242" t="s">
        <v>1669</v>
      </c>
      <c r="J242" t="s">
        <v>1668</v>
      </c>
    </row>
    <row r="243" spans="1:10" x14ac:dyDescent="0.2">
      <c r="A243" t="s">
        <v>1318</v>
      </c>
      <c r="B243" t="s">
        <v>1319</v>
      </c>
      <c r="C243" t="s">
        <v>1318</v>
      </c>
      <c r="D243" t="s">
        <v>1412</v>
      </c>
      <c r="E243" t="s">
        <v>1320</v>
      </c>
      <c r="F243" t="s">
        <v>1318</v>
      </c>
      <c r="I243" t="s">
        <v>1671</v>
      </c>
      <c r="J243" t="s">
        <v>1670</v>
      </c>
    </row>
    <row r="244" spans="1:10" x14ac:dyDescent="0.2">
      <c r="A244" t="s">
        <v>1321</v>
      </c>
      <c r="B244" t="s">
        <v>1322</v>
      </c>
      <c r="C244" t="s">
        <v>1321</v>
      </c>
      <c r="D244" t="s">
        <v>1412</v>
      </c>
      <c r="E244" t="s">
        <v>1323</v>
      </c>
      <c r="F244" t="s">
        <v>1321</v>
      </c>
      <c r="I244" t="s">
        <v>1673</v>
      </c>
      <c r="J244" t="s">
        <v>1672</v>
      </c>
    </row>
    <row r="245" spans="1:10" x14ac:dyDescent="0.2">
      <c r="A245" t="s">
        <v>1324</v>
      </c>
      <c r="B245" t="s">
        <v>1325</v>
      </c>
      <c r="C245" t="s">
        <v>1324</v>
      </c>
      <c r="D245" t="s">
        <v>1412</v>
      </c>
      <c r="E245" t="s">
        <v>1326</v>
      </c>
      <c r="F245" t="s">
        <v>1324</v>
      </c>
      <c r="I245" t="s">
        <v>1675</v>
      </c>
      <c r="J245" t="s">
        <v>1674</v>
      </c>
    </row>
    <row r="246" spans="1:10" x14ac:dyDescent="0.2">
      <c r="A246" t="s">
        <v>1327</v>
      </c>
      <c r="B246" t="s">
        <v>1328</v>
      </c>
      <c r="C246" t="s">
        <v>1327</v>
      </c>
      <c r="D246" t="s">
        <v>1412</v>
      </c>
      <c r="E246" t="s">
        <v>1329</v>
      </c>
      <c r="F246" t="s">
        <v>1327</v>
      </c>
      <c r="I246" t="s">
        <v>1677</v>
      </c>
      <c r="J246" t="s">
        <v>1676</v>
      </c>
    </row>
    <row r="247" spans="1:10" x14ac:dyDescent="0.2">
      <c r="A247" t="s">
        <v>1330</v>
      </c>
      <c r="B247" t="s">
        <v>1331</v>
      </c>
      <c r="C247" t="s">
        <v>1330</v>
      </c>
      <c r="D247" t="s">
        <v>1412</v>
      </c>
      <c r="E247" t="s">
        <v>1332</v>
      </c>
      <c r="F247" t="s">
        <v>1330</v>
      </c>
      <c r="I247" t="s">
        <v>1679</v>
      </c>
      <c r="J247" t="s">
        <v>1678</v>
      </c>
    </row>
    <row r="248" spans="1:10" x14ac:dyDescent="0.2">
      <c r="A248" t="s">
        <v>1333</v>
      </c>
      <c r="B248" t="s">
        <v>1334</v>
      </c>
      <c r="C248" t="s">
        <v>1333</v>
      </c>
      <c r="D248" t="s">
        <v>1412</v>
      </c>
      <c r="E248" t="s">
        <v>1335</v>
      </c>
      <c r="F248" t="s">
        <v>1333</v>
      </c>
      <c r="I248" t="s">
        <v>1681</v>
      </c>
      <c r="J248" t="s">
        <v>1680</v>
      </c>
    </row>
    <row r="249" spans="1:10" x14ac:dyDescent="0.2">
      <c r="A249" t="s">
        <v>1592</v>
      </c>
      <c r="B249" t="s">
        <v>1935</v>
      </c>
      <c r="C249" t="s">
        <v>1592</v>
      </c>
      <c r="D249" t="s">
        <v>1132</v>
      </c>
      <c r="E249" t="s">
        <v>1593</v>
      </c>
      <c r="F249" t="s">
        <v>1592</v>
      </c>
      <c r="I249" t="s">
        <v>1683</v>
      </c>
      <c r="J249" t="s">
        <v>1682</v>
      </c>
    </row>
    <row r="250" spans="1:10" x14ac:dyDescent="0.2">
      <c r="A250" t="s">
        <v>443</v>
      </c>
      <c r="B250" t="s">
        <v>1946</v>
      </c>
      <c r="C250" t="s">
        <v>443</v>
      </c>
      <c r="D250" t="s">
        <v>1132</v>
      </c>
      <c r="E250" t="s">
        <v>444</v>
      </c>
      <c r="F250" t="s">
        <v>443</v>
      </c>
      <c r="I250" t="s">
        <v>1685</v>
      </c>
      <c r="J250" t="s">
        <v>1684</v>
      </c>
    </row>
    <row r="251" spans="1:10" x14ac:dyDescent="0.2">
      <c r="A251" t="s">
        <v>1763</v>
      </c>
      <c r="B251" t="s">
        <v>2002</v>
      </c>
      <c r="C251" t="s">
        <v>1763</v>
      </c>
      <c r="D251" t="s">
        <v>1132</v>
      </c>
      <c r="E251" t="s">
        <v>1764</v>
      </c>
      <c r="F251" t="s">
        <v>1763</v>
      </c>
      <c r="I251" t="s">
        <v>402</v>
      </c>
      <c r="J251" t="s">
        <v>401</v>
      </c>
    </row>
    <row r="252" spans="1:10" x14ac:dyDescent="0.2">
      <c r="A252" t="s">
        <v>283</v>
      </c>
      <c r="B252" t="s">
        <v>1039</v>
      </c>
      <c r="C252" t="s">
        <v>283</v>
      </c>
      <c r="D252" t="s">
        <v>1132</v>
      </c>
      <c r="E252" t="s">
        <v>833</v>
      </c>
      <c r="F252" t="s">
        <v>283</v>
      </c>
      <c r="I252" t="s">
        <v>404</v>
      </c>
      <c r="J252" t="s">
        <v>403</v>
      </c>
    </row>
    <row r="253" spans="1:10" x14ac:dyDescent="0.2">
      <c r="A253" t="s">
        <v>170</v>
      </c>
      <c r="B253" t="s">
        <v>1969</v>
      </c>
      <c r="C253" t="s">
        <v>170</v>
      </c>
      <c r="D253" t="s">
        <v>1132</v>
      </c>
      <c r="E253" t="s">
        <v>171</v>
      </c>
      <c r="F253" t="s">
        <v>170</v>
      </c>
      <c r="I253" t="s">
        <v>406</v>
      </c>
      <c r="J253" t="s">
        <v>405</v>
      </c>
    </row>
    <row r="254" spans="1:10" x14ac:dyDescent="0.2">
      <c r="A254" t="s">
        <v>1228</v>
      </c>
      <c r="B254" t="s">
        <v>1855</v>
      </c>
      <c r="C254" t="s">
        <v>1228</v>
      </c>
      <c r="D254" t="s">
        <v>1132</v>
      </c>
      <c r="E254" t="s">
        <v>1229</v>
      </c>
      <c r="F254" t="s">
        <v>1228</v>
      </c>
      <c r="I254" t="s">
        <v>408</v>
      </c>
      <c r="J254" t="s">
        <v>407</v>
      </c>
    </row>
    <row r="255" spans="1:10" x14ac:dyDescent="0.2">
      <c r="A255" t="s">
        <v>902</v>
      </c>
      <c r="B255" t="s">
        <v>26</v>
      </c>
      <c r="C255" t="s">
        <v>902</v>
      </c>
      <c r="D255" t="s">
        <v>1132</v>
      </c>
      <c r="E255" t="s">
        <v>903</v>
      </c>
      <c r="F255" t="s">
        <v>902</v>
      </c>
      <c r="I255" t="s">
        <v>410</v>
      </c>
      <c r="J255" t="s">
        <v>409</v>
      </c>
    </row>
    <row r="256" spans="1:10" x14ac:dyDescent="0.2">
      <c r="A256" t="s">
        <v>1568</v>
      </c>
      <c r="B256" t="s">
        <v>1924</v>
      </c>
      <c r="C256" t="s">
        <v>1568</v>
      </c>
      <c r="D256" t="s">
        <v>1132</v>
      </c>
      <c r="E256" t="s">
        <v>1569</v>
      </c>
      <c r="F256" t="s">
        <v>1568</v>
      </c>
      <c r="I256" t="s">
        <v>412</v>
      </c>
      <c r="J256" t="s">
        <v>411</v>
      </c>
    </row>
    <row r="257" spans="1:10" x14ac:dyDescent="0.2">
      <c r="A257" t="s">
        <v>1616</v>
      </c>
      <c r="B257" t="s">
        <v>2020</v>
      </c>
      <c r="C257" t="s">
        <v>1616</v>
      </c>
      <c r="D257" t="s">
        <v>1132</v>
      </c>
      <c r="E257" t="s">
        <v>1617</v>
      </c>
      <c r="F257" t="s">
        <v>1616</v>
      </c>
      <c r="I257" t="s">
        <v>414</v>
      </c>
      <c r="J257" t="s">
        <v>413</v>
      </c>
    </row>
    <row r="258" spans="1:10" x14ac:dyDescent="0.2">
      <c r="A258" t="s">
        <v>172</v>
      </c>
      <c r="B258" t="s">
        <v>1970</v>
      </c>
      <c r="C258" t="s">
        <v>172</v>
      </c>
      <c r="D258" t="s">
        <v>1132</v>
      </c>
      <c r="E258" t="s">
        <v>173</v>
      </c>
      <c r="F258" t="s">
        <v>172</v>
      </c>
      <c r="I258" t="s">
        <v>416</v>
      </c>
      <c r="J258" t="s">
        <v>415</v>
      </c>
    </row>
    <row r="259" spans="1:10" x14ac:dyDescent="0.2">
      <c r="A259" t="s">
        <v>192</v>
      </c>
      <c r="B259" t="s">
        <v>1980</v>
      </c>
      <c r="C259" t="s">
        <v>192</v>
      </c>
      <c r="D259" t="s">
        <v>1132</v>
      </c>
      <c r="E259" t="s">
        <v>193</v>
      </c>
      <c r="F259" t="s">
        <v>192</v>
      </c>
      <c r="I259" t="s">
        <v>418</v>
      </c>
      <c r="J259" t="s">
        <v>417</v>
      </c>
    </row>
    <row r="260" spans="1:10" x14ac:dyDescent="0.2">
      <c r="A260" t="s">
        <v>196</v>
      </c>
      <c r="B260" t="s">
        <v>1983</v>
      </c>
      <c r="C260" t="s">
        <v>196</v>
      </c>
      <c r="D260" t="s">
        <v>1132</v>
      </c>
      <c r="E260" t="s">
        <v>197</v>
      </c>
      <c r="F260" t="s">
        <v>196</v>
      </c>
      <c r="I260" t="s">
        <v>420</v>
      </c>
      <c r="J260" t="s">
        <v>419</v>
      </c>
    </row>
    <row r="261" spans="1:10" x14ac:dyDescent="0.2">
      <c r="A261" t="s">
        <v>1336</v>
      </c>
      <c r="B261" t="s">
        <v>1337</v>
      </c>
      <c r="C261" t="s">
        <v>1336</v>
      </c>
      <c r="D261" t="s">
        <v>1412</v>
      </c>
      <c r="E261" t="s">
        <v>1338</v>
      </c>
      <c r="F261" t="s">
        <v>1336</v>
      </c>
      <c r="I261" t="s">
        <v>422</v>
      </c>
      <c r="J261" t="s">
        <v>421</v>
      </c>
    </row>
    <row r="262" spans="1:10" x14ac:dyDescent="0.2">
      <c r="A262" t="s">
        <v>1759</v>
      </c>
      <c r="B262" t="s">
        <v>2000</v>
      </c>
      <c r="C262" t="s">
        <v>1759</v>
      </c>
      <c r="D262" t="s">
        <v>1132</v>
      </c>
      <c r="E262" t="s">
        <v>1760</v>
      </c>
      <c r="F262" t="s">
        <v>1759</v>
      </c>
      <c r="I262" t="s">
        <v>424</v>
      </c>
      <c r="J262" t="s">
        <v>423</v>
      </c>
    </row>
    <row r="263" spans="1:10" x14ac:dyDescent="0.2">
      <c r="A263" t="s">
        <v>1145</v>
      </c>
      <c r="B263" t="s">
        <v>293</v>
      </c>
      <c r="C263" t="s">
        <v>1145</v>
      </c>
      <c r="D263" t="s">
        <v>1132</v>
      </c>
      <c r="E263" t="s">
        <v>1146</v>
      </c>
      <c r="F263" t="s">
        <v>1145</v>
      </c>
      <c r="I263" t="s">
        <v>426</v>
      </c>
      <c r="J263" t="s">
        <v>425</v>
      </c>
    </row>
    <row r="264" spans="1:10" x14ac:dyDescent="0.2">
      <c r="A264" t="s">
        <v>930</v>
      </c>
      <c r="B264" t="s">
        <v>43</v>
      </c>
      <c r="C264" t="s">
        <v>930</v>
      </c>
      <c r="D264" t="s">
        <v>1132</v>
      </c>
      <c r="E264" t="s">
        <v>931</v>
      </c>
      <c r="F264" t="s">
        <v>930</v>
      </c>
      <c r="I264" t="s">
        <v>428</v>
      </c>
      <c r="J264" t="s">
        <v>427</v>
      </c>
    </row>
    <row r="265" spans="1:10" x14ac:dyDescent="0.2">
      <c r="A265" t="s">
        <v>1527</v>
      </c>
      <c r="B265" t="s">
        <v>1901</v>
      </c>
      <c r="C265" t="s">
        <v>1527</v>
      </c>
      <c r="D265" t="s">
        <v>1132</v>
      </c>
      <c r="E265" t="s">
        <v>1528</v>
      </c>
      <c r="F265" t="s">
        <v>1527</v>
      </c>
      <c r="I265" t="s">
        <v>430</v>
      </c>
      <c r="J265" t="s">
        <v>429</v>
      </c>
    </row>
    <row r="266" spans="1:10" x14ac:dyDescent="0.2">
      <c r="A266" t="s">
        <v>1600</v>
      </c>
      <c r="B266" t="s">
        <v>2012</v>
      </c>
      <c r="C266" t="s">
        <v>1600</v>
      </c>
      <c r="D266" t="s">
        <v>1132</v>
      </c>
      <c r="E266" t="s">
        <v>1601</v>
      </c>
      <c r="F266" t="s">
        <v>1600</v>
      </c>
      <c r="I266" t="s">
        <v>432</v>
      </c>
      <c r="J266" t="s">
        <v>431</v>
      </c>
    </row>
    <row r="267" spans="1:10" x14ac:dyDescent="0.2">
      <c r="A267" t="s">
        <v>188</v>
      </c>
      <c r="B267" t="s">
        <v>1978</v>
      </c>
      <c r="C267" t="s">
        <v>188</v>
      </c>
      <c r="D267" t="s">
        <v>1132</v>
      </c>
      <c r="E267" t="s">
        <v>189</v>
      </c>
      <c r="F267" t="s">
        <v>188</v>
      </c>
      <c r="I267" t="s">
        <v>434</v>
      </c>
      <c r="J267" t="s">
        <v>433</v>
      </c>
    </row>
    <row r="268" spans="1:10" x14ac:dyDescent="0.2">
      <c r="A268" t="s">
        <v>1743</v>
      </c>
      <c r="B268" t="s">
        <v>1991</v>
      </c>
      <c r="C268" t="s">
        <v>1743</v>
      </c>
      <c r="D268" t="s">
        <v>1132</v>
      </c>
      <c r="E268" t="s">
        <v>1744</v>
      </c>
      <c r="F268" t="s">
        <v>1743</v>
      </c>
      <c r="I268" t="s">
        <v>436</v>
      </c>
      <c r="J268" t="s">
        <v>435</v>
      </c>
    </row>
    <row r="269" spans="1:10" x14ac:dyDescent="0.2">
      <c r="A269" t="s">
        <v>1815</v>
      </c>
      <c r="B269" t="s">
        <v>1027</v>
      </c>
      <c r="C269" t="s">
        <v>1815</v>
      </c>
      <c r="D269" t="s">
        <v>1132</v>
      </c>
      <c r="E269" t="s">
        <v>1816</v>
      </c>
      <c r="F269" t="s">
        <v>1815</v>
      </c>
      <c r="I269" t="s">
        <v>438</v>
      </c>
      <c r="J269" t="s">
        <v>437</v>
      </c>
    </row>
    <row r="270" spans="1:10" x14ac:dyDescent="0.2">
      <c r="A270" t="s">
        <v>912</v>
      </c>
      <c r="B270" t="s">
        <v>32</v>
      </c>
      <c r="C270" t="s">
        <v>912</v>
      </c>
      <c r="D270" t="s">
        <v>1132</v>
      </c>
      <c r="E270" t="s">
        <v>913</v>
      </c>
      <c r="F270" t="s">
        <v>912</v>
      </c>
      <c r="I270" t="s">
        <v>440</v>
      </c>
      <c r="J270" t="s">
        <v>439</v>
      </c>
    </row>
    <row r="271" spans="1:10" x14ac:dyDescent="0.2">
      <c r="A271" t="s">
        <v>918</v>
      </c>
      <c r="B271" t="s">
        <v>35</v>
      </c>
      <c r="C271" t="s">
        <v>918</v>
      </c>
      <c r="D271" t="s">
        <v>1132</v>
      </c>
      <c r="E271" t="s">
        <v>919</v>
      </c>
      <c r="F271" t="s">
        <v>918</v>
      </c>
      <c r="I271" t="s">
        <v>442</v>
      </c>
      <c r="J271" t="s">
        <v>441</v>
      </c>
    </row>
    <row r="272" spans="1:10" x14ac:dyDescent="0.2">
      <c r="A272" t="s">
        <v>957</v>
      </c>
      <c r="B272" t="s">
        <v>2080</v>
      </c>
      <c r="C272" t="s">
        <v>957</v>
      </c>
      <c r="D272" t="s">
        <v>1132</v>
      </c>
      <c r="E272" t="s">
        <v>958</v>
      </c>
      <c r="F272" t="s">
        <v>957</v>
      </c>
      <c r="I272" t="s">
        <v>444</v>
      </c>
      <c r="J272" t="s">
        <v>443</v>
      </c>
    </row>
    <row r="273" spans="1:10" x14ac:dyDescent="0.2">
      <c r="A273" t="s">
        <v>1608</v>
      </c>
      <c r="B273" t="s">
        <v>2016</v>
      </c>
      <c r="C273" t="s">
        <v>1608</v>
      </c>
      <c r="D273" t="s">
        <v>1132</v>
      </c>
      <c r="E273" t="s">
        <v>1609</v>
      </c>
      <c r="F273" t="s">
        <v>1608</v>
      </c>
      <c r="I273" t="s">
        <v>446</v>
      </c>
      <c r="J273" t="s">
        <v>445</v>
      </c>
    </row>
    <row r="274" spans="1:10" x14ac:dyDescent="0.2">
      <c r="A274" t="s">
        <v>407</v>
      </c>
      <c r="B274" t="s">
        <v>500</v>
      </c>
      <c r="C274" t="s">
        <v>407</v>
      </c>
      <c r="D274" t="s">
        <v>1132</v>
      </c>
      <c r="E274" t="s">
        <v>408</v>
      </c>
      <c r="F274" t="s">
        <v>407</v>
      </c>
      <c r="I274" t="s">
        <v>448</v>
      </c>
      <c r="J274" t="s">
        <v>447</v>
      </c>
    </row>
    <row r="275" spans="1:10" x14ac:dyDescent="0.2">
      <c r="A275" t="s">
        <v>427</v>
      </c>
      <c r="B275" t="s">
        <v>510</v>
      </c>
      <c r="C275" t="s">
        <v>427</v>
      </c>
      <c r="D275" t="s">
        <v>1132</v>
      </c>
      <c r="E275" t="s">
        <v>428</v>
      </c>
      <c r="F275" t="s">
        <v>427</v>
      </c>
      <c r="I275" t="s">
        <v>450</v>
      </c>
      <c r="J275" t="s">
        <v>449</v>
      </c>
    </row>
    <row r="276" spans="1:10" x14ac:dyDescent="0.2">
      <c r="A276" t="s">
        <v>184</v>
      </c>
      <c r="B276" t="s">
        <v>1976</v>
      </c>
      <c r="C276" t="s">
        <v>184</v>
      </c>
      <c r="D276" t="s">
        <v>1132</v>
      </c>
      <c r="E276" t="s">
        <v>185</v>
      </c>
      <c r="F276" t="s">
        <v>184</v>
      </c>
      <c r="I276" t="s">
        <v>452</v>
      </c>
      <c r="J276" t="s">
        <v>451</v>
      </c>
    </row>
    <row r="277" spans="1:10" x14ac:dyDescent="0.2">
      <c r="A277" t="s">
        <v>1749</v>
      </c>
      <c r="B277" t="s">
        <v>1994</v>
      </c>
      <c r="C277" t="s">
        <v>1749</v>
      </c>
      <c r="D277" t="s">
        <v>1132</v>
      </c>
      <c r="E277" t="s">
        <v>1750</v>
      </c>
      <c r="F277" t="s">
        <v>1749</v>
      </c>
      <c r="I277" t="s">
        <v>454</v>
      </c>
      <c r="J277" t="s">
        <v>453</v>
      </c>
    </row>
    <row r="278" spans="1:10" x14ac:dyDescent="0.2">
      <c r="A278" t="s">
        <v>1761</v>
      </c>
      <c r="B278" t="s">
        <v>2001</v>
      </c>
      <c r="C278" t="s">
        <v>1761</v>
      </c>
      <c r="D278" t="s">
        <v>1132</v>
      </c>
      <c r="E278" t="s">
        <v>1762</v>
      </c>
      <c r="F278" t="s">
        <v>1761</v>
      </c>
      <c r="I278" t="s">
        <v>456</v>
      </c>
      <c r="J278" t="s">
        <v>455</v>
      </c>
    </row>
    <row r="279" spans="1:10" x14ac:dyDescent="0.2">
      <c r="A279" t="s">
        <v>261</v>
      </c>
      <c r="B279" t="s">
        <v>1028</v>
      </c>
      <c r="C279" t="s">
        <v>261</v>
      </c>
      <c r="D279" t="s">
        <v>1132</v>
      </c>
      <c r="E279" t="s">
        <v>262</v>
      </c>
      <c r="F279" t="s">
        <v>261</v>
      </c>
      <c r="I279" t="s">
        <v>1127</v>
      </c>
      <c r="J279" t="s">
        <v>1126</v>
      </c>
    </row>
    <row r="280" spans="1:10" x14ac:dyDescent="0.2">
      <c r="A280" t="s">
        <v>852</v>
      </c>
      <c r="B280" t="s">
        <v>622</v>
      </c>
      <c r="C280" t="s">
        <v>852</v>
      </c>
      <c r="D280" t="s">
        <v>1132</v>
      </c>
      <c r="E280" t="s">
        <v>853</v>
      </c>
      <c r="F280" t="s">
        <v>852</v>
      </c>
      <c r="I280" t="s">
        <v>458</v>
      </c>
      <c r="J280" t="s">
        <v>457</v>
      </c>
    </row>
    <row r="281" spans="1:10" x14ac:dyDescent="0.2">
      <c r="A281" t="s">
        <v>1642</v>
      </c>
      <c r="B281" t="s">
        <v>2033</v>
      </c>
      <c r="C281" t="s">
        <v>1642</v>
      </c>
      <c r="D281" t="s">
        <v>1132</v>
      </c>
      <c r="E281" t="s">
        <v>1643</v>
      </c>
      <c r="F281" t="s">
        <v>1642</v>
      </c>
      <c r="I281" t="s">
        <v>460</v>
      </c>
      <c r="J281" t="s">
        <v>459</v>
      </c>
    </row>
    <row r="282" spans="1:10" x14ac:dyDescent="0.2">
      <c r="A282" t="s">
        <v>1660</v>
      </c>
      <c r="B282" t="s">
        <v>484</v>
      </c>
      <c r="C282" t="s">
        <v>1660</v>
      </c>
      <c r="D282" t="s">
        <v>1132</v>
      </c>
      <c r="E282" t="s">
        <v>1661</v>
      </c>
      <c r="F282" t="s">
        <v>1660</v>
      </c>
      <c r="I282" t="s">
        <v>462</v>
      </c>
      <c r="J282" t="s">
        <v>461</v>
      </c>
    </row>
    <row r="283" spans="1:10" x14ac:dyDescent="0.2">
      <c r="A283" t="s">
        <v>425</v>
      </c>
      <c r="B283" t="s">
        <v>509</v>
      </c>
      <c r="C283" t="s">
        <v>425</v>
      </c>
      <c r="D283" t="s">
        <v>1132</v>
      </c>
      <c r="E283" t="s">
        <v>426</v>
      </c>
      <c r="F283" t="s">
        <v>425</v>
      </c>
      <c r="I283" t="s">
        <v>464</v>
      </c>
      <c r="J283" t="s">
        <v>463</v>
      </c>
    </row>
    <row r="284" spans="1:10" x14ac:dyDescent="0.2">
      <c r="A284" t="s">
        <v>1737</v>
      </c>
      <c r="B284" t="s">
        <v>1988</v>
      </c>
      <c r="C284" t="s">
        <v>1737</v>
      </c>
      <c r="D284" t="s">
        <v>1132</v>
      </c>
      <c r="E284" t="s">
        <v>1738</v>
      </c>
      <c r="F284" t="s">
        <v>1737</v>
      </c>
      <c r="I284" t="s">
        <v>466</v>
      </c>
      <c r="J284" t="s">
        <v>465</v>
      </c>
    </row>
    <row r="285" spans="1:10" x14ac:dyDescent="0.2">
      <c r="A285" t="s">
        <v>1809</v>
      </c>
      <c r="B285" t="s">
        <v>1024</v>
      </c>
      <c r="C285" t="s">
        <v>1809</v>
      </c>
      <c r="D285" t="s">
        <v>1132</v>
      </c>
      <c r="E285" t="s">
        <v>1810</v>
      </c>
      <c r="F285" t="s">
        <v>1809</v>
      </c>
      <c r="I285" t="s">
        <v>468</v>
      </c>
      <c r="J285" t="s">
        <v>467</v>
      </c>
    </row>
    <row r="286" spans="1:10" x14ac:dyDescent="0.2">
      <c r="A286" t="s">
        <v>1130</v>
      </c>
      <c r="B286" t="s">
        <v>284</v>
      </c>
      <c r="C286" t="s">
        <v>1130</v>
      </c>
      <c r="D286" t="s">
        <v>1132</v>
      </c>
      <c r="E286" t="s">
        <v>1131</v>
      </c>
      <c r="F286" t="s">
        <v>1130</v>
      </c>
      <c r="I286" t="s">
        <v>470</v>
      </c>
      <c r="J286" t="s">
        <v>469</v>
      </c>
    </row>
    <row r="287" spans="1:10" x14ac:dyDescent="0.2">
      <c r="A287" t="s">
        <v>1137</v>
      </c>
      <c r="B287" t="s">
        <v>287</v>
      </c>
      <c r="C287" t="s">
        <v>1137</v>
      </c>
      <c r="D287" t="s">
        <v>1132</v>
      </c>
      <c r="E287" t="s">
        <v>1138</v>
      </c>
      <c r="F287" t="s">
        <v>1137</v>
      </c>
      <c r="I287" t="s">
        <v>472</v>
      </c>
      <c r="J287" t="s">
        <v>471</v>
      </c>
    </row>
    <row r="288" spans="1:10" x14ac:dyDescent="0.2">
      <c r="A288" t="s">
        <v>1252</v>
      </c>
      <c r="B288" t="s">
        <v>1868</v>
      </c>
      <c r="C288" t="s">
        <v>1252</v>
      </c>
      <c r="D288" t="s">
        <v>1132</v>
      </c>
      <c r="E288" t="s">
        <v>1253</v>
      </c>
      <c r="F288" t="s">
        <v>1252</v>
      </c>
      <c r="I288" t="s">
        <v>474</v>
      </c>
      <c r="J288" t="s">
        <v>473</v>
      </c>
    </row>
    <row r="289" spans="1:10" x14ac:dyDescent="0.2">
      <c r="A289" t="s">
        <v>1277</v>
      </c>
      <c r="B289" t="s">
        <v>1882</v>
      </c>
      <c r="C289" t="s">
        <v>1277</v>
      </c>
      <c r="D289" t="s">
        <v>1132</v>
      </c>
      <c r="E289" t="s">
        <v>1278</v>
      </c>
      <c r="F289" t="s">
        <v>1277</v>
      </c>
      <c r="I289" t="s">
        <v>476</v>
      </c>
      <c r="J289" t="s">
        <v>475</v>
      </c>
    </row>
    <row r="290" spans="1:10" x14ac:dyDescent="0.2">
      <c r="A290" t="s">
        <v>1519</v>
      </c>
      <c r="B290" t="s">
        <v>1896</v>
      </c>
      <c r="C290" t="s">
        <v>1519</v>
      </c>
      <c r="D290" t="s">
        <v>1132</v>
      </c>
      <c r="E290" t="s">
        <v>1520</v>
      </c>
      <c r="F290" t="s">
        <v>1519</v>
      </c>
      <c r="I290" t="s">
        <v>478</v>
      </c>
      <c r="J290" t="s">
        <v>477</v>
      </c>
    </row>
    <row r="291" spans="1:10" x14ac:dyDescent="0.2">
      <c r="A291" t="s">
        <v>1602</v>
      </c>
      <c r="B291" t="s">
        <v>2013</v>
      </c>
      <c r="C291" t="s">
        <v>1602</v>
      </c>
      <c r="D291" t="s">
        <v>1132</v>
      </c>
      <c r="E291" t="s">
        <v>1603</v>
      </c>
      <c r="F291" t="s">
        <v>1602</v>
      </c>
      <c r="I291" t="s">
        <v>163</v>
      </c>
      <c r="J291" t="s">
        <v>479</v>
      </c>
    </row>
    <row r="292" spans="1:10" x14ac:dyDescent="0.2">
      <c r="A292" t="s">
        <v>1066</v>
      </c>
      <c r="B292" t="s">
        <v>627</v>
      </c>
      <c r="C292" t="s">
        <v>1066</v>
      </c>
      <c r="D292" t="s">
        <v>1132</v>
      </c>
      <c r="E292" t="s">
        <v>1067</v>
      </c>
      <c r="F292" t="s">
        <v>1066</v>
      </c>
      <c r="I292" t="s">
        <v>165</v>
      </c>
      <c r="J292" t="s">
        <v>164</v>
      </c>
    </row>
    <row r="293" spans="1:10" x14ac:dyDescent="0.2">
      <c r="A293" t="s">
        <v>1339</v>
      </c>
      <c r="B293" t="s">
        <v>1340</v>
      </c>
      <c r="C293" t="s">
        <v>1339</v>
      </c>
      <c r="D293" t="s">
        <v>1412</v>
      </c>
      <c r="E293" t="s">
        <v>1341</v>
      </c>
      <c r="F293" t="s">
        <v>1339</v>
      </c>
      <c r="I293" t="s">
        <v>167</v>
      </c>
      <c r="J293" t="s">
        <v>166</v>
      </c>
    </row>
    <row r="294" spans="1:10" x14ac:dyDescent="0.2">
      <c r="A294" t="s">
        <v>1342</v>
      </c>
      <c r="B294" t="s">
        <v>1343</v>
      </c>
      <c r="C294" t="s">
        <v>1342</v>
      </c>
      <c r="D294" t="s">
        <v>1412</v>
      </c>
      <c r="E294" t="s">
        <v>1344</v>
      </c>
      <c r="F294" t="s">
        <v>1342</v>
      </c>
      <c r="I294" t="s">
        <v>169</v>
      </c>
      <c r="J294" t="s">
        <v>168</v>
      </c>
    </row>
    <row r="295" spans="1:10" x14ac:dyDescent="0.2">
      <c r="A295" t="s">
        <v>1345</v>
      </c>
      <c r="B295" t="s">
        <v>1346</v>
      </c>
      <c r="C295" t="s">
        <v>1345</v>
      </c>
      <c r="D295" t="s">
        <v>1412</v>
      </c>
      <c r="E295" t="s">
        <v>1347</v>
      </c>
      <c r="F295" t="s">
        <v>1345</v>
      </c>
      <c r="I295" t="s">
        <v>171</v>
      </c>
      <c r="J295" t="s">
        <v>170</v>
      </c>
    </row>
    <row r="296" spans="1:10" x14ac:dyDescent="0.2">
      <c r="A296" t="s">
        <v>1348</v>
      </c>
      <c r="B296" t="s">
        <v>1349</v>
      </c>
      <c r="C296" t="s">
        <v>1348</v>
      </c>
      <c r="D296" t="s">
        <v>1412</v>
      </c>
      <c r="E296" t="s">
        <v>1350</v>
      </c>
      <c r="F296" t="s">
        <v>1348</v>
      </c>
      <c r="I296" t="s">
        <v>173</v>
      </c>
      <c r="J296" t="s">
        <v>172</v>
      </c>
    </row>
    <row r="297" spans="1:10" x14ac:dyDescent="0.2">
      <c r="A297" t="s">
        <v>1351</v>
      </c>
      <c r="B297" t="s">
        <v>1352</v>
      </c>
      <c r="C297" t="s">
        <v>1351</v>
      </c>
      <c r="D297" t="s">
        <v>1412</v>
      </c>
      <c r="E297" t="s">
        <v>1353</v>
      </c>
      <c r="F297" t="s">
        <v>1351</v>
      </c>
      <c r="I297" t="s">
        <v>175</v>
      </c>
      <c r="J297" t="s">
        <v>174</v>
      </c>
    </row>
    <row r="298" spans="1:10" x14ac:dyDescent="0.2">
      <c r="A298" t="s">
        <v>952</v>
      </c>
      <c r="B298" t="s">
        <v>2078</v>
      </c>
      <c r="C298" t="s">
        <v>952</v>
      </c>
      <c r="D298" t="s">
        <v>954</v>
      </c>
      <c r="E298" t="s">
        <v>953</v>
      </c>
      <c r="F298" t="s">
        <v>952</v>
      </c>
      <c r="I298" t="s">
        <v>177</v>
      </c>
      <c r="J298" t="s">
        <v>176</v>
      </c>
    </row>
    <row r="299" spans="1:10" x14ac:dyDescent="0.2">
      <c r="A299" t="s">
        <v>1594</v>
      </c>
      <c r="B299" t="s">
        <v>1936</v>
      </c>
      <c r="C299" t="s">
        <v>1594</v>
      </c>
      <c r="D299" t="s">
        <v>954</v>
      </c>
      <c r="E299" t="s">
        <v>1595</v>
      </c>
      <c r="F299" t="s">
        <v>1594</v>
      </c>
      <c r="I299" t="s">
        <v>179</v>
      </c>
      <c r="J299" t="s">
        <v>178</v>
      </c>
    </row>
    <row r="300" spans="1:10" x14ac:dyDescent="0.2">
      <c r="A300" t="s">
        <v>176</v>
      </c>
      <c r="B300" t="s">
        <v>1972</v>
      </c>
      <c r="C300" t="s">
        <v>176</v>
      </c>
      <c r="D300" t="s">
        <v>954</v>
      </c>
      <c r="E300" t="s">
        <v>177</v>
      </c>
      <c r="F300" t="s">
        <v>176</v>
      </c>
      <c r="I300" t="s">
        <v>181</v>
      </c>
      <c r="J300" t="s">
        <v>180</v>
      </c>
    </row>
    <row r="301" spans="1:10" x14ac:dyDescent="0.2">
      <c r="A301" t="s">
        <v>1793</v>
      </c>
      <c r="B301" t="s">
        <v>2081</v>
      </c>
      <c r="C301" t="s">
        <v>1793</v>
      </c>
      <c r="D301" t="s">
        <v>954</v>
      </c>
      <c r="E301" t="s">
        <v>1794</v>
      </c>
      <c r="F301" t="s">
        <v>1793</v>
      </c>
      <c r="I301" t="s">
        <v>183</v>
      </c>
      <c r="J301" t="s">
        <v>182</v>
      </c>
    </row>
    <row r="302" spans="1:10" x14ac:dyDescent="0.2">
      <c r="A302" t="s">
        <v>279</v>
      </c>
      <c r="B302" t="s">
        <v>1037</v>
      </c>
      <c r="C302" t="s">
        <v>279</v>
      </c>
      <c r="D302" t="s">
        <v>954</v>
      </c>
      <c r="E302" t="s">
        <v>280</v>
      </c>
      <c r="F302" t="s">
        <v>279</v>
      </c>
      <c r="I302" t="s">
        <v>185</v>
      </c>
      <c r="J302" t="s">
        <v>184</v>
      </c>
    </row>
    <row r="303" spans="1:10" x14ac:dyDescent="0.2">
      <c r="A303" t="s">
        <v>836</v>
      </c>
      <c r="B303" t="s">
        <v>1041</v>
      </c>
      <c r="C303" t="s">
        <v>836</v>
      </c>
      <c r="D303" t="s">
        <v>954</v>
      </c>
      <c r="E303" t="s">
        <v>837</v>
      </c>
      <c r="F303" t="s">
        <v>836</v>
      </c>
      <c r="I303" t="s">
        <v>187</v>
      </c>
      <c r="J303" t="s">
        <v>186</v>
      </c>
    </row>
    <row r="304" spans="1:10" x14ac:dyDescent="0.2">
      <c r="A304" t="s">
        <v>1354</v>
      </c>
      <c r="B304" t="s">
        <v>1355</v>
      </c>
      <c r="C304" t="s">
        <v>1354</v>
      </c>
      <c r="D304" t="s">
        <v>1356</v>
      </c>
      <c r="E304" t="s">
        <v>1357</v>
      </c>
      <c r="F304" t="s">
        <v>1354</v>
      </c>
      <c r="I304" t="s">
        <v>189</v>
      </c>
      <c r="J304" t="s">
        <v>188</v>
      </c>
    </row>
    <row r="305" spans="1:10" x14ac:dyDescent="0.2">
      <c r="A305" t="s">
        <v>1358</v>
      </c>
      <c r="B305" t="s">
        <v>1430</v>
      </c>
      <c r="C305" t="s">
        <v>1358</v>
      </c>
      <c r="D305" t="s">
        <v>1359</v>
      </c>
      <c r="E305" t="s">
        <v>1360</v>
      </c>
      <c r="F305" t="s">
        <v>1358</v>
      </c>
      <c r="I305" t="s">
        <v>191</v>
      </c>
      <c r="J305" t="s">
        <v>190</v>
      </c>
    </row>
    <row r="306" spans="1:10" x14ac:dyDescent="0.2">
      <c r="A306" t="s">
        <v>1361</v>
      </c>
      <c r="B306" t="s">
        <v>1438</v>
      </c>
      <c r="C306" t="s">
        <v>1361</v>
      </c>
      <c r="D306" t="s">
        <v>1359</v>
      </c>
      <c r="E306" t="s">
        <v>1362</v>
      </c>
      <c r="F306" t="s">
        <v>1361</v>
      </c>
      <c r="I306" t="s">
        <v>193</v>
      </c>
      <c r="J306" t="s">
        <v>192</v>
      </c>
    </row>
    <row r="307" spans="1:10" x14ac:dyDescent="0.2">
      <c r="A307" t="s">
        <v>1363</v>
      </c>
      <c r="B307" t="s">
        <v>1444</v>
      </c>
      <c r="C307" t="s">
        <v>1363</v>
      </c>
      <c r="D307" t="s">
        <v>1359</v>
      </c>
      <c r="E307" t="s">
        <v>1364</v>
      </c>
      <c r="F307" t="s">
        <v>1363</v>
      </c>
      <c r="I307" t="s">
        <v>195</v>
      </c>
      <c r="J307" t="s">
        <v>194</v>
      </c>
    </row>
    <row r="308" spans="1:10" x14ac:dyDescent="0.2">
      <c r="A308" t="s">
        <v>1365</v>
      </c>
      <c r="B308" t="s">
        <v>1442</v>
      </c>
      <c r="C308" t="s">
        <v>1365</v>
      </c>
      <c r="D308" t="s">
        <v>1359</v>
      </c>
      <c r="E308" t="s">
        <v>1366</v>
      </c>
      <c r="F308" t="s">
        <v>1365</v>
      </c>
      <c r="I308" t="s">
        <v>1105</v>
      </c>
      <c r="J308" t="s">
        <v>1104</v>
      </c>
    </row>
    <row r="309" spans="1:10" x14ac:dyDescent="0.2">
      <c r="A309" t="s">
        <v>1367</v>
      </c>
      <c r="B309" t="s">
        <v>871</v>
      </c>
      <c r="C309" t="s">
        <v>1367</v>
      </c>
      <c r="D309" t="s">
        <v>1359</v>
      </c>
      <c r="E309" t="s">
        <v>1368</v>
      </c>
      <c r="F309" t="s">
        <v>1367</v>
      </c>
      <c r="I309" t="s">
        <v>197</v>
      </c>
      <c r="J309" t="s">
        <v>196</v>
      </c>
    </row>
    <row r="310" spans="1:10" x14ac:dyDescent="0.2">
      <c r="A310" t="s">
        <v>1369</v>
      </c>
      <c r="B310" t="s">
        <v>872</v>
      </c>
      <c r="C310" t="s">
        <v>1369</v>
      </c>
      <c r="D310" t="s">
        <v>1359</v>
      </c>
      <c r="E310" t="s">
        <v>1370</v>
      </c>
      <c r="F310" t="s">
        <v>1369</v>
      </c>
      <c r="I310" t="s">
        <v>199</v>
      </c>
      <c r="J310" t="s">
        <v>198</v>
      </c>
    </row>
    <row r="311" spans="1:10" x14ac:dyDescent="0.2">
      <c r="A311" t="s">
        <v>1371</v>
      </c>
      <c r="B311" t="s">
        <v>1372</v>
      </c>
      <c r="C311" t="s">
        <v>1371</v>
      </c>
      <c r="D311" t="s">
        <v>1373</v>
      </c>
      <c r="E311" t="s">
        <v>1374</v>
      </c>
      <c r="F311" t="s">
        <v>1371</v>
      </c>
      <c r="I311" t="s">
        <v>201</v>
      </c>
      <c r="J311" t="s">
        <v>200</v>
      </c>
    </row>
    <row r="312" spans="1:10" x14ac:dyDescent="0.2">
      <c r="A312" t="s">
        <v>1375</v>
      </c>
      <c r="B312" t="s">
        <v>1376</v>
      </c>
      <c r="C312" t="s">
        <v>1375</v>
      </c>
      <c r="D312" t="s">
        <v>1373</v>
      </c>
      <c r="E312" t="s">
        <v>1377</v>
      </c>
      <c r="F312" t="s">
        <v>1375</v>
      </c>
      <c r="I312" t="s">
        <v>1734</v>
      </c>
      <c r="J312" t="s">
        <v>202</v>
      </c>
    </row>
    <row r="313" spans="1:10" x14ac:dyDescent="0.2">
      <c r="A313" t="s">
        <v>1378</v>
      </c>
      <c r="B313" t="s">
        <v>1379</v>
      </c>
      <c r="C313" t="s">
        <v>1378</v>
      </c>
      <c r="D313" t="s">
        <v>1373</v>
      </c>
      <c r="E313" t="s">
        <v>1380</v>
      </c>
      <c r="F313" t="s">
        <v>1378</v>
      </c>
      <c r="I313" t="s">
        <v>1736</v>
      </c>
      <c r="J313" t="s">
        <v>1735</v>
      </c>
    </row>
    <row r="314" spans="1:10" x14ac:dyDescent="0.2">
      <c r="A314" t="s">
        <v>1381</v>
      </c>
      <c r="B314" t="s">
        <v>1382</v>
      </c>
      <c r="C314" t="s">
        <v>1381</v>
      </c>
      <c r="D314" t="s">
        <v>1373</v>
      </c>
      <c r="E314" t="s">
        <v>1383</v>
      </c>
      <c r="F314" t="s">
        <v>1381</v>
      </c>
      <c r="I314" t="s">
        <v>1738</v>
      </c>
      <c r="J314" t="s">
        <v>1737</v>
      </c>
    </row>
    <row r="315" spans="1:10" x14ac:dyDescent="0.2">
      <c r="A315" t="s">
        <v>1384</v>
      </c>
      <c r="B315" t="s">
        <v>1385</v>
      </c>
      <c r="C315" t="s">
        <v>1384</v>
      </c>
      <c r="D315" t="s">
        <v>1373</v>
      </c>
      <c r="E315" t="s">
        <v>1386</v>
      </c>
      <c r="F315" t="s">
        <v>1384</v>
      </c>
      <c r="I315" t="s">
        <v>1740</v>
      </c>
      <c r="J315" t="s">
        <v>1739</v>
      </c>
    </row>
    <row r="316" spans="1:10" x14ac:dyDescent="0.2">
      <c r="A316" t="s">
        <v>1387</v>
      </c>
      <c r="B316" t="s">
        <v>1388</v>
      </c>
      <c r="C316" t="s">
        <v>1387</v>
      </c>
      <c r="D316" t="s">
        <v>1373</v>
      </c>
      <c r="E316" t="s">
        <v>1389</v>
      </c>
      <c r="F316" t="s">
        <v>1387</v>
      </c>
      <c r="I316" t="s">
        <v>1742</v>
      </c>
      <c r="J316" t="s">
        <v>1741</v>
      </c>
    </row>
    <row r="317" spans="1:10" x14ac:dyDescent="0.2">
      <c r="A317" t="s">
        <v>1180</v>
      </c>
      <c r="B317" t="s">
        <v>1694</v>
      </c>
      <c r="C317" t="s">
        <v>1180</v>
      </c>
      <c r="D317" t="s">
        <v>1154</v>
      </c>
      <c r="E317" t="s">
        <v>1181</v>
      </c>
      <c r="F317" t="s">
        <v>1180</v>
      </c>
      <c r="I317" t="s">
        <v>1744</v>
      </c>
      <c r="J317" t="s">
        <v>1743</v>
      </c>
    </row>
    <row r="318" spans="1:10" x14ac:dyDescent="0.2">
      <c r="A318" t="s">
        <v>1217</v>
      </c>
      <c r="B318" t="s">
        <v>1713</v>
      </c>
      <c r="C318" t="s">
        <v>1217</v>
      </c>
      <c r="D318" t="s">
        <v>1154</v>
      </c>
      <c r="E318" t="s">
        <v>1218</v>
      </c>
      <c r="F318" t="s">
        <v>1217</v>
      </c>
      <c r="I318" t="s">
        <v>1746</v>
      </c>
      <c r="J318" t="s">
        <v>1745</v>
      </c>
    </row>
    <row r="319" spans="1:10" x14ac:dyDescent="0.2">
      <c r="A319" t="s">
        <v>1584</v>
      </c>
      <c r="B319" t="s">
        <v>1932</v>
      </c>
      <c r="C319" t="s">
        <v>1584</v>
      </c>
      <c r="D319" t="s">
        <v>1154</v>
      </c>
      <c r="E319" t="s">
        <v>1585</v>
      </c>
      <c r="F319" t="s">
        <v>1584</v>
      </c>
      <c r="I319" t="s">
        <v>1748</v>
      </c>
      <c r="J319" t="s">
        <v>1747</v>
      </c>
    </row>
    <row r="320" spans="1:10" x14ac:dyDescent="0.2">
      <c r="A320" t="s">
        <v>1664</v>
      </c>
      <c r="B320" t="s">
        <v>486</v>
      </c>
      <c r="C320" t="s">
        <v>1664</v>
      </c>
      <c r="D320" t="s">
        <v>1154</v>
      </c>
      <c r="E320" t="s">
        <v>1665</v>
      </c>
      <c r="F320" t="s">
        <v>1664</v>
      </c>
      <c r="I320" t="s">
        <v>1750</v>
      </c>
      <c r="J320" t="s">
        <v>1749</v>
      </c>
    </row>
    <row r="321" spans="1:10" x14ac:dyDescent="0.2">
      <c r="A321" t="s">
        <v>415</v>
      </c>
      <c r="B321" t="s">
        <v>504</v>
      </c>
      <c r="C321" t="s">
        <v>415</v>
      </c>
      <c r="D321" t="s">
        <v>1154</v>
      </c>
      <c r="E321" t="s">
        <v>416</v>
      </c>
      <c r="F321" t="s">
        <v>415</v>
      </c>
      <c r="I321" t="s">
        <v>1752</v>
      </c>
      <c r="J321" t="s">
        <v>1751</v>
      </c>
    </row>
    <row r="322" spans="1:10" x14ac:dyDescent="0.2">
      <c r="A322" t="s">
        <v>437</v>
      </c>
      <c r="B322" t="s">
        <v>1943</v>
      </c>
      <c r="C322" t="s">
        <v>437</v>
      </c>
      <c r="D322" t="s">
        <v>1154</v>
      </c>
      <c r="E322" t="s">
        <v>438</v>
      </c>
      <c r="F322" t="s">
        <v>437</v>
      </c>
      <c r="I322" t="s">
        <v>1754</v>
      </c>
      <c r="J322" t="s">
        <v>1753</v>
      </c>
    </row>
    <row r="323" spans="1:10" x14ac:dyDescent="0.2">
      <c r="A323" t="s">
        <v>200</v>
      </c>
      <c r="B323" t="s">
        <v>1985</v>
      </c>
      <c r="C323" t="s">
        <v>200</v>
      </c>
      <c r="D323" t="s">
        <v>1154</v>
      </c>
      <c r="E323" t="s">
        <v>201</v>
      </c>
      <c r="F323" t="s">
        <v>200</v>
      </c>
      <c r="I323" t="s">
        <v>1756</v>
      </c>
      <c r="J323" t="s">
        <v>1755</v>
      </c>
    </row>
    <row r="324" spans="1:10" x14ac:dyDescent="0.2">
      <c r="A324" t="s">
        <v>1757</v>
      </c>
      <c r="B324" t="s">
        <v>1999</v>
      </c>
      <c r="C324" t="s">
        <v>1757</v>
      </c>
      <c r="D324" t="s">
        <v>1154</v>
      </c>
      <c r="E324" t="s">
        <v>1758</v>
      </c>
      <c r="F324" t="s">
        <v>1757</v>
      </c>
      <c r="I324" t="s">
        <v>1758</v>
      </c>
      <c r="J324" t="s">
        <v>1757</v>
      </c>
    </row>
    <row r="325" spans="1:10" x14ac:dyDescent="0.2">
      <c r="A325" t="s">
        <v>1789</v>
      </c>
      <c r="B325" t="s">
        <v>381</v>
      </c>
      <c r="C325" t="s">
        <v>1789</v>
      </c>
      <c r="D325" t="s">
        <v>1154</v>
      </c>
      <c r="E325" t="s">
        <v>1790</v>
      </c>
      <c r="F325" t="s">
        <v>1789</v>
      </c>
      <c r="I325" t="s">
        <v>1760</v>
      </c>
      <c r="J325" t="s">
        <v>1759</v>
      </c>
    </row>
    <row r="326" spans="1:10" x14ac:dyDescent="0.2">
      <c r="A326" t="s">
        <v>842</v>
      </c>
      <c r="B326" t="s">
        <v>616</v>
      </c>
      <c r="C326" t="s">
        <v>842</v>
      </c>
      <c r="D326" t="s">
        <v>1154</v>
      </c>
      <c r="E326" t="s">
        <v>843</v>
      </c>
      <c r="F326" t="s">
        <v>842</v>
      </c>
      <c r="I326" t="s">
        <v>1762</v>
      </c>
      <c r="J326" t="s">
        <v>1761</v>
      </c>
    </row>
    <row r="327" spans="1:10" x14ac:dyDescent="0.2">
      <c r="A327" t="s">
        <v>1550</v>
      </c>
      <c r="B327" t="s">
        <v>1913</v>
      </c>
      <c r="C327" t="s">
        <v>1550</v>
      </c>
      <c r="D327" t="s">
        <v>1154</v>
      </c>
      <c r="E327" t="s">
        <v>1551</v>
      </c>
      <c r="F327" t="s">
        <v>1550</v>
      </c>
      <c r="I327" t="s">
        <v>1764</v>
      </c>
      <c r="J327" t="s">
        <v>1763</v>
      </c>
    </row>
    <row r="328" spans="1:10" x14ac:dyDescent="0.2">
      <c r="A328" t="s">
        <v>1574</v>
      </c>
      <c r="B328" t="s">
        <v>1927</v>
      </c>
      <c r="C328" t="s">
        <v>1574</v>
      </c>
      <c r="D328" t="s">
        <v>1154</v>
      </c>
      <c r="E328" t="s">
        <v>1575</v>
      </c>
      <c r="F328" t="s">
        <v>1574</v>
      </c>
      <c r="I328" t="s">
        <v>1766</v>
      </c>
      <c r="J328" t="s">
        <v>1765</v>
      </c>
    </row>
    <row r="329" spans="1:10" x14ac:dyDescent="0.2">
      <c r="A329" t="s">
        <v>190</v>
      </c>
      <c r="B329" t="s">
        <v>1979</v>
      </c>
      <c r="C329" t="s">
        <v>190</v>
      </c>
      <c r="D329" t="s">
        <v>1154</v>
      </c>
      <c r="E329" t="s">
        <v>191</v>
      </c>
      <c r="F329" t="s">
        <v>190</v>
      </c>
      <c r="I329" t="s">
        <v>1768</v>
      </c>
      <c r="J329" t="s">
        <v>1767</v>
      </c>
    </row>
    <row r="330" spans="1:10" x14ac:dyDescent="0.2">
      <c r="A330" t="s">
        <v>445</v>
      </c>
      <c r="B330" t="s">
        <v>1947</v>
      </c>
      <c r="C330" t="s">
        <v>445</v>
      </c>
      <c r="D330" t="s">
        <v>1154</v>
      </c>
      <c r="E330" t="s">
        <v>446</v>
      </c>
      <c r="F330" t="s">
        <v>445</v>
      </c>
      <c r="I330" t="s">
        <v>1770</v>
      </c>
      <c r="J330" t="s">
        <v>1769</v>
      </c>
    </row>
    <row r="331" spans="1:10" x14ac:dyDescent="0.2">
      <c r="A331" t="s">
        <v>850</v>
      </c>
      <c r="B331" t="s">
        <v>621</v>
      </c>
      <c r="C331" t="s">
        <v>850</v>
      </c>
      <c r="D331" t="s">
        <v>1154</v>
      </c>
      <c r="E331" t="s">
        <v>851</v>
      </c>
      <c r="F331" t="s">
        <v>850</v>
      </c>
      <c r="I331" t="s">
        <v>1772</v>
      </c>
      <c r="J331" t="s">
        <v>1771</v>
      </c>
    </row>
    <row r="332" spans="1:10" x14ac:dyDescent="0.2">
      <c r="A332" t="s">
        <v>1152</v>
      </c>
      <c r="B332" t="s">
        <v>296</v>
      </c>
      <c r="C332" t="s">
        <v>1152</v>
      </c>
      <c r="D332" t="s">
        <v>1154</v>
      </c>
      <c r="E332" t="s">
        <v>1153</v>
      </c>
      <c r="F332" t="s">
        <v>1152</v>
      </c>
      <c r="I332" t="s">
        <v>1774</v>
      </c>
      <c r="J332" t="s">
        <v>1773</v>
      </c>
    </row>
    <row r="333" spans="1:10" x14ac:dyDescent="0.2">
      <c r="A333" t="s">
        <v>1299</v>
      </c>
      <c r="B333" t="s">
        <v>10</v>
      </c>
      <c r="C333" t="s">
        <v>1299</v>
      </c>
      <c r="D333" t="s">
        <v>1154</v>
      </c>
      <c r="E333" t="s">
        <v>1300</v>
      </c>
      <c r="F333" t="s">
        <v>1299</v>
      </c>
      <c r="I333" t="s">
        <v>1776</v>
      </c>
      <c r="J333" t="s">
        <v>1775</v>
      </c>
    </row>
    <row r="334" spans="1:10" x14ac:dyDescent="0.2">
      <c r="A334" t="s">
        <v>423</v>
      </c>
      <c r="B334" t="s">
        <v>508</v>
      </c>
      <c r="C334" t="s">
        <v>423</v>
      </c>
      <c r="D334" t="s">
        <v>1154</v>
      </c>
      <c r="E334" t="s">
        <v>424</v>
      </c>
      <c r="F334" t="s">
        <v>423</v>
      </c>
      <c r="I334" t="s">
        <v>1778</v>
      </c>
      <c r="J334" t="s">
        <v>1777</v>
      </c>
    </row>
    <row r="335" spans="1:10" x14ac:dyDescent="0.2">
      <c r="A335" t="s">
        <v>451</v>
      </c>
      <c r="B335" t="s">
        <v>1950</v>
      </c>
      <c r="C335" t="s">
        <v>451</v>
      </c>
      <c r="D335" t="s">
        <v>1154</v>
      </c>
      <c r="E335" t="s">
        <v>452</v>
      </c>
      <c r="F335" t="s">
        <v>451</v>
      </c>
      <c r="I335" t="s">
        <v>1780</v>
      </c>
      <c r="J335" t="s">
        <v>1779</v>
      </c>
    </row>
    <row r="336" spans="1:10" x14ac:dyDescent="0.2">
      <c r="A336" t="s">
        <v>938</v>
      </c>
      <c r="B336" t="s">
        <v>46</v>
      </c>
      <c r="C336" t="s">
        <v>938</v>
      </c>
      <c r="D336" t="s">
        <v>1154</v>
      </c>
      <c r="E336" t="s">
        <v>939</v>
      </c>
      <c r="F336" t="s">
        <v>938</v>
      </c>
      <c r="I336" t="s">
        <v>1782</v>
      </c>
      <c r="J336" t="s">
        <v>1781</v>
      </c>
    </row>
    <row r="337" spans="1:10" x14ac:dyDescent="0.2">
      <c r="A337" t="s">
        <v>1614</v>
      </c>
      <c r="B337" t="s">
        <v>2019</v>
      </c>
      <c r="C337" t="s">
        <v>1614</v>
      </c>
      <c r="D337" t="s">
        <v>1154</v>
      </c>
      <c r="E337" t="s">
        <v>1615</v>
      </c>
      <c r="F337" t="s">
        <v>1614</v>
      </c>
      <c r="I337" t="s">
        <v>1784</v>
      </c>
      <c r="J337" t="s">
        <v>1783</v>
      </c>
    </row>
    <row r="338" spans="1:10" x14ac:dyDescent="0.2">
      <c r="A338" t="s">
        <v>1640</v>
      </c>
      <c r="B338" t="s">
        <v>2032</v>
      </c>
      <c r="C338" t="s">
        <v>1640</v>
      </c>
      <c r="D338" t="s">
        <v>1154</v>
      </c>
      <c r="E338" t="s">
        <v>1641</v>
      </c>
      <c r="F338" t="s">
        <v>1640</v>
      </c>
      <c r="I338" t="s">
        <v>1786</v>
      </c>
      <c r="J338" t="s">
        <v>1785</v>
      </c>
    </row>
    <row r="339" spans="1:10" x14ac:dyDescent="0.2">
      <c r="A339" t="s">
        <v>174</v>
      </c>
      <c r="B339" t="s">
        <v>1971</v>
      </c>
      <c r="C339" t="s">
        <v>174</v>
      </c>
      <c r="D339" t="s">
        <v>1154</v>
      </c>
      <c r="E339" t="s">
        <v>175</v>
      </c>
      <c r="F339" t="s">
        <v>174</v>
      </c>
      <c r="I339" t="s">
        <v>1788</v>
      </c>
      <c r="J339" t="s">
        <v>1787</v>
      </c>
    </row>
    <row r="340" spans="1:10" x14ac:dyDescent="0.2">
      <c r="A340" t="s">
        <v>1745</v>
      </c>
      <c r="B340" t="s">
        <v>1992</v>
      </c>
      <c r="C340" t="s">
        <v>1745</v>
      </c>
      <c r="D340" t="s">
        <v>1154</v>
      </c>
      <c r="E340" t="s">
        <v>1746</v>
      </c>
      <c r="F340" t="s">
        <v>1745</v>
      </c>
      <c r="I340" t="s">
        <v>1790</v>
      </c>
      <c r="J340" t="s">
        <v>1789</v>
      </c>
    </row>
    <row r="341" spans="1:10" x14ac:dyDescent="0.2">
      <c r="A341" t="s">
        <v>1170</v>
      </c>
      <c r="B341" t="s">
        <v>1689</v>
      </c>
      <c r="C341" t="s">
        <v>1170</v>
      </c>
      <c r="D341" t="s">
        <v>1154</v>
      </c>
      <c r="E341" t="s">
        <v>1171</v>
      </c>
      <c r="F341" t="s">
        <v>1170</v>
      </c>
      <c r="I341" t="s">
        <v>1792</v>
      </c>
      <c r="J341" t="s">
        <v>1791</v>
      </c>
    </row>
    <row r="342" spans="1:10" x14ac:dyDescent="0.2">
      <c r="A342" t="s">
        <v>1273</v>
      </c>
      <c r="B342" t="s">
        <v>1880</v>
      </c>
      <c r="C342" t="s">
        <v>1273</v>
      </c>
      <c r="D342" t="s">
        <v>1154</v>
      </c>
      <c r="E342" t="s">
        <v>1274</v>
      </c>
      <c r="F342" t="s">
        <v>1273</v>
      </c>
      <c r="I342" t="s">
        <v>1794</v>
      </c>
      <c r="J342" t="s">
        <v>1793</v>
      </c>
    </row>
    <row r="343" spans="1:10" x14ac:dyDescent="0.2">
      <c r="A343" t="s">
        <v>1010</v>
      </c>
      <c r="B343" t="s">
        <v>14</v>
      </c>
      <c r="C343" t="s">
        <v>1010</v>
      </c>
      <c r="D343" t="s">
        <v>1154</v>
      </c>
      <c r="E343" t="s">
        <v>1011</v>
      </c>
      <c r="F343" t="s">
        <v>1010</v>
      </c>
      <c r="I343" t="s">
        <v>1796</v>
      </c>
      <c r="J343" t="s">
        <v>1795</v>
      </c>
    </row>
    <row r="344" spans="1:10" x14ac:dyDescent="0.2">
      <c r="A344" t="s">
        <v>439</v>
      </c>
      <c r="B344" t="s">
        <v>1944</v>
      </c>
      <c r="C344" t="s">
        <v>439</v>
      </c>
      <c r="D344" t="s">
        <v>1154</v>
      </c>
      <c r="E344" t="s">
        <v>440</v>
      </c>
      <c r="F344" t="s">
        <v>439</v>
      </c>
      <c r="I344" t="s">
        <v>1798</v>
      </c>
      <c r="J344" t="s">
        <v>1797</v>
      </c>
    </row>
    <row r="345" spans="1:10" x14ac:dyDescent="0.2">
      <c r="A345" t="s">
        <v>459</v>
      </c>
      <c r="B345" t="s">
        <v>1955</v>
      </c>
      <c r="C345" t="s">
        <v>459</v>
      </c>
      <c r="D345" t="s">
        <v>1154</v>
      </c>
      <c r="E345" t="s">
        <v>460</v>
      </c>
      <c r="F345" t="s">
        <v>459</v>
      </c>
      <c r="I345" t="s">
        <v>1800</v>
      </c>
      <c r="J345" t="s">
        <v>1799</v>
      </c>
    </row>
    <row r="346" spans="1:10" x14ac:dyDescent="0.2">
      <c r="A346" t="s">
        <v>1801</v>
      </c>
      <c r="B346" t="s">
        <v>2085</v>
      </c>
      <c r="C346" t="s">
        <v>1801</v>
      </c>
      <c r="D346" t="s">
        <v>1154</v>
      </c>
      <c r="E346" t="s">
        <v>1802</v>
      </c>
      <c r="F346" t="s">
        <v>1801</v>
      </c>
      <c r="I346" t="s">
        <v>1802</v>
      </c>
      <c r="J346" t="s">
        <v>1801</v>
      </c>
    </row>
    <row r="347" spans="1:10" x14ac:dyDescent="0.2">
      <c r="A347" t="s">
        <v>856</v>
      </c>
      <c r="B347" t="s">
        <v>624</v>
      </c>
      <c r="C347" t="s">
        <v>856</v>
      </c>
      <c r="D347" t="s">
        <v>1154</v>
      </c>
      <c r="E347" t="s">
        <v>857</v>
      </c>
      <c r="F347" t="s">
        <v>856</v>
      </c>
      <c r="I347" t="s">
        <v>1804</v>
      </c>
      <c r="J347" t="s">
        <v>1803</v>
      </c>
    </row>
    <row r="348" spans="1:10" x14ac:dyDescent="0.2">
      <c r="A348" t="s">
        <v>1188</v>
      </c>
      <c r="B348" t="s">
        <v>1698</v>
      </c>
      <c r="C348" t="s">
        <v>1188</v>
      </c>
      <c r="D348" t="s">
        <v>1154</v>
      </c>
      <c r="E348" t="s">
        <v>1189</v>
      </c>
      <c r="F348" t="s">
        <v>1188</v>
      </c>
      <c r="I348" t="s">
        <v>1806</v>
      </c>
      <c r="J348" t="s">
        <v>1805</v>
      </c>
    </row>
    <row r="349" spans="1:10" x14ac:dyDescent="0.2">
      <c r="A349" t="s">
        <v>1219</v>
      </c>
      <c r="B349" t="s">
        <v>1714</v>
      </c>
      <c r="C349" t="s">
        <v>1219</v>
      </c>
      <c r="D349" t="s">
        <v>1154</v>
      </c>
      <c r="E349" t="s">
        <v>1220</v>
      </c>
      <c r="F349" t="s">
        <v>1219</v>
      </c>
      <c r="I349" t="s">
        <v>1808</v>
      </c>
      <c r="J349" t="s">
        <v>1807</v>
      </c>
    </row>
    <row r="350" spans="1:10" x14ac:dyDescent="0.2">
      <c r="A350" t="s">
        <v>1548</v>
      </c>
      <c r="B350" t="s">
        <v>1912</v>
      </c>
      <c r="C350" t="s">
        <v>1548</v>
      </c>
      <c r="D350" t="s">
        <v>1154</v>
      </c>
      <c r="E350" t="s">
        <v>1549</v>
      </c>
      <c r="F350" t="s">
        <v>1548</v>
      </c>
      <c r="I350" t="s">
        <v>1810</v>
      </c>
      <c r="J350" t="s">
        <v>1809</v>
      </c>
    </row>
    <row r="351" spans="1:10" x14ac:dyDescent="0.2">
      <c r="A351" t="s">
        <v>1558</v>
      </c>
      <c r="B351" t="s">
        <v>1918</v>
      </c>
      <c r="C351" t="s">
        <v>1558</v>
      </c>
      <c r="D351" t="s">
        <v>1154</v>
      </c>
      <c r="E351" t="s">
        <v>1559</v>
      </c>
      <c r="F351" t="s">
        <v>1558</v>
      </c>
      <c r="I351" t="s">
        <v>1812</v>
      </c>
      <c r="J351" t="s">
        <v>1811</v>
      </c>
    </row>
    <row r="352" spans="1:10" x14ac:dyDescent="0.2">
      <c r="A352" t="s">
        <v>1799</v>
      </c>
      <c r="B352" t="s">
        <v>2084</v>
      </c>
      <c r="C352" t="s">
        <v>1799</v>
      </c>
      <c r="D352" t="s">
        <v>1154</v>
      </c>
      <c r="E352" t="s">
        <v>1800</v>
      </c>
      <c r="F352" t="s">
        <v>1799</v>
      </c>
      <c r="I352" t="s">
        <v>1814</v>
      </c>
      <c r="J352" t="s">
        <v>1813</v>
      </c>
    </row>
    <row r="353" spans="1:10" x14ac:dyDescent="0.2">
      <c r="A353" t="s">
        <v>1260</v>
      </c>
      <c r="B353" t="s">
        <v>1872</v>
      </c>
      <c r="C353" t="s">
        <v>1260</v>
      </c>
      <c r="D353" t="s">
        <v>1262</v>
      </c>
      <c r="E353" t="s">
        <v>1261</v>
      </c>
      <c r="F353" t="s">
        <v>1260</v>
      </c>
      <c r="I353" t="s">
        <v>1816</v>
      </c>
      <c r="J353" t="s">
        <v>1815</v>
      </c>
    </row>
    <row r="354" spans="1:10" x14ac:dyDescent="0.2">
      <c r="A354" t="s">
        <v>1225</v>
      </c>
      <c r="B354" t="s">
        <v>1854</v>
      </c>
      <c r="C354" t="s">
        <v>1225</v>
      </c>
      <c r="D354" t="s">
        <v>1227</v>
      </c>
      <c r="E354" t="s">
        <v>1226</v>
      </c>
      <c r="F354" t="s">
        <v>1225</v>
      </c>
      <c r="I354" t="s">
        <v>262</v>
      </c>
      <c r="J354" t="s">
        <v>261</v>
      </c>
    </row>
    <row r="355" spans="1:10" x14ac:dyDescent="0.2">
      <c r="A355" t="s">
        <v>955</v>
      </c>
      <c r="B355" t="s">
        <v>2079</v>
      </c>
      <c r="C355" t="s">
        <v>955</v>
      </c>
      <c r="D355" t="s">
        <v>1227</v>
      </c>
      <c r="E355" t="s">
        <v>956</v>
      </c>
      <c r="F355" t="s">
        <v>955</v>
      </c>
      <c r="I355" t="s">
        <v>264</v>
      </c>
      <c r="J355" t="s">
        <v>263</v>
      </c>
    </row>
    <row r="356" spans="1:10" x14ac:dyDescent="0.2">
      <c r="A356" t="s">
        <v>862</v>
      </c>
      <c r="B356" t="s">
        <v>1043</v>
      </c>
      <c r="C356" t="s">
        <v>862</v>
      </c>
      <c r="D356" t="s">
        <v>1227</v>
      </c>
      <c r="E356" t="s">
        <v>863</v>
      </c>
      <c r="F356" t="s">
        <v>862</v>
      </c>
      <c r="I356" t="s">
        <v>266</v>
      </c>
      <c r="J356" t="s">
        <v>265</v>
      </c>
    </row>
    <row r="357" spans="1:10" x14ac:dyDescent="0.2">
      <c r="A357" t="s">
        <v>868</v>
      </c>
      <c r="B357" t="s">
        <v>1046</v>
      </c>
      <c r="C357" t="s">
        <v>868</v>
      </c>
      <c r="D357" t="s">
        <v>1227</v>
      </c>
      <c r="E357" t="s">
        <v>869</v>
      </c>
      <c r="F357" t="s">
        <v>868</v>
      </c>
      <c r="I357" t="s">
        <v>268</v>
      </c>
      <c r="J357" t="s">
        <v>267</v>
      </c>
    </row>
    <row r="358" spans="1:10" x14ac:dyDescent="0.2">
      <c r="A358" t="s">
        <v>1534</v>
      </c>
      <c r="B358" t="s">
        <v>1904</v>
      </c>
      <c r="C358" t="s">
        <v>1534</v>
      </c>
      <c r="D358" t="s">
        <v>1227</v>
      </c>
      <c r="E358" t="s">
        <v>1535</v>
      </c>
      <c r="F358" t="s">
        <v>1534</v>
      </c>
      <c r="I358" t="s">
        <v>270</v>
      </c>
      <c r="J358" t="s">
        <v>269</v>
      </c>
    </row>
    <row r="359" spans="1:10" x14ac:dyDescent="0.2">
      <c r="A359" t="s">
        <v>1536</v>
      </c>
      <c r="B359" t="s">
        <v>1905</v>
      </c>
      <c r="C359" t="s">
        <v>1536</v>
      </c>
      <c r="D359" t="s">
        <v>1227</v>
      </c>
      <c r="E359" t="s">
        <v>1537</v>
      </c>
      <c r="F359" t="s">
        <v>1536</v>
      </c>
      <c r="I359" t="s">
        <v>272</v>
      </c>
      <c r="J359" t="s">
        <v>271</v>
      </c>
    </row>
    <row r="360" spans="1:10" x14ac:dyDescent="0.2">
      <c r="A360" t="s">
        <v>1552</v>
      </c>
      <c r="B360" t="s">
        <v>1914</v>
      </c>
      <c r="C360" t="s">
        <v>1552</v>
      </c>
      <c r="D360" t="s">
        <v>1227</v>
      </c>
      <c r="E360" t="s">
        <v>1553</v>
      </c>
      <c r="F360" t="s">
        <v>1552</v>
      </c>
      <c r="I360" t="s">
        <v>274</v>
      </c>
      <c r="J360" t="s">
        <v>273</v>
      </c>
    </row>
    <row r="361" spans="1:10" x14ac:dyDescent="0.2">
      <c r="A361" t="s">
        <v>1566</v>
      </c>
      <c r="B361" t="s">
        <v>1923</v>
      </c>
      <c r="C361" t="s">
        <v>1566</v>
      </c>
      <c r="D361" t="s">
        <v>1227</v>
      </c>
      <c r="E361" t="s">
        <v>1567</v>
      </c>
      <c r="F361" t="s">
        <v>1566</v>
      </c>
      <c r="I361" t="s">
        <v>276</v>
      </c>
      <c r="J361" t="s">
        <v>275</v>
      </c>
    </row>
    <row r="362" spans="1:10" x14ac:dyDescent="0.2">
      <c r="A362" t="s">
        <v>182</v>
      </c>
      <c r="B362" t="s">
        <v>1975</v>
      </c>
      <c r="C362" t="s">
        <v>182</v>
      </c>
      <c r="D362" t="s">
        <v>1227</v>
      </c>
      <c r="E362" t="s">
        <v>183</v>
      </c>
      <c r="F362" t="s">
        <v>182</v>
      </c>
      <c r="I362" t="s">
        <v>278</v>
      </c>
      <c r="J362" t="s">
        <v>277</v>
      </c>
    </row>
    <row r="363" spans="1:10" x14ac:dyDescent="0.2">
      <c r="A363" t="s">
        <v>1787</v>
      </c>
      <c r="B363" t="s">
        <v>380</v>
      </c>
      <c r="C363" t="s">
        <v>1787</v>
      </c>
      <c r="D363" t="s">
        <v>1227</v>
      </c>
      <c r="E363" t="s">
        <v>1788</v>
      </c>
      <c r="F363" t="s">
        <v>1787</v>
      </c>
      <c r="I363" t="s">
        <v>280</v>
      </c>
      <c r="J363" t="s">
        <v>279</v>
      </c>
    </row>
    <row r="364" spans="1:10" x14ac:dyDescent="0.2">
      <c r="A364" t="s">
        <v>1805</v>
      </c>
      <c r="B364" t="s">
        <v>2087</v>
      </c>
      <c r="C364" t="s">
        <v>1805</v>
      </c>
      <c r="D364" t="s">
        <v>1227</v>
      </c>
      <c r="E364" t="s">
        <v>1806</v>
      </c>
      <c r="F364" t="s">
        <v>1805</v>
      </c>
      <c r="I364" t="s">
        <v>282</v>
      </c>
      <c r="J364" t="s">
        <v>281</v>
      </c>
    </row>
    <row r="365" spans="1:10" x14ac:dyDescent="0.2">
      <c r="A365" t="s">
        <v>838</v>
      </c>
      <c r="B365" t="s">
        <v>614</v>
      </c>
      <c r="C365" t="s">
        <v>838</v>
      </c>
      <c r="D365" t="s">
        <v>1227</v>
      </c>
      <c r="E365" t="s">
        <v>839</v>
      </c>
      <c r="F365" t="s">
        <v>838</v>
      </c>
      <c r="I365" t="s">
        <v>833</v>
      </c>
      <c r="J365" t="s">
        <v>283</v>
      </c>
    </row>
    <row r="366" spans="1:10" x14ac:dyDescent="0.2">
      <c r="A366" t="s">
        <v>1147</v>
      </c>
      <c r="B366" t="s">
        <v>294</v>
      </c>
      <c r="C366" t="s">
        <v>1147</v>
      </c>
      <c r="D366" t="s">
        <v>1149</v>
      </c>
      <c r="E366" t="s">
        <v>1148</v>
      </c>
      <c r="F366" t="s">
        <v>1147</v>
      </c>
      <c r="I366" t="s">
        <v>835</v>
      </c>
      <c r="J366" t="s">
        <v>834</v>
      </c>
    </row>
    <row r="367" spans="1:10" x14ac:dyDescent="0.2">
      <c r="A367" t="s">
        <v>1150</v>
      </c>
      <c r="B367" t="s">
        <v>295</v>
      </c>
      <c r="C367" t="s">
        <v>1150</v>
      </c>
      <c r="D367" t="s">
        <v>1149</v>
      </c>
      <c r="E367" t="s">
        <v>1151</v>
      </c>
      <c r="F367" t="s">
        <v>1150</v>
      </c>
      <c r="I367" t="s">
        <v>837</v>
      </c>
      <c r="J367" t="s">
        <v>836</v>
      </c>
    </row>
    <row r="368" spans="1:10" x14ac:dyDescent="0.2">
      <c r="A368" t="s">
        <v>1168</v>
      </c>
      <c r="B368" t="s">
        <v>1688</v>
      </c>
      <c r="C368" t="s">
        <v>1168</v>
      </c>
      <c r="D368" t="s">
        <v>1149</v>
      </c>
      <c r="E368" t="s">
        <v>1169</v>
      </c>
      <c r="F368" t="s">
        <v>1168</v>
      </c>
      <c r="I368" t="s">
        <v>839</v>
      </c>
      <c r="J368" t="s">
        <v>838</v>
      </c>
    </row>
    <row r="369" spans="1:10" x14ac:dyDescent="0.2">
      <c r="A369" t="s">
        <v>1194</v>
      </c>
      <c r="B369" t="s">
        <v>1701</v>
      </c>
      <c r="C369" t="s">
        <v>1194</v>
      </c>
      <c r="D369" t="s">
        <v>1149</v>
      </c>
      <c r="E369" t="s">
        <v>1195</v>
      </c>
      <c r="F369" t="s">
        <v>1194</v>
      </c>
      <c r="I369" t="s">
        <v>841</v>
      </c>
      <c r="J369" t="s">
        <v>840</v>
      </c>
    </row>
    <row r="370" spans="1:10" x14ac:dyDescent="0.2">
      <c r="A370" t="s">
        <v>1204</v>
      </c>
      <c r="B370" t="s">
        <v>1706</v>
      </c>
      <c r="C370" t="s">
        <v>1204</v>
      </c>
      <c r="D370" t="s">
        <v>1149</v>
      </c>
      <c r="E370" t="s">
        <v>1205</v>
      </c>
      <c r="F370" t="s">
        <v>1204</v>
      </c>
      <c r="I370" t="s">
        <v>843</v>
      </c>
      <c r="J370" t="s">
        <v>842</v>
      </c>
    </row>
    <row r="371" spans="1:10" x14ac:dyDescent="0.2">
      <c r="A371" t="s">
        <v>1279</v>
      </c>
      <c r="B371" t="s">
        <v>1883</v>
      </c>
      <c r="C371" t="s">
        <v>1279</v>
      </c>
      <c r="D371" t="s">
        <v>1149</v>
      </c>
      <c r="E371" t="s">
        <v>1280</v>
      </c>
      <c r="F371" t="s">
        <v>1279</v>
      </c>
      <c r="I371" t="s">
        <v>845</v>
      </c>
      <c r="J371" t="s">
        <v>844</v>
      </c>
    </row>
    <row r="372" spans="1:10" x14ac:dyDescent="0.2">
      <c r="A372" t="s">
        <v>1014</v>
      </c>
      <c r="B372" t="s">
        <v>17</v>
      </c>
      <c r="C372" t="s">
        <v>1014</v>
      </c>
      <c r="D372" t="s">
        <v>1149</v>
      </c>
      <c r="E372" t="s">
        <v>1015</v>
      </c>
      <c r="F372" t="s">
        <v>1014</v>
      </c>
      <c r="I372" t="s">
        <v>1107</v>
      </c>
      <c r="J372" t="s">
        <v>1106</v>
      </c>
    </row>
    <row r="373" spans="1:10" x14ac:dyDescent="0.2">
      <c r="A373" t="s">
        <v>914</v>
      </c>
      <c r="B373" t="s">
        <v>33</v>
      </c>
      <c r="C373" t="s">
        <v>914</v>
      </c>
      <c r="D373" t="s">
        <v>1149</v>
      </c>
      <c r="E373" t="s">
        <v>915</v>
      </c>
      <c r="F373" t="s">
        <v>914</v>
      </c>
      <c r="I373" t="s">
        <v>847</v>
      </c>
      <c r="J373" t="s">
        <v>846</v>
      </c>
    </row>
    <row r="374" spans="1:10" x14ac:dyDescent="0.2">
      <c r="A374" t="s">
        <v>54</v>
      </c>
      <c r="B374" t="s">
        <v>1050</v>
      </c>
      <c r="C374" t="s">
        <v>54</v>
      </c>
      <c r="D374" t="s">
        <v>1149</v>
      </c>
      <c r="E374" t="s">
        <v>55</v>
      </c>
      <c r="F374" t="s">
        <v>54</v>
      </c>
      <c r="I374" t="s">
        <v>849</v>
      </c>
      <c r="J374" t="s">
        <v>848</v>
      </c>
    </row>
    <row r="375" spans="1:10" x14ac:dyDescent="0.2">
      <c r="A375" t="s">
        <v>60</v>
      </c>
      <c r="B375" t="s">
        <v>1053</v>
      </c>
      <c r="C375" t="s">
        <v>60</v>
      </c>
      <c r="D375" t="s">
        <v>1149</v>
      </c>
      <c r="E375" t="s">
        <v>61</v>
      </c>
      <c r="F375" t="s">
        <v>60</v>
      </c>
      <c r="I375" t="s">
        <v>851</v>
      </c>
      <c r="J375" t="s">
        <v>850</v>
      </c>
    </row>
    <row r="376" spans="1:10" x14ac:dyDescent="0.2">
      <c r="A376" t="s">
        <v>70</v>
      </c>
      <c r="B376" t="s">
        <v>1058</v>
      </c>
      <c r="C376" t="s">
        <v>70</v>
      </c>
      <c r="D376" t="s">
        <v>1149</v>
      </c>
      <c r="E376" t="s">
        <v>71</v>
      </c>
      <c r="F376" t="s">
        <v>70</v>
      </c>
      <c r="I376" t="s">
        <v>853</v>
      </c>
      <c r="J376" t="s">
        <v>852</v>
      </c>
    </row>
    <row r="377" spans="1:10" x14ac:dyDescent="0.2">
      <c r="A377" t="s">
        <v>1515</v>
      </c>
      <c r="B377" t="s">
        <v>1894</v>
      </c>
      <c r="C377" t="s">
        <v>1515</v>
      </c>
      <c r="D377" t="s">
        <v>1149</v>
      </c>
      <c r="E377" t="s">
        <v>1516</v>
      </c>
      <c r="F377" t="s">
        <v>1515</v>
      </c>
      <c r="I377" t="s">
        <v>855</v>
      </c>
      <c r="J377" t="s">
        <v>854</v>
      </c>
    </row>
    <row r="378" spans="1:10" x14ac:dyDescent="0.2">
      <c r="A378" t="s">
        <v>1521</v>
      </c>
      <c r="B378" t="s">
        <v>1897</v>
      </c>
      <c r="C378" t="s">
        <v>1521</v>
      </c>
      <c r="D378" t="s">
        <v>1149</v>
      </c>
      <c r="E378" t="s">
        <v>1522</v>
      </c>
      <c r="F378" t="s">
        <v>1521</v>
      </c>
      <c r="I378" t="s">
        <v>857</v>
      </c>
      <c r="J378" t="s">
        <v>856</v>
      </c>
    </row>
    <row r="379" spans="1:10" x14ac:dyDescent="0.2">
      <c r="A379" t="s">
        <v>1546</v>
      </c>
      <c r="B379" t="s">
        <v>1911</v>
      </c>
      <c r="C379" t="s">
        <v>1546</v>
      </c>
      <c r="D379" t="s">
        <v>1149</v>
      </c>
      <c r="E379" t="s">
        <v>1547</v>
      </c>
      <c r="F379" t="s">
        <v>1546</v>
      </c>
      <c r="I379" t="s">
        <v>859</v>
      </c>
      <c r="J379" t="s">
        <v>858</v>
      </c>
    </row>
    <row r="380" spans="1:10" x14ac:dyDescent="0.2">
      <c r="A380" t="s">
        <v>1596</v>
      </c>
      <c r="B380" t="s">
        <v>2010</v>
      </c>
      <c r="C380" t="s">
        <v>1596</v>
      </c>
      <c r="D380" t="s">
        <v>1149</v>
      </c>
      <c r="E380" t="s">
        <v>1597</v>
      </c>
      <c r="F380" t="s">
        <v>1596</v>
      </c>
      <c r="I380" t="s">
        <v>861</v>
      </c>
      <c r="J380" t="s">
        <v>860</v>
      </c>
    </row>
    <row r="381" spans="1:10" x14ac:dyDescent="0.2">
      <c r="A381" t="s">
        <v>1618</v>
      </c>
      <c r="B381" t="s">
        <v>2021</v>
      </c>
      <c r="C381" t="s">
        <v>1618</v>
      </c>
      <c r="D381" t="s">
        <v>1149</v>
      </c>
      <c r="E381" t="s">
        <v>1619</v>
      </c>
      <c r="F381" t="s">
        <v>1618</v>
      </c>
      <c r="I381" t="s">
        <v>1067</v>
      </c>
      <c r="J381" t="s">
        <v>1066</v>
      </c>
    </row>
    <row r="382" spans="1:10" x14ac:dyDescent="0.2">
      <c r="A382" t="s">
        <v>401</v>
      </c>
      <c r="B382" t="s">
        <v>497</v>
      </c>
      <c r="C382" t="s">
        <v>401</v>
      </c>
      <c r="D382" t="s">
        <v>1149</v>
      </c>
      <c r="E382" t="s">
        <v>402</v>
      </c>
      <c r="F382" t="s">
        <v>401</v>
      </c>
      <c r="I382" t="s">
        <v>1069</v>
      </c>
      <c r="J382" t="s">
        <v>1068</v>
      </c>
    </row>
    <row r="383" spans="1:10" x14ac:dyDescent="0.2">
      <c r="A383" t="s">
        <v>411</v>
      </c>
      <c r="B383" t="s">
        <v>502</v>
      </c>
      <c r="C383" t="s">
        <v>411</v>
      </c>
      <c r="D383" t="s">
        <v>1149</v>
      </c>
      <c r="E383" t="s">
        <v>412</v>
      </c>
      <c r="F383" t="s">
        <v>411</v>
      </c>
      <c r="I383" t="s">
        <v>1071</v>
      </c>
      <c r="J383" t="s">
        <v>1070</v>
      </c>
    </row>
    <row r="384" spans="1:10" x14ac:dyDescent="0.2">
      <c r="A384" t="s">
        <v>1751</v>
      </c>
      <c r="B384" t="s">
        <v>1996</v>
      </c>
      <c r="C384" t="s">
        <v>1751</v>
      </c>
      <c r="D384" t="s">
        <v>1149</v>
      </c>
      <c r="E384" t="s">
        <v>1752</v>
      </c>
      <c r="F384" t="s">
        <v>1751</v>
      </c>
      <c r="I384" t="s">
        <v>1073</v>
      </c>
      <c r="J384" t="s">
        <v>1072</v>
      </c>
    </row>
    <row r="385" spans="1:10" x14ac:dyDescent="0.2">
      <c r="A385" t="s">
        <v>1803</v>
      </c>
      <c r="B385" t="s">
        <v>2086</v>
      </c>
      <c r="C385" t="s">
        <v>1803</v>
      </c>
      <c r="D385" t="s">
        <v>1149</v>
      </c>
      <c r="E385" t="s">
        <v>1804</v>
      </c>
      <c r="F385" t="s">
        <v>1803</v>
      </c>
      <c r="I385" t="s">
        <v>1075</v>
      </c>
      <c r="J385" t="s">
        <v>1074</v>
      </c>
    </row>
    <row r="386" spans="1:10" x14ac:dyDescent="0.2">
      <c r="A386" t="s">
        <v>1531</v>
      </c>
      <c r="B386" t="s">
        <v>1903</v>
      </c>
      <c r="C386" t="s">
        <v>1531</v>
      </c>
      <c r="D386" t="s">
        <v>1533</v>
      </c>
      <c r="E386" t="s">
        <v>1532</v>
      </c>
      <c r="F386" t="s">
        <v>1531</v>
      </c>
      <c r="I386" t="s">
        <v>1077</v>
      </c>
      <c r="J386" t="s">
        <v>1076</v>
      </c>
    </row>
    <row r="387" spans="1:10" x14ac:dyDescent="0.2">
      <c r="A387" t="s">
        <v>1390</v>
      </c>
      <c r="B387" t="s">
        <v>1391</v>
      </c>
      <c r="C387" t="s">
        <v>1390</v>
      </c>
      <c r="D387" t="s">
        <v>1392</v>
      </c>
      <c r="E387" t="s">
        <v>1393</v>
      </c>
      <c r="F387" t="s">
        <v>1390</v>
      </c>
    </row>
    <row r="388" spans="1:10" x14ac:dyDescent="0.2">
      <c r="A388" t="s">
        <v>1394</v>
      </c>
      <c r="B388" t="s">
        <v>1395</v>
      </c>
      <c r="C388" t="s">
        <v>1394</v>
      </c>
      <c r="D388" t="s">
        <v>1392</v>
      </c>
      <c r="E388" t="s">
        <v>1396</v>
      </c>
      <c r="F388" t="s">
        <v>1394</v>
      </c>
    </row>
    <row r="389" spans="1:10" x14ac:dyDescent="0.2">
      <c r="A389" t="s">
        <v>1397</v>
      </c>
      <c r="B389" t="s">
        <v>1398</v>
      </c>
      <c r="C389" t="s">
        <v>1397</v>
      </c>
      <c r="D389" t="s">
        <v>1392</v>
      </c>
      <c r="E389" t="s">
        <v>1399</v>
      </c>
      <c r="F389" t="s">
        <v>1397</v>
      </c>
    </row>
    <row r="390" spans="1:10" x14ac:dyDescent="0.2">
      <c r="A390" t="s">
        <v>1400</v>
      </c>
      <c r="B390" t="s">
        <v>1401</v>
      </c>
      <c r="C390" t="s">
        <v>1400</v>
      </c>
      <c r="D390" t="s">
        <v>1392</v>
      </c>
      <c r="E390" t="s">
        <v>1402</v>
      </c>
      <c r="F390" t="s">
        <v>1400</v>
      </c>
    </row>
    <row r="391" spans="1:10" x14ac:dyDescent="0.2">
      <c r="A391" t="s">
        <v>1403</v>
      </c>
      <c r="B391" t="s">
        <v>959</v>
      </c>
      <c r="C391" t="s">
        <v>1403</v>
      </c>
      <c r="D391" t="s">
        <v>1392</v>
      </c>
      <c r="E391" t="s">
        <v>960</v>
      </c>
      <c r="F391" t="s">
        <v>1403</v>
      </c>
    </row>
    <row r="392" spans="1:10" x14ac:dyDescent="0.2">
      <c r="A392" t="s">
        <v>961</v>
      </c>
      <c r="B392" t="s">
        <v>962</v>
      </c>
      <c r="C392" t="s">
        <v>961</v>
      </c>
      <c r="D392" t="s">
        <v>1392</v>
      </c>
      <c r="E392" t="s">
        <v>963</v>
      </c>
      <c r="F392" t="s">
        <v>961</v>
      </c>
    </row>
    <row r="393" spans="1:10" x14ac:dyDescent="0.2">
      <c r="A393" t="s">
        <v>964</v>
      </c>
      <c r="B393" t="s">
        <v>965</v>
      </c>
      <c r="C393" t="s">
        <v>964</v>
      </c>
      <c r="D393" t="s">
        <v>1392</v>
      </c>
      <c r="E393" t="s">
        <v>966</v>
      </c>
      <c r="F393" t="s">
        <v>964</v>
      </c>
    </row>
    <row r="394" spans="1:10" x14ac:dyDescent="0.2">
      <c r="A394" t="s">
        <v>967</v>
      </c>
      <c r="B394" t="s">
        <v>968</v>
      </c>
      <c r="C394" t="s">
        <v>967</v>
      </c>
      <c r="D394" t="s">
        <v>1392</v>
      </c>
      <c r="E394" t="s">
        <v>969</v>
      </c>
      <c r="F394" t="s">
        <v>967</v>
      </c>
    </row>
    <row r="395" spans="1:10" x14ac:dyDescent="0.2">
      <c r="A395" t="s">
        <v>1281</v>
      </c>
      <c r="B395" t="s">
        <v>1884</v>
      </c>
      <c r="C395" t="s">
        <v>1281</v>
      </c>
      <c r="D395" t="s">
        <v>1214</v>
      </c>
      <c r="E395" t="s">
        <v>1282</v>
      </c>
      <c r="F395" t="s">
        <v>1281</v>
      </c>
    </row>
    <row r="396" spans="1:10" x14ac:dyDescent="0.2">
      <c r="A396" t="s">
        <v>970</v>
      </c>
      <c r="B396" t="s">
        <v>971</v>
      </c>
      <c r="C396" t="s">
        <v>970</v>
      </c>
      <c r="D396" t="s">
        <v>1392</v>
      </c>
      <c r="E396" t="s">
        <v>972</v>
      </c>
      <c r="F396" t="s">
        <v>970</v>
      </c>
    </row>
    <row r="397" spans="1:10" x14ac:dyDescent="0.2">
      <c r="A397" t="s">
        <v>973</v>
      </c>
      <c r="B397" t="s">
        <v>974</v>
      </c>
      <c r="C397" t="s">
        <v>973</v>
      </c>
      <c r="D397" t="s">
        <v>1392</v>
      </c>
      <c r="E397" t="s">
        <v>975</v>
      </c>
      <c r="F397" t="s">
        <v>973</v>
      </c>
    </row>
    <row r="398" spans="1:10" x14ac:dyDescent="0.2">
      <c r="A398" t="s">
        <v>976</v>
      </c>
      <c r="B398" t="s">
        <v>977</v>
      </c>
      <c r="C398" t="s">
        <v>976</v>
      </c>
      <c r="D398" t="s">
        <v>1392</v>
      </c>
      <c r="E398" t="s">
        <v>978</v>
      </c>
      <c r="F398" t="s">
        <v>976</v>
      </c>
    </row>
    <row r="399" spans="1:10" x14ac:dyDescent="0.2">
      <c r="A399" t="s">
        <v>979</v>
      </c>
      <c r="B399" t="s">
        <v>980</v>
      </c>
      <c r="C399" t="s">
        <v>979</v>
      </c>
      <c r="D399" t="s">
        <v>1392</v>
      </c>
      <c r="E399" t="s">
        <v>658</v>
      </c>
      <c r="F399" t="s">
        <v>979</v>
      </c>
    </row>
    <row r="400" spans="1:10" x14ac:dyDescent="0.2">
      <c r="A400" t="s">
        <v>981</v>
      </c>
      <c r="B400" t="s">
        <v>982</v>
      </c>
      <c r="C400" t="s">
        <v>981</v>
      </c>
      <c r="D400" t="s">
        <v>1392</v>
      </c>
      <c r="E400" t="s">
        <v>983</v>
      </c>
      <c r="F400" t="s">
        <v>981</v>
      </c>
    </row>
    <row r="401" spans="1:6" x14ac:dyDescent="0.2">
      <c r="A401" t="s">
        <v>984</v>
      </c>
      <c r="B401" t="s">
        <v>985</v>
      </c>
      <c r="C401" t="s">
        <v>984</v>
      </c>
      <c r="D401" t="s">
        <v>1392</v>
      </c>
      <c r="E401" t="s">
        <v>986</v>
      </c>
      <c r="F401" t="s">
        <v>984</v>
      </c>
    </row>
    <row r="402" spans="1:6" x14ac:dyDescent="0.2">
      <c r="A402" t="s">
        <v>944</v>
      </c>
      <c r="B402" t="s">
        <v>49</v>
      </c>
      <c r="C402" t="s">
        <v>944</v>
      </c>
      <c r="D402" t="s">
        <v>1214</v>
      </c>
      <c r="E402" t="s">
        <v>945</v>
      </c>
      <c r="F402" t="s">
        <v>944</v>
      </c>
    </row>
    <row r="403" spans="1:6" x14ac:dyDescent="0.2">
      <c r="A403" t="s">
        <v>987</v>
      </c>
      <c r="B403" t="s">
        <v>988</v>
      </c>
      <c r="C403" t="s">
        <v>987</v>
      </c>
      <c r="D403" t="s">
        <v>1392</v>
      </c>
      <c r="E403" t="s">
        <v>989</v>
      </c>
      <c r="F403" t="s">
        <v>987</v>
      </c>
    </row>
    <row r="404" spans="1:6" x14ac:dyDescent="0.2">
      <c r="A404" t="s">
        <v>990</v>
      </c>
      <c r="B404" t="s">
        <v>991</v>
      </c>
      <c r="C404" t="s">
        <v>990</v>
      </c>
      <c r="D404" t="s">
        <v>1392</v>
      </c>
      <c r="E404" t="s">
        <v>992</v>
      </c>
      <c r="F404" t="s">
        <v>990</v>
      </c>
    </row>
    <row r="405" spans="1:6" x14ac:dyDescent="0.2">
      <c r="A405" t="s">
        <v>74</v>
      </c>
      <c r="B405" t="s">
        <v>1062</v>
      </c>
      <c r="C405" t="s">
        <v>74</v>
      </c>
      <c r="D405" t="s">
        <v>1214</v>
      </c>
      <c r="E405" t="s">
        <v>1510</v>
      </c>
      <c r="F405" t="s">
        <v>74</v>
      </c>
    </row>
    <row r="406" spans="1:6" x14ac:dyDescent="0.2">
      <c r="A406" t="s">
        <v>993</v>
      </c>
      <c r="B406" t="s">
        <v>994</v>
      </c>
      <c r="C406" t="s">
        <v>993</v>
      </c>
      <c r="D406" t="s">
        <v>1392</v>
      </c>
      <c r="E406" t="s">
        <v>995</v>
      </c>
      <c r="F406" t="s">
        <v>993</v>
      </c>
    </row>
    <row r="407" spans="1:6" x14ac:dyDescent="0.2">
      <c r="A407" t="s">
        <v>996</v>
      </c>
      <c r="B407" t="s">
        <v>997</v>
      </c>
      <c r="C407" t="s">
        <v>996</v>
      </c>
      <c r="D407" t="s">
        <v>1392</v>
      </c>
      <c r="E407" t="s">
        <v>998</v>
      </c>
      <c r="F407" t="s">
        <v>996</v>
      </c>
    </row>
    <row r="408" spans="1:6" x14ac:dyDescent="0.2">
      <c r="A408" t="s">
        <v>999</v>
      </c>
      <c r="B408" t="s">
        <v>1000</v>
      </c>
      <c r="C408" t="s">
        <v>999</v>
      </c>
      <c r="D408" t="s">
        <v>1392</v>
      </c>
      <c r="E408" t="s">
        <v>1001</v>
      </c>
      <c r="F408" t="s">
        <v>999</v>
      </c>
    </row>
    <row r="409" spans="1:6" x14ac:dyDescent="0.2">
      <c r="A409" t="s">
        <v>1002</v>
      </c>
      <c r="B409" t="s">
        <v>1003</v>
      </c>
      <c r="C409" t="s">
        <v>1002</v>
      </c>
      <c r="D409" t="s">
        <v>1392</v>
      </c>
      <c r="E409" t="s">
        <v>1004</v>
      </c>
      <c r="F409" t="s">
        <v>1002</v>
      </c>
    </row>
    <row r="410" spans="1:6" x14ac:dyDescent="0.2">
      <c r="A410" t="s">
        <v>1005</v>
      </c>
      <c r="B410" t="s">
        <v>1006</v>
      </c>
      <c r="C410" t="s">
        <v>1005</v>
      </c>
      <c r="D410" t="s">
        <v>1392</v>
      </c>
      <c r="E410" t="s">
        <v>705</v>
      </c>
      <c r="F410" t="s">
        <v>1005</v>
      </c>
    </row>
    <row r="411" spans="1:6" x14ac:dyDescent="0.2">
      <c r="A411" t="s">
        <v>1572</v>
      </c>
      <c r="B411" t="s">
        <v>1926</v>
      </c>
      <c r="C411" t="s">
        <v>1572</v>
      </c>
      <c r="D411" t="s">
        <v>1214</v>
      </c>
      <c r="E411" t="s">
        <v>1573</v>
      </c>
      <c r="F411" t="s">
        <v>1572</v>
      </c>
    </row>
    <row r="412" spans="1:6" x14ac:dyDescent="0.2">
      <c r="A412" t="s">
        <v>1620</v>
      </c>
      <c r="B412" t="s">
        <v>2022</v>
      </c>
      <c r="C412" t="s">
        <v>1620</v>
      </c>
      <c r="D412" t="s">
        <v>1214</v>
      </c>
      <c r="E412" t="s">
        <v>1621</v>
      </c>
      <c r="F412" t="s">
        <v>1620</v>
      </c>
    </row>
    <row r="413" spans="1:6" x14ac:dyDescent="0.2">
      <c r="A413" t="s">
        <v>1650</v>
      </c>
      <c r="B413" t="s">
        <v>2038</v>
      </c>
      <c r="C413" t="s">
        <v>1650</v>
      </c>
      <c r="D413" t="s">
        <v>1214</v>
      </c>
      <c r="E413" t="s">
        <v>1651</v>
      </c>
      <c r="F413" t="s">
        <v>1650</v>
      </c>
    </row>
    <row r="414" spans="1:6" x14ac:dyDescent="0.2">
      <c r="A414" t="s">
        <v>706</v>
      </c>
      <c r="B414" t="s">
        <v>518</v>
      </c>
      <c r="C414" t="s">
        <v>706</v>
      </c>
      <c r="D414" t="s">
        <v>1392</v>
      </c>
      <c r="E414" t="s">
        <v>526</v>
      </c>
      <c r="F414" t="s">
        <v>706</v>
      </c>
    </row>
    <row r="415" spans="1:6" x14ac:dyDescent="0.2">
      <c r="A415" t="s">
        <v>527</v>
      </c>
      <c r="B415" t="s">
        <v>528</v>
      </c>
      <c r="C415" t="s">
        <v>527</v>
      </c>
      <c r="D415" t="s">
        <v>1392</v>
      </c>
      <c r="E415" t="s">
        <v>529</v>
      </c>
      <c r="F415" t="s">
        <v>527</v>
      </c>
    </row>
    <row r="416" spans="1:6" x14ac:dyDescent="0.2">
      <c r="A416" t="s">
        <v>530</v>
      </c>
      <c r="B416" t="s">
        <v>531</v>
      </c>
      <c r="C416" t="s">
        <v>530</v>
      </c>
      <c r="D416" t="s">
        <v>1392</v>
      </c>
      <c r="E416" t="s">
        <v>532</v>
      </c>
      <c r="F416" t="s">
        <v>530</v>
      </c>
    </row>
    <row r="417" spans="1:6" x14ac:dyDescent="0.2">
      <c r="A417" t="s">
        <v>1668</v>
      </c>
      <c r="B417" t="s">
        <v>488</v>
      </c>
      <c r="C417" t="s">
        <v>1668</v>
      </c>
      <c r="D417" t="s">
        <v>1214</v>
      </c>
      <c r="E417" t="s">
        <v>1669</v>
      </c>
      <c r="F417" t="s">
        <v>1668</v>
      </c>
    </row>
    <row r="418" spans="1:6" x14ac:dyDescent="0.2">
      <c r="A418" t="s">
        <v>533</v>
      </c>
      <c r="B418" t="s">
        <v>534</v>
      </c>
      <c r="C418" t="s">
        <v>533</v>
      </c>
      <c r="D418" t="s">
        <v>1392</v>
      </c>
      <c r="E418" t="s">
        <v>535</v>
      </c>
      <c r="F418" t="s">
        <v>533</v>
      </c>
    </row>
    <row r="419" spans="1:6" x14ac:dyDescent="0.2">
      <c r="A419" t="s">
        <v>461</v>
      </c>
      <c r="B419" t="s">
        <v>1956</v>
      </c>
      <c r="C419" t="s">
        <v>461</v>
      </c>
      <c r="D419" t="s">
        <v>1214</v>
      </c>
      <c r="E419" t="s">
        <v>462</v>
      </c>
      <c r="F419" t="s">
        <v>461</v>
      </c>
    </row>
    <row r="420" spans="1:6" x14ac:dyDescent="0.2">
      <c r="A420" t="s">
        <v>536</v>
      </c>
      <c r="B420" t="s">
        <v>537</v>
      </c>
      <c r="C420" t="s">
        <v>536</v>
      </c>
      <c r="D420" t="s">
        <v>1392</v>
      </c>
      <c r="E420" t="s">
        <v>538</v>
      </c>
      <c r="F420" t="s">
        <v>536</v>
      </c>
    </row>
    <row r="421" spans="1:6" x14ac:dyDescent="0.2">
      <c r="A421" t="s">
        <v>1741</v>
      </c>
      <c r="B421" t="s">
        <v>1990</v>
      </c>
      <c r="C421" t="s">
        <v>1741</v>
      </c>
      <c r="D421" t="s">
        <v>1214</v>
      </c>
      <c r="E421" t="s">
        <v>1742</v>
      </c>
      <c r="F421" t="s">
        <v>1741</v>
      </c>
    </row>
    <row r="422" spans="1:6" x14ac:dyDescent="0.2">
      <c r="A422" t="s">
        <v>1747</v>
      </c>
      <c r="B422" t="s">
        <v>1993</v>
      </c>
      <c r="C422" t="s">
        <v>1747</v>
      </c>
      <c r="D422" t="s">
        <v>1214</v>
      </c>
      <c r="E422" t="s">
        <v>1748</v>
      </c>
      <c r="F422" t="s">
        <v>1747</v>
      </c>
    </row>
    <row r="423" spans="1:6" x14ac:dyDescent="0.2">
      <c r="A423" t="s">
        <v>1811</v>
      </c>
      <c r="B423" t="s">
        <v>1025</v>
      </c>
      <c r="C423" t="s">
        <v>1811</v>
      </c>
      <c r="D423" t="s">
        <v>1214</v>
      </c>
      <c r="E423" t="s">
        <v>1812</v>
      </c>
      <c r="F423" t="s">
        <v>1811</v>
      </c>
    </row>
    <row r="424" spans="1:6" x14ac:dyDescent="0.2">
      <c r="A424" t="s">
        <v>834</v>
      </c>
      <c r="B424" t="s">
        <v>1040</v>
      </c>
      <c r="C424" t="s">
        <v>834</v>
      </c>
      <c r="D424" t="s">
        <v>1214</v>
      </c>
      <c r="E424" t="s">
        <v>835</v>
      </c>
      <c r="F424" t="s">
        <v>834</v>
      </c>
    </row>
    <row r="425" spans="1:6" x14ac:dyDescent="0.2">
      <c r="A425" t="s">
        <v>539</v>
      </c>
      <c r="B425" t="s">
        <v>540</v>
      </c>
      <c r="C425" t="s">
        <v>539</v>
      </c>
      <c r="D425" t="s">
        <v>1392</v>
      </c>
      <c r="E425" t="s">
        <v>541</v>
      </c>
      <c r="F425" t="s">
        <v>539</v>
      </c>
    </row>
    <row r="426" spans="1:6" x14ac:dyDescent="0.2">
      <c r="A426" t="s">
        <v>542</v>
      </c>
      <c r="B426" t="s">
        <v>543</v>
      </c>
      <c r="C426" t="s">
        <v>542</v>
      </c>
      <c r="D426" t="s">
        <v>290</v>
      </c>
      <c r="E426" t="s">
        <v>544</v>
      </c>
      <c r="F426" t="s">
        <v>542</v>
      </c>
    </row>
    <row r="427" spans="1:6" x14ac:dyDescent="0.2">
      <c r="A427" t="s">
        <v>545</v>
      </c>
      <c r="B427" t="s">
        <v>546</v>
      </c>
      <c r="C427" t="s">
        <v>545</v>
      </c>
      <c r="D427" t="s">
        <v>290</v>
      </c>
      <c r="E427" t="s">
        <v>547</v>
      </c>
      <c r="F427" t="s">
        <v>545</v>
      </c>
    </row>
    <row r="428" spans="1:6" x14ac:dyDescent="0.2">
      <c r="A428" t="s">
        <v>548</v>
      </c>
      <c r="B428" t="s">
        <v>549</v>
      </c>
      <c r="C428" t="s">
        <v>548</v>
      </c>
      <c r="D428" t="s">
        <v>290</v>
      </c>
      <c r="E428" t="s">
        <v>550</v>
      </c>
      <c r="F428" t="s">
        <v>548</v>
      </c>
    </row>
    <row r="429" spans="1:6" x14ac:dyDescent="0.2">
      <c r="A429" t="s">
        <v>551</v>
      </c>
      <c r="B429" t="s">
        <v>552</v>
      </c>
      <c r="C429" t="s">
        <v>551</v>
      </c>
      <c r="D429" t="s">
        <v>290</v>
      </c>
      <c r="E429" t="s">
        <v>553</v>
      </c>
      <c r="F429" t="s">
        <v>551</v>
      </c>
    </row>
    <row r="430" spans="1:6" x14ac:dyDescent="0.2">
      <c r="A430" t="s">
        <v>554</v>
      </c>
      <c r="B430" t="s">
        <v>555</v>
      </c>
      <c r="C430" t="s">
        <v>554</v>
      </c>
      <c r="D430" t="s">
        <v>290</v>
      </c>
      <c r="E430" t="s">
        <v>556</v>
      </c>
      <c r="F430" t="s">
        <v>554</v>
      </c>
    </row>
    <row r="431" spans="1:6" x14ac:dyDescent="0.2">
      <c r="A431" t="s">
        <v>557</v>
      </c>
      <c r="B431" t="s">
        <v>558</v>
      </c>
      <c r="C431" t="s">
        <v>557</v>
      </c>
      <c r="D431" t="s">
        <v>290</v>
      </c>
      <c r="E431" t="s">
        <v>559</v>
      </c>
      <c r="F431" t="s">
        <v>557</v>
      </c>
    </row>
    <row r="432" spans="1:6" x14ac:dyDescent="0.2">
      <c r="A432" t="s">
        <v>560</v>
      </c>
      <c r="B432" t="s">
        <v>561</v>
      </c>
      <c r="C432" t="s">
        <v>560</v>
      </c>
      <c r="D432" t="s">
        <v>290</v>
      </c>
      <c r="E432" t="s">
        <v>562</v>
      </c>
      <c r="F432" t="s">
        <v>560</v>
      </c>
    </row>
    <row r="433" spans="1:6" x14ac:dyDescent="0.2">
      <c r="A433" t="s">
        <v>563</v>
      </c>
      <c r="B433" t="s">
        <v>564</v>
      </c>
      <c r="C433" t="s">
        <v>563</v>
      </c>
      <c r="D433" t="s">
        <v>290</v>
      </c>
      <c r="E433" t="s">
        <v>565</v>
      </c>
      <c r="F433" t="s">
        <v>563</v>
      </c>
    </row>
    <row r="434" spans="1:6" x14ac:dyDescent="0.2">
      <c r="A434" t="s">
        <v>566</v>
      </c>
      <c r="B434" t="s">
        <v>567</v>
      </c>
      <c r="C434" t="s">
        <v>566</v>
      </c>
      <c r="D434" t="s">
        <v>568</v>
      </c>
      <c r="E434" t="s">
        <v>569</v>
      </c>
      <c r="F434" t="s">
        <v>566</v>
      </c>
    </row>
    <row r="435" spans="1:6" x14ac:dyDescent="0.2">
      <c r="A435" t="s">
        <v>570</v>
      </c>
      <c r="B435" t="s">
        <v>571</v>
      </c>
      <c r="C435" t="s">
        <v>570</v>
      </c>
      <c r="D435" t="s">
        <v>568</v>
      </c>
      <c r="E435" t="s">
        <v>638</v>
      </c>
      <c r="F435" t="s">
        <v>570</v>
      </c>
    </row>
    <row r="436" spans="1:6" x14ac:dyDescent="0.2">
      <c r="A436" t="s">
        <v>639</v>
      </c>
      <c r="B436" t="s">
        <v>640</v>
      </c>
      <c r="C436" t="s">
        <v>639</v>
      </c>
      <c r="D436" t="s">
        <v>568</v>
      </c>
      <c r="E436" t="s">
        <v>641</v>
      </c>
      <c r="F436" t="s">
        <v>639</v>
      </c>
    </row>
    <row r="437" spans="1:6" x14ac:dyDescent="0.2">
      <c r="A437" t="s">
        <v>642</v>
      </c>
      <c r="B437" t="s">
        <v>643</v>
      </c>
      <c r="C437" t="s">
        <v>642</v>
      </c>
      <c r="D437" t="s">
        <v>568</v>
      </c>
      <c r="E437" t="s">
        <v>644</v>
      </c>
      <c r="F437" t="s">
        <v>642</v>
      </c>
    </row>
    <row r="438" spans="1:6" x14ac:dyDescent="0.2">
      <c r="A438" t="s">
        <v>645</v>
      </c>
      <c r="B438" t="s">
        <v>646</v>
      </c>
      <c r="C438" t="s">
        <v>645</v>
      </c>
      <c r="D438" t="s">
        <v>568</v>
      </c>
      <c r="E438" t="s">
        <v>647</v>
      </c>
      <c r="F438" t="s">
        <v>645</v>
      </c>
    </row>
    <row r="439" spans="1:6" x14ac:dyDescent="0.2">
      <c r="A439" t="s">
        <v>648</v>
      </c>
      <c r="B439" t="s">
        <v>1065</v>
      </c>
      <c r="C439" t="s">
        <v>648</v>
      </c>
      <c r="D439" t="s">
        <v>568</v>
      </c>
      <c r="E439" t="s">
        <v>743</v>
      </c>
      <c r="F439" t="s">
        <v>648</v>
      </c>
    </row>
    <row r="440" spans="1:6" x14ac:dyDescent="0.2">
      <c r="A440" t="s">
        <v>793</v>
      </c>
      <c r="B440" t="s">
        <v>794</v>
      </c>
      <c r="C440" t="s">
        <v>793</v>
      </c>
      <c r="D440" t="s">
        <v>795</v>
      </c>
      <c r="E440" t="s">
        <v>796</v>
      </c>
      <c r="F440" t="s">
        <v>793</v>
      </c>
    </row>
    <row r="441" spans="1:6" x14ac:dyDescent="0.2">
      <c r="A441" t="s">
        <v>797</v>
      </c>
      <c r="B441" t="s">
        <v>798</v>
      </c>
      <c r="C441" t="s">
        <v>797</v>
      </c>
      <c r="D441" t="s">
        <v>799</v>
      </c>
      <c r="E441" t="s">
        <v>799</v>
      </c>
      <c r="F441" t="s">
        <v>797</v>
      </c>
    </row>
    <row r="442" spans="1:6" x14ac:dyDescent="0.2">
      <c r="A442" t="s">
        <v>800</v>
      </c>
      <c r="B442" t="s">
        <v>290</v>
      </c>
      <c r="C442" t="s">
        <v>800</v>
      </c>
      <c r="D442" t="s">
        <v>290</v>
      </c>
      <c r="E442" t="s">
        <v>801</v>
      </c>
      <c r="F442" t="s">
        <v>800</v>
      </c>
    </row>
    <row r="443" spans="1:6" x14ac:dyDescent="0.2">
      <c r="A443" t="s">
        <v>802</v>
      </c>
      <c r="B443" t="s">
        <v>290</v>
      </c>
      <c r="C443" t="s">
        <v>802</v>
      </c>
      <c r="D443" t="s">
        <v>290</v>
      </c>
      <c r="E443" t="s">
        <v>803</v>
      </c>
      <c r="F443" t="s">
        <v>802</v>
      </c>
    </row>
    <row r="444" spans="1:6" x14ac:dyDescent="0.2">
      <c r="A444" t="s">
        <v>804</v>
      </c>
      <c r="B444" t="s">
        <v>805</v>
      </c>
      <c r="C444" t="s">
        <v>804</v>
      </c>
      <c r="D444" t="s">
        <v>806</v>
      </c>
      <c r="E444" t="s">
        <v>807</v>
      </c>
      <c r="F444" t="s">
        <v>804</v>
      </c>
    </row>
    <row r="445" spans="1:6" x14ac:dyDescent="0.2">
      <c r="A445" t="s">
        <v>808</v>
      </c>
      <c r="B445" t="s">
        <v>290</v>
      </c>
      <c r="C445" t="s">
        <v>808</v>
      </c>
      <c r="D445" t="s">
        <v>290</v>
      </c>
      <c r="E445" t="s">
        <v>809</v>
      </c>
      <c r="F445" t="s">
        <v>808</v>
      </c>
    </row>
    <row r="446" spans="1:6" x14ac:dyDescent="0.2">
      <c r="A446" t="s">
        <v>810</v>
      </c>
      <c r="B446" t="s">
        <v>290</v>
      </c>
      <c r="C446" t="s">
        <v>810</v>
      </c>
      <c r="D446" t="s">
        <v>290</v>
      </c>
      <c r="E446" t="s">
        <v>811</v>
      </c>
      <c r="F446" t="s">
        <v>810</v>
      </c>
    </row>
    <row r="447" spans="1:6" x14ac:dyDescent="0.2">
      <c r="A447" t="s">
        <v>812</v>
      </c>
      <c r="B447" t="s">
        <v>290</v>
      </c>
      <c r="C447" t="s">
        <v>812</v>
      </c>
      <c r="D447" t="s">
        <v>290</v>
      </c>
      <c r="E447" t="s">
        <v>813</v>
      </c>
      <c r="F447" t="s">
        <v>812</v>
      </c>
    </row>
    <row r="448" spans="1:6" x14ac:dyDescent="0.2">
      <c r="A448" t="s">
        <v>814</v>
      </c>
      <c r="B448" t="s">
        <v>290</v>
      </c>
      <c r="C448" t="s">
        <v>814</v>
      </c>
      <c r="D448" t="s">
        <v>290</v>
      </c>
      <c r="E448" t="s">
        <v>815</v>
      </c>
      <c r="F448" t="s">
        <v>814</v>
      </c>
    </row>
    <row r="449" spans="1:6" x14ac:dyDescent="0.2">
      <c r="A449" t="s">
        <v>816</v>
      </c>
      <c r="B449" t="s">
        <v>290</v>
      </c>
      <c r="C449" t="s">
        <v>816</v>
      </c>
      <c r="D449" t="s">
        <v>290</v>
      </c>
      <c r="E449" t="s">
        <v>817</v>
      </c>
      <c r="F449" t="s">
        <v>816</v>
      </c>
    </row>
    <row r="450" spans="1:6" x14ac:dyDescent="0.2">
      <c r="A450" t="s">
        <v>818</v>
      </c>
      <c r="B450" t="s">
        <v>290</v>
      </c>
      <c r="C450" t="s">
        <v>818</v>
      </c>
      <c r="D450" t="s">
        <v>290</v>
      </c>
      <c r="E450" t="s">
        <v>819</v>
      </c>
      <c r="F450" t="s">
        <v>818</v>
      </c>
    </row>
    <row r="451" spans="1:6" x14ac:dyDescent="0.2">
      <c r="A451" t="s">
        <v>820</v>
      </c>
      <c r="B451" t="s">
        <v>1418</v>
      </c>
      <c r="C451" t="s">
        <v>820</v>
      </c>
      <c r="D451" t="s">
        <v>821</v>
      </c>
      <c r="E451" t="s">
        <v>822</v>
      </c>
      <c r="F451" t="s">
        <v>820</v>
      </c>
    </row>
    <row r="452" spans="1:6" x14ac:dyDescent="0.2">
      <c r="A452" t="s">
        <v>823</v>
      </c>
      <c r="B452" t="s">
        <v>1425</v>
      </c>
      <c r="C452" t="s">
        <v>823</v>
      </c>
      <c r="D452" t="s">
        <v>821</v>
      </c>
      <c r="E452" t="s">
        <v>824</v>
      </c>
      <c r="F452" t="s">
        <v>823</v>
      </c>
    </row>
    <row r="453" spans="1:6" x14ac:dyDescent="0.2">
      <c r="A453" t="s">
        <v>825</v>
      </c>
      <c r="B453" t="s">
        <v>1431</v>
      </c>
      <c r="C453" t="s">
        <v>825</v>
      </c>
      <c r="D453" t="s">
        <v>821</v>
      </c>
      <c r="E453" t="s">
        <v>826</v>
      </c>
      <c r="F453" t="s">
        <v>825</v>
      </c>
    </row>
    <row r="454" spans="1:6" x14ac:dyDescent="0.2">
      <c r="A454" t="s">
        <v>827</v>
      </c>
      <c r="B454" t="s">
        <v>1448</v>
      </c>
      <c r="C454" t="s">
        <v>827</v>
      </c>
      <c r="D454" t="s">
        <v>821</v>
      </c>
      <c r="E454" t="s">
        <v>828</v>
      </c>
      <c r="F454" t="s">
        <v>827</v>
      </c>
    </row>
    <row r="455" spans="1:6" x14ac:dyDescent="0.2">
      <c r="A455" t="s">
        <v>829</v>
      </c>
      <c r="B455" t="s">
        <v>1449</v>
      </c>
      <c r="C455" t="s">
        <v>829</v>
      </c>
      <c r="D455" t="s">
        <v>821</v>
      </c>
      <c r="E455" t="s">
        <v>830</v>
      </c>
      <c r="F455" t="s">
        <v>829</v>
      </c>
    </row>
    <row r="456" spans="1:6" x14ac:dyDescent="0.2">
      <c r="A456" t="s">
        <v>831</v>
      </c>
      <c r="B456" t="s">
        <v>870</v>
      </c>
      <c r="C456" t="s">
        <v>831</v>
      </c>
      <c r="D456" t="s">
        <v>821</v>
      </c>
      <c r="E456" t="s">
        <v>832</v>
      </c>
      <c r="F456" t="s">
        <v>831</v>
      </c>
    </row>
    <row r="457" spans="1:6" x14ac:dyDescent="0.2">
      <c r="A457" t="s">
        <v>877</v>
      </c>
      <c r="B457" t="s">
        <v>878</v>
      </c>
      <c r="C457" t="s">
        <v>877</v>
      </c>
      <c r="D457" t="s">
        <v>879</v>
      </c>
      <c r="E457" t="s">
        <v>880</v>
      </c>
      <c r="F457" t="s">
        <v>877</v>
      </c>
    </row>
    <row r="458" spans="1:6" x14ac:dyDescent="0.2">
      <c r="A458" t="s">
        <v>881</v>
      </c>
      <c r="B458" t="s">
        <v>882</v>
      </c>
      <c r="C458" t="s">
        <v>881</v>
      </c>
      <c r="D458" t="s">
        <v>879</v>
      </c>
      <c r="E458" t="s">
        <v>883</v>
      </c>
      <c r="F458" t="s">
        <v>881</v>
      </c>
    </row>
    <row r="459" spans="1:6" x14ac:dyDescent="0.2">
      <c r="A459" t="s">
        <v>884</v>
      </c>
      <c r="B459" t="s">
        <v>885</v>
      </c>
      <c r="C459" t="s">
        <v>884</v>
      </c>
      <c r="D459" t="s">
        <v>879</v>
      </c>
      <c r="E459" t="s">
        <v>886</v>
      </c>
      <c r="F459" t="s">
        <v>884</v>
      </c>
    </row>
    <row r="460" spans="1:6" x14ac:dyDescent="0.2">
      <c r="A460" t="s">
        <v>887</v>
      </c>
      <c r="B460" t="s">
        <v>888</v>
      </c>
      <c r="C460" t="s">
        <v>887</v>
      </c>
      <c r="D460" t="s">
        <v>879</v>
      </c>
      <c r="E460" t="s">
        <v>75</v>
      </c>
      <c r="F460" t="s">
        <v>887</v>
      </c>
    </row>
    <row r="461" spans="1:6" x14ac:dyDescent="0.2">
      <c r="A461" t="s">
        <v>76</v>
      </c>
      <c r="B461" t="s">
        <v>77</v>
      </c>
      <c r="C461" t="s">
        <v>76</v>
      </c>
      <c r="D461" t="s">
        <v>879</v>
      </c>
      <c r="E461" t="s">
        <v>78</v>
      </c>
      <c r="F461" t="s">
        <v>76</v>
      </c>
    </row>
    <row r="462" spans="1:6" x14ac:dyDescent="0.2">
      <c r="A462" t="s">
        <v>79</v>
      </c>
      <c r="B462" t="s">
        <v>80</v>
      </c>
      <c r="C462" t="s">
        <v>79</v>
      </c>
      <c r="D462" t="s">
        <v>879</v>
      </c>
      <c r="E462" t="s">
        <v>81</v>
      </c>
      <c r="F462" t="s">
        <v>79</v>
      </c>
    </row>
    <row r="463" spans="1:6" x14ac:dyDescent="0.2">
      <c r="A463" t="s">
        <v>82</v>
      </c>
      <c r="B463" t="s">
        <v>83</v>
      </c>
      <c r="C463" t="s">
        <v>82</v>
      </c>
      <c r="D463" t="s">
        <v>879</v>
      </c>
      <c r="E463" t="s">
        <v>84</v>
      </c>
      <c r="F463" t="s">
        <v>82</v>
      </c>
    </row>
    <row r="464" spans="1:6" x14ac:dyDescent="0.2">
      <c r="A464" t="s">
        <v>85</v>
      </c>
      <c r="B464" t="s">
        <v>86</v>
      </c>
      <c r="C464" t="s">
        <v>85</v>
      </c>
      <c r="D464" t="s">
        <v>879</v>
      </c>
      <c r="E464" t="s">
        <v>87</v>
      </c>
      <c r="F464" t="s">
        <v>85</v>
      </c>
    </row>
    <row r="465" spans="1:6" x14ac:dyDescent="0.2">
      <c r="A465" t="s">
        <v>88</v>
      </c>
      <c r="B465" t="s">
        <v>89</v>
      </c>
      <c r="C465" t="s">
        <v>88</v>
      </c>
      <c r="D465" t="s">
        <v>879</v>
      </c>
      <c r="E465" t="s">
        <v>90</v>
      </c>
      <c r="F465" t="s">
        <v>88</v>
      </c>
    </row>
    <row r="466" spans="1:6" x14ac:dyDescent="0.2">
      <c r="A466" t="s">
        <v>91</v>
      </c>
      <c r="B466" t="s">
        <v>92</v>
      </c>
      <c r="C466" t="s">
        <v>91</v>
      </c>
      <c r="D466" t="s">
        <v>879</v>
      </c>
      <c r="E466" t="s">
        <v>93</v>
      </c>
      <c r="F466" t="s">
        <v>91</v>
      </c>
    </row>
    <row r="467" spans="1:6" x14ac:dyDescent="0.2">
      <c r="A467" t="s">
        <v>94</v>
      </c>
      <c r="B467" t="s">
        <v>290</v>
      </c>
      <c r="C467" t="s">
        <v>94</v>
      </c>
      <c r="D467" t="s">
        <v>879</v>
      </c>
      <c r="E467" t="s">
        <v>95</v>
      </c>
      <c r="F467" t="s">
        <v>94</v>
      </c>
    </row>
    <row r="468" spans="1:6" x14ac:dyDescent="0.2">
      <c r="A468" t="s">
        <v>96</v>
      </c>
      <c r="B468" t="s">
        <v>290</v>
      </c>
      <c r="C468" t="s">
        <v>96</v>
      </c>
      <c r="D468" t="s">
        <v>879</v>
      </c>
      <c r="E468" t="s">
        <v>97</v>
      </c>
      <c r="F468" t="s">
        <v>96</v>
      </c>
    </row>
    <row r="469" spans="1:6" x14ac:dyDescent="0.2">
      <c r="A469" t="s">
        <v>98</v>
      </c>
      <c r="B469" t="s">
        <v>99</v>
      </c>
      <c r="C469" t="s">
        <v>98</v>
      </c>
      <c r="D469" t="s">
        <v>100</v>
      </c>
      <c r="E469" t="s">
        <v>101</v>
      </c>
      <c r="F469" t="s">
        <v>98</v>
      </c>
    </row>
    <row r="470" spans="1:6" x14ac:dyDescent="0.2">
      <c r="A470" t="s">
        <v>102</v>
      </c>
      <c r="B470" t="s">
        <v>290</v>
      </c>
      <c r="C470" t="s">
        <v>102</v>
      </c>
      <c r="D470" t="s">
        <v>290</v>
      </c>
      <c r="E470" t="s">
        <v>103</v>
      </c>
      <c r="F470" t="s">
        <v>102</v>
      </c>
    </row>
    <row r="471" spans="1:6" x14ac:dyDescent="0.2">
      <c r="A471" t="s">
        <v>104</v>
      </c>
      <c r="B471" t="s">
        <v>290</v>
      </c>
      <c r="C471" t="s">
        <v>104</v>
      </c>
      <c r="D471" t="s">
        <v>290</v>
      </c>
      <c r="E471" t="s">
        <v>105</v>
      </c>
      <c r="F471" t="s">
        <v>104</v>
      </c>
    </row>
    <row r="472" spans="1:6" x14ac:dyDescent="0.2">
      <c r="A472" t="s">
        <v>106</v>
      </c>
      <c r="B472" t="s">
        <v>290</v>
      </c>
      <c r="C472" t="s">
        <v>106</v>
      </c>
      <c r="D472" t="s">
        <v>290</v>
      </c>
      <c r="E472" t="s">
        <v>107</v>
      </c>
      <c r="F472" t="s">
        <v>106</v>
      </c>
    </row>
    <row r="473" spans="1:6" x14ac:dyDescent="0.2">
      <c r="A473" t="s">
        <v>108</v>
      </c>
      <c r="B473" t="s">
        <v>290</v>
      </c>
      <c r="C473" t="s">
        <v>108</v>
      </c>
      <c r="D473" t="s">
        <v>290</v>
      </c>
      <c r="E473" t="s">
        <v>109</v>
      </c>
      <c r="F473" t="s">
        <v>108</v>
      </c>
    </row>
    <row r="474" spans="1:6" x14ac:dyDescent="0.2">
      <c r="A474" t="s">
        <v>110</v>
      </c>
      <c r="B474" t="s">
        <v>290</v>
      </c>
      <c r="C474" t="s">
        <v>110</v>
      </c>
      <c r="D474" t="s">
        <v>111</v>
      </c>
      <c r="E474" t="s">
        <v>112</v>
      </c>
      <c r="F474" t="s">
        <v>110</v>
      </c>
    </row>
    <row r="475" spans="1:6" x14ac:dyDescent="0.2">
      <c r="A475" t="s">
        <v>113</v>
      </c>
      <c r="B475" t="s">
        <v>39</v>
      </c>
      <c r="C475" t="s">
        <v>113</v>
      </c>
      <c r="D475" t="s">
        <v>821</v>
      </c>
      <c r="E475" t="s">
        <v>114</v>
      </c>
      <c r="F475" t="s">
        <v>113</v>
      </c>
    </row>
    <row r="476" spans="1:6" x14ac:dyDescent="0.2">
      <c r="A476" t="s">
        <v>115</v>
      </c>
      <c r="B476" t="s">
        <v>1063</v>
      </c>
      <c r="C476" t="s">
        <v>115</v>
      </c>
      <c r="D476" t="s">
        <v>821</v>
      </c>
      <c r="E476" t="s">
        <v>116</v>
      </c>
      <c r="F476" t="s">
        <v>115</v>
      </c>
    </row>
    <row r="477" spans="1:6" x14ac:dyDescent="0.2">
      <c r="A477" t="s">
        <v>117</v>
      </c>
      <c r="B477" t="s">
        <v>1995</v>
      </c>
      <c r="C477" t="s">
        <v>117</v>
      </c>
      <c r="D477" t="s">
        <v>821</v>
      </c>
      <c r="E477" t="s">
        <v>118</v>
      </c>
      <c r="F477" t="s">
        <v>117</v>
      </c>
    </row>
    <row r="478" spans="1:6" x14ac:dyDescent="0.2">
      <c r="A478" t="s">
        <v>936</v>
      </c>
      <c r="B478" t="s">
        <v>2077</v>
      </c>
      <c r="C478" t="s">
        <v>936</v>
      </c>
      <c r="D478" t="s">
        <v>937</v>
      </c>
      <c r="E478" t="s">
        <v>119</v>
      </c>
      <c r="F478" t="s">
        <v>936</v>
      </c>
    </row>
    <row r="479" spans="1:6" x14ac:dyDescent="0.2">
      <c r="A479" t="s">
        <v>120</v>
      </c>
      <c r="B479" t="s">
        <v>121</v>
      </c>
      <c r="C479" t="s">
        <v>120</v>
      </c>
      <c r="D479" t="s">
        <v>122</v>
      </c>
      <c r="E479" t="s">
        <v>123</v>
      </c>
      <c r="F479" t="s">
        <v>120</v>
      </c>
    </row>
    <row r="480" spans="1:6" x14ac:dyDescent="0.2">
      <c r="A480" t="s">
        <v>124</v>
      </c>
      <c r="B480" t="s">
        <v>125</v>
      </c>
      <c r="C480" t="s">
        <v>124</v>
      </c>
      <c r="D480" t="s">
        <v>126</v>
      </c>
      <c r="E480" t="s">
        <v>127</v>
      </c>
      <c r="F480" t="s">
        <v>124</v>
      </c>
    </row>
    <row r="481" spans="1:6" x14ac:dyDescent="0.2">
      <c r="A481" t="s">
        <v>128</v>
      </c>
      <c r="B481" t="s">
        <v>290</v>
      </c>
      <c r="C481" t="s">
        <v>128</v>
      </c>
      <c r="D481" t="s">
        <v>290</v>
      </c>
      <c r="E481" t="s">
        <v>129</v>
      </c>
      <c r="F481" t="s">
        <v>128</v>
      </c>
    </row>
    <row r="482" spans="1:6" x14ac:dyDescent="0.2">
      <c r="A482" t="s">
        <v>130</v>
      </c>
      <c r="B482" t="s">
        <v>290</v>
      </c>
      <c r="C482" t="s">
        <v>130</v>
      </c>
      <c r="D482" t="s">
        <v>290</v>
      </c>
      <c r="E482" t="s">
        <v>131</v>
      </c>
      <c r="F482" t="s">
        <v>130</v>
      </c>
    </row>
    <row r="483" spans="1:6" x14ac:dyDescent="0.2">
      <c r="A483" t="s">
        <v>132</v>
      </c>
      <c r="B483" t="s">
        <v>133</v>
      </c>
      <c r="C483" t="s">
        <v>132</v>
      </c>
      <c r="D483" t="s">
        <v>290</v>
      </c>
      <c r="E483" t="s">
        <v>134</v>
      </c>
      <c r="F483" t="s">
        <v>132</v>
      </c>
    </row>
    <row r="484" spans="1:6" x14ac:dyDescent="0.2">
      <c r="A484" t="s">
        <v>135</v>
      </c>
      <c r="B484" t="s">
        <v>136</v>
      </c>
      <c r="C484" t="s">
        <v>135</v>
      </c>
      <c r="D484" t="s">
        <v>290</v>
      </c>
      <c r="E484" t="s">
        <v>137</v>
      </c>
      <c r="F484" t="s">
        <v>135</v>
      </c>
    </row>
    <row r="485" spans="1:6" x14ac:dyDescent="0.2">
      <c r="A485" t="s">
        <v>138</v>
      </c>
      <c r="B485" t="s">
        <v>139</v>
      </c>
      <c r="C485" t="s">
        <v>138</v>
      </c>
      <c r="D485" t="s">
        <v>290</v>
      </c>
      <c r="E485" t="s">
        <v>140</v>
      </c>
      <c r="F485" t="s">
        <v>138</v>
      </c>
    </row>
    <row r="486" spans="1:6" x14ac:dyDescent="0.2">
      <c r="A486" t="s">
        <v>141</v>
      </c>
      <c r="B486" t="s">
        <v>290</v>
      </c>
      <c r="C486" t="s">
        <v>141</v>
      </c>
      <c r="D486" t="s">
        <v>142</v>
      </c>
      <c r="E486" t="s">
        <v>143</v>
      </c>
      <c r="F486" t="s">
        <v>141</v>
      </c>
    </row>
    <row r="487" spans="1:6" x14ac:dyDescent="0.2">
      <c r="A487" t="s">
        <v>144</v>
      </c>
      <c r="B487" t="s">
        <v>290</v>
      </c>
      <c r="C487" t="s">
        <v>144</v>
      </c>
      <c r="D487" t="s">
        <v>145</v>
      </c>
      <c r="E487" t="s">
        <v>146</v>
      </c>
      <c r="F487" t="s">
        <v>144</v>
      </c>
    </row>
    <row r="488" spans="1:6" x14ac:dyDescent="0.2">
      <c r="A488" t="s">
        <v>1529</v>
      </c>
      <c r="B488" t="s">
        <v>1902</v>
      </c>
      <c r="C488" t="s">
        <v>1529</v>
      </c>
      <c r="D488" t="s">
        <v>1165</v>
      </c>
      <c r="E488" t="s">
        <v>1530</v>
      </c>
      <c r="F488" t="s">
        <v>1529</v>
      </c>
    </row>
    <row r="489" spans="1:6" x14ac:dyDescent="0.2">
      <c r="A489" t="s">
        <v>1163</v>
      </c>
      <c r="B489" t="s">
        <v>301</v>
      </c>
      <c r="C489" t="s">
        <v>1163</v>
      </c>
      <c r="D489" t="s">
        <v>1165</v>
      </c>
      <c r="E489" t="s">
        <v>1164</v>
      </c>
      <c r="F489" t="s">
        <v>1163</v>
      </c>
    </row>
    <row r="490" spans="1:6" x14ac:dyDescent="0.2">
      <c r="A490" t="s">
        <v>1200</v>
      </c>
      <c r="B490" t="s">
        <v>1704</v>
      </c>
      <c r="C490" t="s">
        <v>1200</v>
      </c>
      <c r="D490" t="s">
        <v>1165</v>
      </c>
      <c r="E490" t="s">
        <v>1201</v>
      </c>
      <c r="F490" t="s">
        <v>1200</v>
      </c>
    </row>
    <row r="491" spans="1:6" x14ac:dyDescent="0.2">
      <c r="A491" t="s">
        <v>469</v>
      </c>
      <c r="B491" t="s">
        <v>1960</v>
      </c>
      <c r="C491" t="s">
        <v>469</v>
      </c>
      <c r="D491" t="s">
        <v>1165</v>
      </c>
      <c r="E491" t="s">
        <v>470</v>
      </c>
      <c r="F491" t="s">
        <v>469</v>
      </c>
    </row>
    <row r="492" spans="1:6" x14ac:dyDescent="0.2">
      <c r="A492" t="s">
        <v>1638</v>
      </c>
      <c r="B492" t="s">
        <v>2031</v>
      </c>
      <c r="C492" t="s">
        <v>1638</v>
      </c>
      <c r="D492" t="s">
        <v>1165</v>
      </c>
      <c r="E492" t="s">
        <v>1639</v>
      </c>
      <c r="F492" t="s">
        <v>1638</v>
      </c>
    </row>
    <row r="493" spans="1:6" x14ac:dyDescent="0.2">
      <c r="A493" t="s">
        <v>64</v>
      </c>
      <c r="B493" t="s">
        <v>1055</v>
      </c>
      <c r="C493" t="s">
        <v>64</v>
      </c>
      <c r="D493" t="s">
        <v>1165</v>
      </c>
      <c r="E493" t="s">
        <v>65</v>
      </c>
      <c r="F493" t="s">
        <v>64</v>
      </c>
    </row>
    <row r="494" spans="1:6" x14ac:dyDescent="0.2">
      <c r="A494" t="s">
        <v>1604</v>
      </c>
      <c r="B494" t="s">
        <v>2014</v>
      </c>
      <c r="C494" t="s">
        <v>1604</v>
      </c>
      <c r="D494" t="s">
        <v>1165</v>
      </c>
      <c r="E494" t="s">
        <v>1605</v>
      </c>
      <c r="F494" t="s">
        <v>1604</v>
      </c>
    </row>
    <row r="495" spans="1:6" x14ac:dyDescent="0.2">
      <c r="A495" t="s">
        <v>403</v>
      </c>
      <c r="B495" t="s">
        <v>498</v>
      </c>
      <c r="C495" t="s">
        <v>403</v>
      </c>
      <c r="D495" t="s">
        <v>1165</v>
      </c>
      <c r="E495" t="s">
        <v>404</v>
      </c>
      <c r="F495" t="s">
        <v>403</v>
      </c>
    </row>
    <row r="496" spans="1:6" x14ac:dyDescent="0.2">
      <c r="A496" t="s">
        <v>202</v>
      </c>
      <c r="B496" t="s">
        <v>1986</v>
      </c>
      <c r="C496" t="s">
        <v>202</v>
      </c>
      <c r="D496" t="s">
        <v>1165</v>
      </c>
      <c r="E496" t="s">
        <v>1734</v>
      </c>
      <c r="F496" t="s">
        <v>202</v>
      </c>
    </row>
    <row r="497" spans="1:6" x14ac:dyDescent="0.2">
      <c r="A497" t="s">
        <v>900</v>
      </c>
      <c r="B497" t="s">
        <v>25</v>
      </c>
      <c r="C497" t="s">
        <v>900</v>
      </c>
      <c r="D497" t="s">
        <v>1165</v>
      </c>
      <c r="E497" t="s">
        <v>901</v>
      </c>
      <c r="F497" t="s">
        <v>900</v>
      </c>
    </row>
    <row r="498" spans="1:6" x14ac:dyDescent="0.2">
      <c r="A498" t="s">
        <v>1544</v>
      </c>
      <c r="B498" t="s">
        <v>1910</v>
      </c>
      <c r="C498" t="s">
        <v>1544</v>
      </c>
      <c r="D498" t="s">
        <v>1165</v>
      </c>
      <c r="E498" t="s">
        <v>1545</v>
      </c>
      <c r="F498" t="s">
        <v>1544</v>
      </c>
    </row>
    <row r="499" spans="1:6" x14ac:dyDescent="0.2">
      <c r="A499" t="s">
        <v>1628</v>
      </c>
      <c r="B499" t="s">
        <v>2026</v>
      </c>
      <c r="C499" t="s">
        <v>1628</v>
      </c>
      <c r="D499" t="s">
        <v>1165</v>
      </c>
      <c r="E499" t="s">
        <v>1629</v>
      </c>
      <c r="F499" t="s">
        <v>1628</v>
      </c>
    </row>
    <row r="500" spans="1:6" x14ac:dyDescent="0.2">
      <c r="A500" t="s">
        <v>1634</v>
      </c>
      <c r="B500" t="s">
        <v>2029</v>
      </c>
      <c r="C500" t="s">
        <v>1634</v>
      </c>
      <c r="D500" t="s">
        <v>1165</v>
      </c>
      <c r="E500" t="s">
        <v>1635</v>
      </c>
      <c r="F500" t="s">
        <v>1634</v>
      </c>
    </row>
    <row r="501" spans="1:6" x14ac:dyDescent="0.2">
      <c r="A501" t="s">
        <v>58</v>
      </c>
      <c r="B501" t="s">
        <v>1052</v>
      </c>
      <c r="C501" t="s">
        <v>58</v>
      </c>
      <c r="D501" t="s">
        <v>1132</v>
      </c>
      <c r="E501" t="s">
        <v>59</v>
      </c>
      <c r="F501" t="s">
        <v>58</v>
      </c>
    </row>
    <row r="502" spans="1:6" x14ac:dyDescent="0.2">
      <c r="A502" t="s">
        <v>435</v>
      </c>
      <c r="B502" t="s">
        <v>1942</v>
      </c>
      <c r="C502" t="s">
        <v>435</v>
      </c>
      <c r="D502" t="s">
        <v>1132</v>
      </c>
      <c r="E502" t="s">
        <v>436</v>
      </c>
      <c r="F502" t="s">
        <v>435</v>
      </c>
    </row>
    <row r="503" spans="1:6" x14ac:dyDescent="0.2">
      <c r="A503" t="s">
        <v>447</v>
      </c>
      <c r="B503" t="s">
        <v>1948</v>
      </c>
      <c r="C503" t="s">
        <v>447</v>
      </c>
      <c r="D503" t="s">
        <v>1132</v>
      </c>
      <c r="E503" t="s">
        <v>448</v>
      </c>
      <c r="F503" t="s">
        <v>447</v>
      </c>
    </row>
    <row r="504" spans="1:6" x14ac:dyDescent="0.2">
      <c r="A504" t="s">
        <v>1076</v>
      </c>
      <c r="B504" t="s">
        <v>632</v>
      </c>
      <c r="C504" t="s">
        <v>1076</v>
      </c>
      <c r="D504" t="s">
        <v>1165</v>
      </c>
      <c r="E504" t="s">
        <v>1077</v>
      </c>
      <c r="F504" t="s">
        <v>1076</v>
      </c>
    </row>
    <row r="505" spans="1:6" x14ac:dyDescent="0.2">
      <c r="A505" t="s">
        <v>1646</v>
      </c>
      <c r="B505" t="s">
        <v>2035</v>
      </c>
      <c r="C505" t="s">
        <v>1646</v>
      </c>
      <c r="D505" t="s">
        <v>1214</v>
      </c>
      <c r="E505" t="s">
        <v>1647</v>
      </c>
      <c r="F505" t="s">
        <v>1646</v>
      </c>
    </row>
    <row r="506" spans="1:6" x14ac:dyDescent="0.2">
      <c r="A506" t="s">
        <v>147</v>
      </c>
      <c r="B506" t="s">
        <v>290</v>
      </c>
      <c r="C506" t="s">
        <v>147</v>
      </c>
      <c r="D506" t="s">
        <v>879</v>
      </c>
      <c r="E506" t="s">
        <v>148</v>
      </c>
      <c r="F506" t="s">
        <v>147</v>
      </c>
    </row>
    <row r="507" spans="1:6" x14ac:dyDescent="0.2">
      <c r="A507" t="s">
        <v>149</v>
      </c>
      <c r="B507" t="s">
        <v>290</v>
      </c>
      <c r="C507" t="s">
        <v>149</v>
      </c>
      <c r="D507" t="s">
        <v>879</v>
      </c>
      <c r="E507" t="s">
        <v>150</v>
      </c>
      <c r="F507" t="s">
        <v>149</v>
      </c>
    </row>
    <row r="508" spans="1:6" x14ac:dyDescent="0.2">
      <c r="A508" t="s">
        <v>151</v>
      </c>
      <c r="B508" t="s">
        <v>290</v>
      </c>
      <c r="C508" t="s">
        <v>151</v>
      </c>
      <c r="D508" t="s">
        <v>879</v>
      </c>
      <c r="E508" t="s">
        <v>152</v>
      </c>
      <c r="F508" t="s">
        <v>151</v>
      </c>
    </row>
    <row r="509" spans="1:6" x14ac:dyDescent="0.2">
      <c r="A509" t="s">
        <v>153</v>
      </c>
      <c r="B509" t="s">
        <v>290</v>
      </c>
      <c r="C509" t="s">
        <v>153</v>
      </c>
      <c r="D509" t="s">
        <v>879</v>
      </c>
      <c r="E509" t="s">
        <v>154</v>
      </c>
      <c r="F509" t="s">
        <v>153</v>
      </c>
    </row>
    <row r="510" spans="1:6" x14ac:dyDescent="0.2">
      <c r="A510" t="s">
        <v>155</v>
      </c>
      <c r="B510" t="s">
        <v>290</v>
      </c>
      <c r="C510" t="s">
        <v>155</v>
      </c>
      <c r="D510" t="s">
        <v>879</v>
      </c>
      <c r="E510" t="s">
        <v>156</v>
      </c>
      <c r="F510" t="s">
        <v>155</v>
      </c>
    </row>
    <row r="511" spans="1:6" x14ac:dyDescent="0.2">
      <c r="A511" t="s">
        <v>157</v>
      </c>
      <c r="B511" t="s">
        <v>290</v>
      </c>
      <c r="C511" t="s">
        <v>157</v>
      </c>
      <c r="D511" t="s">
        <v>879</v>
      </c>
      <c r="E511" t="s">
        <v>158</v>
      </c>
      <c r="F511" t="s">
        <v>157</v>
      </c>
    </row>
    <row r="512" spans="1:6" x14ac:dyDescent="0.2">
      <c r="A512" t="s">
        <v>159</v>
      </c>
      <c r="B512" t="s">
        <v>290</v>
      </c>
      <c r="C512" t="s">
        <v>159</v>
      </c>
      <c r="D512" t="s">
        <v>879</v>
      </c>
      <c r="E512" t="s">
        <v>160</v>
      </c>
      <c r="F512" t="s">
        <v>159</v>
      </c>
    </row>
    <row r="513" spans="1:6" x14ac:dyDescent="0.2">
      <c r="A513" t="s">
        <v>161</v>
      </c>
      <c r="B513" t="s">
        <v>290</v>
      </c>
      <c r="C513" t="s">
        <v>161</v>
      </c>
      <c r="D513" t="s">
        <v>879</v>
      </c>
      <c r="E513" t="s">
        <v>162</v>
      </c>
      <c r="F513" t="s">
        <v>161</v>
      </c>
    </row>
    <row r="514" spans="1:6" x14ac:dyDescent="0.2">
      <c r="A514" t="s">
        <v>1576</v>
      </c>
      <c r="B514" t="s">
        <v>1928</v>
      </c>
      <c r="C514" t="s">
        <v>1576</v>
      </c>
      <c r="D514" t="s">
        <v>1165</v>
      </c>
      <c r="E514" t="s">
        <v>1577</v>
      </c>
      <c r="F514" t="s">
        <v>1576</v>
      </c>
    </row>
    <row r="515" spans="1:6" x14ac:dyDescent="0.2">
      <c r="A515" t="s">
        <v>1606</v>
      </c>
      <c r="B515" t="s">
        <v>2015</v>
      </c>
      <c r="C515" t="s">
        <v>1606</v>
      </c>
      <c r="D515" t="s">
        <v>1165</v>
      </c>
      <c r="E515" t="s">
        <v>1607</v>
      </c>
      <c r="F515" t="s">
        <v>1606</v>
      </c>
    </row>
    <row r="516" spans="1:6" x14ac:dyDescent="0.2">
      <c r="A516" t="s">
        <v>1291</v>
      </c>
      <c r="B516" t="s">
        <v>1889</v>
      </c>
      <c r="C516" t="s">
        <v>1291</v>
      </c>
      <c r="D516" t="s">
        <v>1165</v>
      </c>
      <c r="E516" t="s">
        <v>1292</v>
      </c>
      <c r="F516" t="s">
        <v>1291</v>
      </c>
    </row>
    <row r="517" spans="1:6" x14ac:dyDescent="0.2">
      <c r="A517" t="s">
        <v>1184</v>
      </c>
      <c r="B517" t="s">
        <v>1696</v>
      </c>
      <c r="C517" t="s">
        <v>1184</v>
      </c>
      <c r="D517" t="s">
        <v>1165</v>
      </c>
      <c r="E517" t="s">
        <v>1185</v>
      </c>
      <c r="F517" t="s">
        <v>1184</v>
      </c>
    </row>
    <row r="518" spans="1:6" x14ac:dyDescent="0.2">
      <c r="A518" t="s">
        <v>1676</v>
      </c>
      <c r="B518" t="s">
        <v>492</v>
      </c>
      <c r="C518" t="s">
        <v>1676</v>
      </c>
      <c r="D518" t="s">
        <v>1165</v>
      </c>
      <c r="E518" t="s">
        <v>1677</v>
      </c>
      <c r="F518" t="s">
        <v>1676</v>
      </c>
    </row>
    <row r="519" spans="1:6" x14ac:dyDescent="0.2">
      <c r="A519" t="s">
        <v>1285</v>
      </c>
      <c r="B519" t="s">
        <v>1886</v>
      </c>
      <c r="C519" t="s">
        <v>1285</v>
      </c>
      <c r="D519" t="s">
        <v>1165</v>
      </c>
      <c r="E519" t="s">
        <v>1286</v>
      </c>
      <c r="F519" t="s">
        <v>1285</v>
      </c>
    </row>
    <row r="520" spans="1:6" x14ac:dyDescent="0.2">
      <c r="A520" t="s">
        <v>1198</v>
      </c>
      <c r="B520" t="s">
        <v>1703</v>
      </c>
      <c r="C520" t="s">
        <v>1198</v>
      </c>
      <c r="D520" t="s">
        <v>1165</v>
      </c>
      <c r="E520" t="s">
        <v>1199</v>
      </c>
      <c r="F520" t="s">
        <v>1198</v>
      </c>
    </row>
    <row r="521" spans="1:6" x14ac:dyDescent="0.2">
      <c r="A521" t="s">
        <v>1678</v>
      </c>
      <c r="B521" t="s">
        <v>493</v>
      </c>
      <c r="C521" t="s">
        <v>1678</v>
      </c>
      <c r="D521" t="s">
        <v>1165</v>
      </c>
      <c r="E521" t="s">
        <v>1679</v>
      </c>
      <c r="F521" t="s">
        <v>1678</v>
      </c>
    </row>
    <row r="522" spans="1:6" x14ac:dyDescent="0.2">
      <c r="A522" t="s">
        <v>178</v>
      </c>
      <c r="B522" t="s">
        <v>1973</v>
      </c>
      <c r="C522" t="s">
        <v>178</v>
      </c>
      <c r="D522" t="s">
        <v>1165</v>
      </c>
      <c r="E522" t="s">
        <v>179</v>
      </c>
      <c r="F522" t="s">
        <v>178</v>
      </c>
    </row>
    <row r="523" spans="1:6" x14ac:dyDescent="0.2">
      <c r="A523" t="s">
        <v>1560</v>
      </c>
      <c r="B523" t="s">
        <v>1919</v>
      </c>
      <c r="C523" t="s">
        <v>1560</v>
      </c>
      <c r="D523" t="s">
        <v>1165</v>
      </c>
      <c r="E523" t="s">
        <v>1561</v>
      </c>
      <c r="F523" t="s">
        <v>1560</v>
      </c>
    </row>
    <row r="524" spans="1:6" x14ac:dyDescent="0.2">
      <c r="A524" t="s">
        <v>433</v>
      </c>
      <c r="B524" t="s">
        <v>513</v>
      </c>
      <c r="C524" t="s">
        <v>433</v>
      </c>
      <c r="D524" t="s">
        <v>1165</v>
      </c>
      <c r="E524" t="s">
        <v>434</v>
      </c>
      <c r="F524" t="s">
        <v>433</v>
      </c>
    </row>
    <row r="525" spans="1:6" x14ac:dyDescent="0.2">
      <c r="A525" t="s">
        <v>1735</v>
      </c>
      <c r="B525" t="s">
        <v>1987</v>
      </c>
      <c r="C525" t="s">
        <v>1735</v>
      </c>
      <c r="D525" t="s">
        <v>1165</v>
      </c>
      <c r="E525" t="s">
        <v>1736</v>
      </c>
      <c r="F525" t="s">
        <v>1735</v>
      </c>
    </row>
    <row r="526" spans="1:6" x14ac:dyDescent="0.2">
      <c r="A526" t="s">
        <v>1755</v>
      </c>
      <c r="B526" t="s">
        <v>1998</v>
      </c>
      <c r="C526" t="s">
        <v>1755</v>
      </c>
      <c r="D526" t="s">
        <v>1165</v>
      </c>
      <c r="E526" t="s">
        <v>1756</v>
      </c>
      <c r="F526" t="s">
        <v>1755</v>
      </c>
    </row>
    <row r="527" spans="1:6" x14ac:dyDescent="0.2">
      <c r="A527" t="s">
        <v>1718</v>
      </c>
      <c r="B527" t="s">
        <v>1719</v>
      </c>
      <c r="C527" t="s">
        <v>1718</v>
      </c>
      <c r="D527" t="s">
        <v>1392</v>
      </c>
      <c r="E527" t="s">
        <v>1720</v>
      </c>
      <c r="F527" t="s">
        <v>1718</v>
      </c>
    </row>
    <row r="528" spans="1:6" x14ac:dyDescent="0.2">
      <c r="A528" t="s">
        <v>1212</v>
      </c>
      <c r="B528" t="s">
        <v>1710</v>
      </c>
      <c r="C528" t="s">
        <v>1212</v>
      </c>
      <c r="D528" t="s">
        <v>1214</v>
      </c>
      <c r="E528" t="s">
        <v>1213</v>
      </c>
      <c r="F528" t="s">
        <v>1212</v>
      </c>
    </row>
    <row r="529" spans="1:6" x14ac:dyDescent="0.2">
      <c r="A529" t="s">
        <v>1293</v>
      </c>
      <c r="B529" t="s">
        <v>1890</v>
      </c>
      <c r="C529" t="s">
        <v>1293</v>
      </c>
      <c r="D529" t="s">
        <v>1214</v>
      </c>
      <c r="E529" t="s">
        <v>1294</v>
      </c>
      <c r="F529" t="s">
        <v>1293</v>
      </c>
    </row>
    <row r="530" spans="1:6" x14ac:dyDescent="0.2">
      <c r="A530" t="s">
        <v>1301</v>
      </c>
      <c r="B530" t="s">
        <v>11</v>
      </c>
      <c r="C530" t="s">
        <v>1301</v>
      </c>
      <c r="D530" t="s">
        <v>1214</v>
      </c>
      <c r="E530" t="s">
        <v>1007</v>
      </c>
      <c r="F530" t="s">
        <v>1301</v>
      </c>
    </row>
    <row r="531" spans="1:6" x14ac:dyDescent="0.2">
      <c r="A531" t="s">
        <v>1721</v>
      </c>
      <c r="B531" t="s">
        <v>1722</v>
      </c>
      <c r="C531" t="s">
        <v>1721</v>
      </c>
      <c r="D531" t="s">
        <v>1392</v>
      </c>
      <c r="E531" t="s">
        <v>1723</v>
      </c>
      <c r="F531" t="s">
        <v>1721</v>
      </c>
    </row>
    <row r="532" spans="1:6" x14ac:dyDescent="0.2">
      <c r="A532" t="s">
        <v>904</v>
      </c>
      <c r="B532" t="s">
        <v>27</v>
      </c>
      <c r="C532" t="s">
        <v>904</v>
      </c>
      <c r="D532" t="s">
        <v>1214</v>
      </c>
      <c r="E532" t="s">
        <v>905</v>
      </c>
      <c r="F532" t="s">
        <v>904</v>
      </c>
    </row>
    <row r="533" spans="1:6" x14ac:dyDescent="0.2">
      <c r="A533" t="s">
        <v>50</v>
      </c>
      <c r="B533" t="s">
        <v>1047</v>
      </c>
      <c r="C533" t="s">
        <v>50</v>
      </c>
      <c r="D533" t="s">
        <v>1214</v>
      </c>
      <c r="E533" t="s">
        <v>51</v>
      </c>
      <c r="F533" t="s">
        <v>50</v>
      </c>
    </row>
    <row r="534" spans="1:6" x14ac:dyDescent="0.2">
      <c r="A534" t="s">
        <v>1562</v>
      </c>
      <c r="B534" t="s">
        <v>1920</v>
      </c>
      <c r="C534" t="s">
        <v>1562</v>
      </c>
      <c r="D534" t="s">
        <v>1214</v>
      </c>
      <c r="E534" t="s">
        <v>1563</v>
      </c>
      <c r="F534" t="s">
        <v>1562</v>
      </c>
    </row>
    <row r="535" spans="1:6" x14ac:dyDescent="0.2">
      <c r="A535" t="s">
        <v>194</v>
      </c>
      <c r="B535" t="s">
        <v>1981</v>
      </c>
      <c r="C535" t="s">
        <v>194</v>
      </c>
      <c r="D535" t="s">
        <v>1214</v>
      </c>
      <c r="E535" t="s">
        <v>195</v>
      </c>
      <c r="F535" t="s">
        <v>194</v>
      </c>
    </row>
    <row r="536" spans="1:6" x14ac:dyDescent="0.2">
      <c r="A536" t="s">
        <v>1724</v>
      </c>
      <c r="B536" t="s">
        <v>1725</v>
      </c>
      <c r="C536" t="s">
        <v>1724</v>
      </c>
      <c r="D536" t="s">
        <v>1392</v>
      </c>
      <c r="E536" t="s">
        <v>1726</v>
      </c>
      <c r="F536" t="s">
        <v>1724</v>
      </c>
    </row>
    <row r="537" spans="1:6" x14ac:dyDescent="0.2">
      <c r="A537" t="s">
        <v>1186</v>
      </c>
      <c r="B537" t="s">
        <v>1697</v>
      </c>
      <c r="C537" t="s">
        <v>1186</v>
      </c>
      <c r="D537" t="s">
        <v>1165</v>
      </c>
      <c r="E537" t="s">
        <v>1187</v>
      </c>
      <c r="F537" t="s">
        <v>1186</v>
      </c>
    </row>
    <row r="538" spans="1:6" x14ac:dyDescent="0.2">
      <c r="A538" t="s">
        <v>269</v>
      </c>
      <c r="B538" t="s">
        <v>1032</v>
      </c>
      <c r="C538" t="s">
        <v>269</v>
      </c>
      <c r="D538" t="s">
        <v>1165</v>
      </c>
      <c r="E538" t="s">
        <v>270</v>
      </c>
      <c r="F538" t="s">
        <v>269</v>
      </c>
    </row>
    <row r="539" spans="1:6" x14ac:dyDescent="0.2">
      <c r="A539" t="s">
        <v>1684</v>
      </c>
      <c r="B539" t="s">
        <v>496</v>
      </c>
      <c r="C539" t="s">
        <v>1684</v>
      </c>
      <c r="D539" t="s">
        <v>1165</v>
      </c>
      <c r="E539" t="s">
        <v>1685</v>
      </c>
      <c r="F539" t="s">
        <v>1684</v>
      </c>
    </row>
    <row r="540" spans="1:6" x14ac:dyDescent="0.2">
      <c r="A540" t="s">
        <v>457</v>
      </c>
      <c r="B540" t="s">
        <v>1954</v>
      </c>
      <c r="C540" t="s">
        <v>457</v>
      </c>
      <c r="D540" t="s">
        <v>1165</v>
      </c>
      <c r="E540" t="s">
        <v>458</v>
      </c>
      <c r="F540" t="s">
        <v>457</v>
      </c>
    </row>
    <row r="541" spans="1:6" x14ac:dyDescent="0.2">
      <c r="A541" t="s">
        <v>848</v>
      </c>
      <c r="B541" t="s">
        <v>620</v>
      </c>
      <c r="C541" t="s">
        <v>848</v>
      </c>
      <c r="D541" t="s">
        <v>1165</v>
      </c>
      <c r="E541" t="s">
        <v>849</v>
      </c>
      <c r="F541" t="s">
        <v>848</v>
      </c>
    </row>
    <row r="542" spans="1:6" x14ac:dyDescent="0.2">
      <c r="A542" t="s">
        <v>854</v>
      </c>
      <c r="B542" t="s">
        <v>623</v>
      </c>
      <c r="C542" t="s">
        <v>854</v>
      </c>
      <c r="D542" t="s">
        <v>1165</v>
      </c>
      <c r="E542" t="s">
        <v>855</v>
      </c>
      <c r="F542" t="s">
        <v>854</v>
      </c>
    </row>
    <row r="543" spans="1:6" x14ac:dyDescent="0.2">
      <c r="A543" t="s">
        <v>1523</v>
      </c>
      <c r="B543" t="s">
        <v>1899</v>
      </c>
      <c r="C543" t="s">
        <v>1523</v>
      </c>
      <c r="D543" t="s">
        <v>1132</v>
      </c>
      <c r="E543" t="s">
        <v>1524</v>
      </c>
      <c r="F543" t="s">
        <v>1523</v>
      </c>
    </row>
    <row r="544" spans="1:6" x14ac:dyDescent="0.2">
      <c r="A544" t="s">
        <v>1672</v>
      </c>
      <c r="B544" t="s">
        <v>490</v>
      </c>
      <c r="C544" t="s">
        <v>1672</v>
      </c>
      <c r="D544" t="s">
        <v>1165</v>
      </c>
      <c r="E544" t="s">
        <v>1673</v>
      </c>
      <c r="F544" t="s">
        <v>1672</v>
      </c>
    </row>
    <row r="545" spans="1:6" x14ac:dyDescent="0.2">
      <c r="A545" t="s">
        <v>864</v>
      </c>
      <c r="B545" t="s">
        <v>1044</v>
      </c>
      <c r="C545" t="s">
        <v>864</v>
      </c>
      <c r="D545" t="s">
        <v>1165</v>
      </c>
      <c r="E545" t="s">
        <v>865</v>
      </c>
      <c r="F545" t="s">
        <v>864</v>
      </c>
    </row>
    <row r="546" spans="1:6" x14ac:dyDescent="0.2">
      <c r="A546" t="s">
        <v>1807</v>
      </c>
      <c r="B546" t="s">
        <v>2088</v>
      </c>
      <c r="C546" t="s">
        <v>1807</v>
      </c>
      <c r="D546" t="s">
        <v>1165</v>
      </c>
      <c r="E546" t="s">
        <v>1808</v>
      </c>
      <c r="F546" t="s">
        <v>1807</v>
      </c>
    </row>
    <row r="547" spans="1:6" x14ac:dyDescent="0.2">
      <c r="A547" t="s">
        <v>1674</v>
      </c>
      <c r="B547" t="s">
        <v>491</v>
      </c>
      <c r="C547" t="s">
        <v>1674</v>
      </c>
      <c r="D547" t="s">
        <v>1165</v>
      </c>
      <c r="E547" t="s">
        <v>1675</v>
      </c>
      <c r="F547" t="s">
        <v>1674</v>
      </c>
    </row>
    <row r="548" spans="1:6" x14ac:dyDescent="0.2">
      <c r="A548" t="s">
        <v>1783</v>
      </c>
      <c r="B548" t="s">
        <v>378</v>
      </c>
      <c r="C548" t="s">
        <v>1783</v>
      </c>
      <c r="D548" t="s">
        <v>1165</v>
      </c>
      <c r="E548" t="s">
        <v>1784</v>
      </c>
      <c r="F548" t="s">
        <v>1783</v>
      </c>
    </row>
    <row r="549" spans="1:6" x14ac:dyDescent="0.2">
      <c r="A549" t="s">
        <v>180</v>
      </c>
      <c r="B549" t="s">
        <v>1974</v>
      </c>
      <c r="C549" t="s">
        <v>180</v>
      </c>
      <c r="D549" t="s">
        <v>1165</v>
      </c>
      <c r="E549" t="s">
        <v>181</v>
      </c>
      <c r="F549" t="s">
        <v>180</v>
      </c>
    </row>
    <row r="550" spans="1:6" x14ac:dyDescent="0.2">
      <c r="A550" t="s">
        <v>1779</v>
      </c>
      <c r="B550" t="s">
        <v>376</v>
      </c>
      <c r="C550" t="s">
        <v>1779</v>
      </c>
      <c r="D550" t="s">
        <v>1165</v>
      </c>
      <c r="E550" t="s">
        <v>1780</v>
      </c>
      <c r="F550" t="s">
        <v>1779</v>
      </c>
    </row>
    <row r="551" spans="1:6" x14ac:dyDescent="0.2">
      <c r="A551" t="s">
        <v>72</v>
      </c>
      <c r="B551" t="s">
        <v>1060</v>
      </c>
      <c r="C551" t="s">
        <v>72</v>
      </c>
      <c r="D551" t="s">
        <v>1165</v>
      </c>
      <c r="E551" t="s">
        <v>1022</v>
      </c>
      <c r="F551" t="s">
        <v>72</v>
      </c>
    </row>
    <row r="552" spans="1:6" x14ac:dyDescent="0.2">
      <c r="A552" t="s">
        <v>1582</v>
      </c>
      <c r="B552" t="s">
        <v>1931</v>
      </c>
      <c r="C552" t="s">
        <v>1582</v>
      </c>
      <c r="D552" t="s">
        <v>1132</v>
      </c>
      <c r="E552" t="s">
        <v>1583</v>
      </c>
      <c r="F552" t="s">
        <v>1582</v>
      </c>
    </row>
    <row r="553" spans="1:6" x14ac:dyDescent="0.2">
      <c r="A553" t="s">
        <v>1588</v>
      </c>
      <c r="B553" t="s">
        <v>2009</v>
      </c>
      <c r="C553" t="s">
        <v>1588</v>
      </c>
      <c r="D553" t="s">
        <v>1165</v>
      </c>
      <c r="E553" t="s">
        <v>1023</v>
      </c>
      <c r="F553" t="s">
        <v>1588</v>
      </c>
    </row>
    <row r="554" spans="1:6" x14ac:dyDescent="0.2">
      <c r="A554" t="s">
        <v>1174</v>
      </c>
      <c r="B554" t="s">
        <v>1691</v>
      </c>
      <c r="C554" t="s">
        <v>1174</v>
      </c>
      <c r="D554" t="s">
        <v>1165</v>
      </c>
      <c r="E554" t="s">
        <v>1175</v>
      </c>
      <c r="F554" t="s">
        <v>1174</v>
      </c>
    </row>
    <row r="555" spans="1:6" x14ac:dyDescent="0.2">
      <c r="A555" t="s">
        <v>1176</v>
      </c>
      <c r="B555" t="s">
        <v>1692</v>
      </c>
      <c r="C555" t="s">
        <v>1176</v>
      </c>
      <c r="D555" t="s">
        <v>1165</v>
      </c>
      <c r="E555" t="s">
        <v>1177</v>
      </c>
      <c r="F555" t="s">
        <v>1176</v>
      </c>
    </row>
    <row r="556" spans="1:6" x14ac:dyDescent="0.2">
      <c r="A556" t="s">
        <v>1656</v>
      </c>
      <c r="B556" t="s">
        <v>1873</v>
      </c>
      <c r="C556" t="s">
        <v>1656</v>
      </c>
      <c r="D556" t="s">
        <v>1165</v>
      </c>
      <c r="E556" t="s">
        <v>1657</v>
      </c>
      <c r="F556" t="s">
        <v>1656</v>
      </c>
    </row>
    <row r="557" spans="1:6" x14ac:dyDescent="0.2">
      <c r="A557" t="s">
        <v>1767</v>
      </c>
      <c r="B557" t="s">
        <v>2004</v>
      </c>
      <c r="C557" t="s">
        <v>1767</v>
      </c>
      <c r="D557" t="s">
        <v>1165</v>
      </c>
      <c r="E557" t="s">
        <v>1768</v>
      </c>
      <c r="F557" t="s">
        <v>1767</v>
      </c>
    </row>
    <row r="558" spans="1:6" x14ac:dyDescent="0.2">
      <c r="A558" t="s">
        <v>1223</v>
      </c>
      <c r="B558" t="s">
        <v>1716</v>
      </c>
      <c r="C558" t="s">
        <v>1223</v>
      </c>
      <c r="D558" t="s">
        <v>1214</v>
      </c>
      <c r="E558" t="s">
        <v>1224</v>
      </c>
      <c r="F558" t="s">
        <v>1223</v>
      </c>
    </row>
    <row r="559" spans="1:6" x14ac:dyDescent="0.2">
      <c r="A559" t="s">
        <v>1727</v>
      </c>
      <c r="B559" t="s">
        <v>1728</v>
      </c>
      <c r="C559" t="s">
        <v>1727</v>
      </c>
      <c r="D559" t="s">
        <v>1392</v>
      </c>
      <c r="E559" t="s">
        <v>1729</v>
      </c>
      <c r="F559" t="s">
        <v>1727</v>
      </c>
    </row>
    <row r="560" spans="1:6" x14ac:dyDescent="0.2">
      <c r="A560" t="s">
        <v>1297</v>
      </c>
      <c r="B560" t="s">
        <v>8</v>
      </c>
      <c r="C560" t="s">
        <v>1297</v>
      </c>
      <c r="D560" t="s">
        <v>1214</v>
      </c>
      <c r="E560" t="s">
        <v>1298</v>
      </c>
      <c r="F560" t="s">
        <v>1297</v>
      </c>
    </row>
    <row r="561" spans="1:6" x14ac:dyDescent="0.2">
      <c r="A561" t="s">
        <v>922</v>
      </c>
      <c r="B561" t="s">
        <v>37</v>
      </c>
      <c r="C561" t="s">
        <v>922</v>
      </c>
      <c r="D561" t="s">
        <v>1214</v>
      </c>
      <c r="E561" t="s">
        <v>923</v>
      </c>
      <c r="F561" t="s">
        <v>922</v>
      </c>
    </row>
    <row r="562" spans="1:6" x14ac:dyDescent="0.2">
      <c r="A562" t="s">
        <v>1538</v>
      </c>
      <c r="B562" t="s">
        <v>1906</v>
      </c>
      <c r="C562" t="s">
        <v>1538</v>
      </c>
      <c r="D562" t="s">
        <v>1214</v>
      </c>
      <c r="E562" t="s">
        <v>1539</v>
      </c>
      <c r="F562" t="s">
        <v>1538</v>
      </c>
    </row>
    <row r="563" spans="1:6" x14ac:dyDescent="0.2">
      <c r="A563" t="s">
        <v>1554</v>
      </c>
      <c r="B563" t="s">
        <v>1915</v>
      </c>
      <c r="C563" t="s">
        <v>1554</v>
      </c>
      <c r="D563" t="s">
        <v>1214</v>
      </c>
      <c r="E563" t="s">
        <v>1555</v>
      </c>
      <c r="F563" t="s">
        <v>1554</v>
      </c>
    </row>
    <row r="564" spans="1:6" x14ac:dyDescent="0.2">
      <c r="A564" t="s">
        <v>1658</v>
      </c>
      <c r="B564" t="s">
        <v>482</v>
      </c>
      <c r="C564" t="s">
        <v>1658</v>
      </c>
      <c r="D564" t="s">
        <v>1214</v>
      </c>
      <c r="E564" t="s">
        <v>1659</v>
      </c>
      <c r="F564" t="s">
        <v>1658</v>
      </c>
    </row>
    <row r="565" spans="1:6" x14ac:dyDescent="0.2">
      <c r="A565" t="s">
        <v>1730</v>
      </c>
      <c r="B565" t="s">
        <v>1731</v>
      </c>
      <c r="C565" t="s">
        <v>1730</v>
      </c>
      <c r="D565" t="s">
        <v>1392</v>
      </c>
      <c r="E565" t="s">
        <v>1732</v>
      </c>
      <c r="F565" t="s">
        <v>1730</v>
      </c>
    </row>
    <row r="566" spans="1:6" x14ac:dyDescent="0.2">
      <c r="A566" t="s">
        <v>860</v>
      </c>
      <c r="B566" t="s">
        <v>626</v>
      </c>
      <c r="C566" t="s">
        <v>860</v>
      </c>
      <c r="D566" t="s">
        <v>1214</v>
      </c>
      <c r="E566" t="s">
        <v>861</v>
      </c>
      <c r="F566" t="s">
        <v>860</v>
      </c>
    </row>
    <row r="567" spans="1:6" x14ac:dyDescent="0.2">
      <c r="A567" t="s">
        <v>1733</v>
      </c>
      <c r="B567" t="s">
        <v>290</v>
      </c>
      <c r="C567" t="s">
        <v>1733</v>
      </c>
      <c r="D567" t="s">
        <v>879</v>
      </c>
      <c r="E567" t="s">
        <v>1822</v>
      </c>
      <c r="F567" t="s">
        <v>1733</v>
      </c>
    </row>
    <row r="568" spans="1:6" x14ac:dyDescent="0.2">
      <c r="A568" t="s">
        <v>1823</v>
      </c>
      <c r="B568" t="s">
        <v>290</v>
      </c>
      <c r="C568" t="s">
        <v>1823</v>
      </c>
      <c r="D568" t="s">
        <v>879</v>
      </c>
      <c r="E568" t="s">
        <v>1824</v>
      </c>
      <c r="F568" t="s">
        <v>1823</v>
      </c>
    </row>
    <row r="569" spans="1:6" x14ac:dyDescent="0.2">
      <c r="A569" t="s">
        <v>1825</v>
      </c>
      <c r="B569" t="s">
        <v>290</v>
      </c>
      <c r="C569" t="s">
        <v>1825</v>
      </c>
      <c r="D569" t="s">
        <v>879</v>
      </c>
      <c r="E569" t="s">
        <v>1826</v>
      </c>
      <c r="F569" t="s">
        <v>1825</v>
      </c>
    </row>
    <row r="570" spans="1:6" x14ac:dyDescent="0.2">
      <c r="A570" t="s">
        <v>1827</v>
      </c>
      <c r="B570" t="s">
        <v>290</v>
      </c>
      <c r="C570" t="s">
        <v>1827</v>
      </c>
      <c r="D570" t="s">
        <v>879</v>
      </c>
      <c r="E570" t="s">
        <v>1828</v>
      </c>
      <c r="F570" t="s">
        <v>1827</v>
      </c>
    </row>
    <row r="571" spans="1:6" x14ac:dyDescent="0.2">
      <c r="A571" t="s">
        <v>1829</v>
      </c>
      <c r="B571" t="s">
        <v>290</v>
      </c>
      <c r="C571" t="s">
        <v>1829</v>
      </c>
      <c r="D571" t="s">
        <v>879</v>
      </c>
      <c r="E571" t="s">
        <v>1830</v>
      </c>
      <c r="F571" t="s">
        <v>1829</v>
      </c>
    </row>
    <row r="572" spans="1:6" x14ac:dyDescent="0.2">
      <c r="A572" t="s">
        <v>1831</v>
      </c>
      <c r="B572" t="s">
        <v>290</v>
      </c>
      <c r="C572" t="s">
        <v>1831</v>
      </c>
      <c r="D572" t="s">
        <v>879</v>
      </c>
      <c r="E572" t="s">
        <v>1832</v>
      </c>
      <c r="F572" t="s">
        <v>1831</v>
      </c>
    </row>
    <row r="573" spans="1:6" x14ac:dyDescent="0.2">
      <c r="A573" t="s">
        <v>1269</v>
      </c>
      <c r="B573" t="s">
        <v>1878</v>
      </c>
      <c r="C573" t="s">
        <v>1269</v>
      </c>
      <c r="D573" t="s">
        <v>1165</v>
      </c>
      <c r="E573" t="s">
        <v>1270</v>
      </c>
      <c r="F573" t="s">
        <v>1269</v>
      </c>
    </row>
    <row r="574" spans="1:6" x14ac:dyDescent="0.2">
      <c r="A574" t="s">
        <v>1012</v>
      </c>
      <c r="B574" t="s">
        <v>16</v>
      </c>
      <c r="C574" t="s">
        <v>1012</v>
      </c>
      <c r="D574" t="s">
        <v>1165</v>
      </c>
      <c r="E574" t="s">
        <v>1013</v>
      </c>
      <c r="F574" t="s">
        <v>1012</v>
      </c>
    </row>
    <row r="575" spans="1:6" x14ac:dyDescent="0.2">
      <c r="A575" t="s">
        <v>1652</v>
      </c>
      <c r="B575" t="s">
        <v>480</v>
      </c>
      <c r="C575" t="s">
        <v>1652</v>
      </c>
      <c r="D575" t="s">
        <v>1165</v>
      </c>
      <c r="E575" t="s">
        <v>1653</v>
      </c>
      <c r="F575" t="s">
        <v>1652</v>
      </c>
    </row>
    <row r="576" spans="1:6" x14ac:dyDescent="0.2">
      <c r="A576" t="s">
        <v>455</v>
      </c>
      <c r="B576" t="s">
        <v>1953</v>
      </c>
      <c r="C576" t="s">
        <v>455</v>
      </c>
      <c r="D576" t="s">
        <v>1165</v>
      </c>
      <c r="E576" t="s">
        <v>456</v>
      </c>
      <c r="F576" t="s">
        <v>455</v>
      </c>
    </row>
    <row r="577" spans="1:6" x14ac:dyDescent="0.2">
      <c r="A577" t="s">
        <v>844</v>
      </c>
      <c r="B577" t="s">
        <v>618</v>
      </c>
      <c r="C577" t="s">
        <v>844</v>
      </c>
      <c r="D577" t="s">
        <v>1165</v>
      </c>
      <c r="E577" t="s">
        <v>845</v>
      </c>
      <c r="F577" t="s">
        <v>844</v>
      </c>
    </row>
    <row r="578" spans="1:6" x14ac:dyDescent="0.2">
      <c r="A578" t="s">
        <v>1246</v>
      </c>
      <c r="B578" t="s">
        <v>1865</v>
      </c>
      <c r="C578" t="s">
        <v>1246</v>
      </c>
      <c r="D578" t="s">
        <v>1165</v>
      </c>
      <c r="E578" t="s">
        <v>1247</v>
      </c>
      <c r="F578" t="s">
        <v>1246</v>
      </c>
    </row>
    <row r="579" spans="1:6" x14ac:dyDescent="0.2">
      <c r="A579" t="s">
        <v>1248</v>
      </c>
      <c r="B579" t="s">
        <v>1866</v>
      </c>
      <c r="C579" t="s">
        <v>1248</v>
      </c>
      <c r="D579" t="s">
        <v>1165</v>
      </c>
      <c r="E579" t="s">
        <v>1249</v>
      </c>
      <c r="F579" t="s">
        <v>1248</v>
      </c>
    </row>
    <row r="580" spans="1:6" x14ac:dyDescent="0.2">
      <c r="A580" t="s">
        <v>1166</v>
      </c>
      <c r="B580" t="s">
        <v>302</v>
      </c>
      <c r="C580" t="s">
        <v>1166</v>
      </c>
      <c r="D580" t="s">
        <v>1165</v>
      </c>
      <c r="E580" t="s">
        <v>1167</v>
      </c>
      <c r="F580" t="s">
        <v>1166</v>
      </c>
    </row>
    <row r="581" spans="1:6" x14ac:dyDescent="0.2">
      <c r="A581" t="s">
        <v>1236</v>
      </c>
      <c r="B581" t="s">
        <v>1859</v>
      </c>
      <c r="C581" t="s">
        <v>1236</v>
      </c>
      <c r="D581" t="s">
        <v>1165</v>
      </c>
      <c r="E581" t="s">
        <v>1237</v>
      </c>
      <c r="F581" t="s">
        <v>1236</v>
      </c>
    </row>
    <row r="582" spans="1:6" x14ac:dyDescent="0.2">
      <c r="A582" t="s">
        <v>1833</v>
      </c>
      <c r="B582" t="s">
        <v>1419</v>
      </c>
      <c r="C582" t="s">
        <v>1833</v>
      </c>
      <c r="D582" t="s">
        <v>821</v>
      </c>
      <c r="E582" t="s">
        <v>1834</v>
      </c>
      <c r="F582" t="s">
        <v>1833</v>
      </c>
    </row>
    <row r="583" spans="1:6" x14ac:dyDescent="0.2">
      <c r="A583" t="s">
        <v>1835</v>
      </c>
      <c r="B583" t="s">
        <v>1420</v>
      </c>
      <c r="C583" t="s">
        <v>1835</v>
      </c>
      <c r="D583" t="s">
        <v>821</v>
      </c>
      <c r="E583" t="s">
        <v>1836</v>
      </c>
      <c r="F583" t="s">
        <v>1835</v>
      </c>
    </row>
    <row r="584" spans="1:6" x14ac:dyDescent="0.2">
      <c r="A584" t="s">
        <v>1837</v>
      </c>
      <c r="B584" t="s">
        <v>1421</v>
      </c>
      <c r="C584" t="s">
        <v>1837</v>
      </c>
      <c r="D584" t="s">
        <v>821</v>
      </c>
      <c r="E584" t="s">
        <v>1838</v>
      </c>
      <c r="F584" t="s">
        <v>1837</v>
      </c>
    </row>
    <row r="585" spans="1:6" x14ac:dyDescent="0.2">
      <c r="A585" t="s">
        <v>1839</v>
      </c>
      <c r="B585" t="s">
        <v>1422</v>
      </c>
      <c r="C585" t="s">
        <v>1839</v>
      </c>
      <c r="D585" t="s">
        <v>821</v>
      </c>
      <c r="E585" t="s">
        <v>1840</v>
      </c>
      <c r="F585" t="s">
        <v>1839</v>
      </c>
    </row>
    <row r="586" spans="1:6" x14ac:dyDescent="0.2">
      <c r="A586" t="s">
        <v>1841</v>
      </c>
      <c r="B586" t="s">
        <v>1423</v>
      </c>
      <c r="C586" t="s">
        <v>1841</v>
      </c>
      <c r="D586" t="s">
        <v>821</v>
      </c>
      <c r="E586" t="s">
        <v>1842</v>
      </c>
      <c r="F586" t="s">
        <v>1841</v>
      </c>
    </row>
    <row r="587" spans="1:6" x14ac:dyDescent="0.2">
      <c r="A587" t="s">
        <v>1843</v>
      </c>
      <c r="B587" t="s">
        <v>1424</v>
      </c>
      <c r="C587" t="s">
        <v>1843</v>
      </c>
      <c r="D587" t="s">
        <v>821</v>
      </c>
      <c r="E587" t="s">
        <v>1844</v>
      </c>
      <c r="F587" t="s">
        <v>1843</v>
      </c>
    </row>
    <row r="588" spans="1:6" x14ac:dyDescent="0.2">
      <c r="A588" t="s">
        <v>1845</v>
      </c>
      <c r="B588" t="s">
        <v>1426</v>
      </c>
      <c r="C588" t="s">
        <v>1845</v>
      </c>
      <c r="D588" t="s">
        <v>821</v>
      </c>
      <c r="E588" t="s">
        <v>1846</v>
      </c>
      <c r="F588" t="s">
        <v>1845</v>
      </c>
    </row>
    <row r="589" spans="1:6" x14ac:dyDescent="0.2">
      <c r="A589" t="s">
        <v>1847</v>
      </c>
      <c r="B589" t="s">
        <v>1427</v>
      </c>
      <c r="C589" t="s">
        <v>1847</v>
      </c>
      <c r="D589" t="s">
        <v>821</v>
      </c>
      <c r="E589" t="s">
        <v>1848</v>
      </c>
      <c r="F589" t="s">
        <v>1847</v>
      </c>
    </row>
    <row r="590" spans="1:6" x14ac:dyDescent="0.2">
      <c r="A590" t="s">
        <v>1849</v>
      </c>
      <c r="B590" t="s">
        <v>1428</v>
      </c>
      <c r="C590" t="s">
        <v>1849</v>
      </c>
      <c r="D590" t="s">
        <v>806</v>
      </c>
      <c r="E590" t="s">
        <v>1850</v>
      </c>
      <c r="F590" t="s">
        <v>1849</v>
      </c>
    </row>
    <row r="591" spans="1:6" x14ac:dyDescent="0.2">
      <c r="A591" t="s">
        <v>1851</v>
      </c>
      <c r="B591" t="s">
        <v>1429</v>
      </c>
      <c r="C591" t="s">
        <v>1851</v>
      </c>
      <c r="D591" t="s">
        <v>821</v>
      </c>
      <c r="E591" t="s">
        <v>1852</v>
      </c>
      <c r="F591" t="s">
        <v>1851</v>
      </c>
    </row>
    <row r="592" spans="1:6" x14ac:dyDescent="0.2">
      <c r="A592" t="s">
        <v>1853</v>
      </c>
      <c r="B592" t="s">
        <v>1432</v>
      </c>
      <c r="C592" t="s">
        <v>1853</v>
      </c>
      <c r="D592" t="s">
        <v>806</v>
      </c>
      <c r="E592" t="s">
        <v>204</v>
      </c>
      <c r="F592" t="s">
        <v>1853</v>
      </c>
    </row>
    <row r="593" spans="1:6" x14ac:dyDescent="0.2">
      <c r="A593" t="s">
        <v>205</v>
      </c>
      <c r="B593" t="s">
        <v>1433</v>
      </c>
      <c r="C593" t="s">
        <v>205</v>
      </c>
      <c r="D593" t="s">
        <v>821</v>
      </c>
      <c r="E593" t="s">
        <v>206</v>
      </c>
      <c r="F593" t="s">
        <v>205</v>
      </c>
    </row>
    <row r="594" spans="1:6" x14ac:dyDescent="0.2">
      <c r="A594" t="s">
        <v>207</v>
      </c>
      <c r="B594" t="s">
        <v>1434</v>
      </c>
      <c r="C594" t="s">
        <v>207</v>
      </c>
      <c r="D594" t="s">
        <v>821</v>
      </c>
      <c r="E594" t="s">
        <v>208</v>
      </c>
      <c r="F594" t="s">
        <v>207</v>
      </c>
    </row>
    <row r="595" spans="1:6" x14ac:dyDescent="0.2">
      <c r="A595" t="s">
        <v>209</v>
      </c>
      <c r="B595" t="s">
        <v>1435</v>
      </c>
      <c r="C595" t="s">
        <v>209</v>
      </c>
      <c r="D595" t="s">
        <v>821</v>
      </c>
      <c r="E595" t="s">
        <v>210</v>
      </c>
      <c r="F595" t="s">
        <v>209</v>
      </c>
    </row>
    <row r="596" spans="1:6" x14ac:dyDescent="0.2">
      <c r="A596" t="s">
        <v>211</v>
      </c>
      <c r="B596" t="s">
        <v>1436</v>
      </c>
      <c r="C596" t="s">
        <v>211</v>
      </c>
      <c r="D596" t="s">
        <v>821</v>
      </c>
      <c r="E596" t="s">
        <v>212</v>
      </c>
      <c r="F596" t="s">
        <v>211</v>
      </c>
    </row>
    <row r="597" spans="1:6" x14ac:dyDescent="0.2">
      <c r="A597" t="s">
        <v>213</v>
      </c>
      <c r="B597" t="s">
        <v>1437</v>
      </c>
      <c r="C597" t="s">
        <v>213</v>
      </c>
      <c r="D597" t="s">
        <v>821</v>
      </c>
      <c r="E597" t="s">
        <v>214</v>
      </c>
      <c r="F597" t="s">
        <v>213</v>
      </c>
    </row>
    <row r="598" spans="1:6" x14ac:dyDescent="0.2">
      <c r="A598" t="s">
        <v>215</v>
      </c>
      <c r="B598" t="s">
        <v>1439</v>
      </c>
      <c r="C598" t="s">
        <v>215</v>
      </c>
      <c r="D598" t="s">
        <v>821</v>
      </c>
      <c r="E598" t="s">
        <v>216</v>
      </c>
      <c r="F598" t="s">
        <v>215</v>
      </c>
    </row>
    <row r="599" spans="1:6" x14ac:dyDescent="0.2">
      <c r="A599" t="s">
        <v>217</v>
      </c>
      <c r="B599" t="s">
        <v>1441</v>
      </c>
      <c r="C599" t="s">
        <v>217</v>
      </c>
      <c r="D599" t="s">
        <v>821</v>
      </c>
      <c r="E599" t="s">
        <v>218</v>
      </c>
      <c r="F599" t="s">
        <v>217</v>
      </c>
    </row>
    <row r="600" spans="1:6" x14ac:dyDescent="0.2">
      <c r="A600" t="s">
        <v>219</v>
      </c>
      <c r="B600" t="s">
        <v>1440</v>
      </c>
      <c r="C600" t="s">
        <v>219</v>
      </c>
      <c r="D600" t="s">
        <v>821</v>
      </c>
      <c r="E600" t="s">
        <v>220</v>
      </c>
      <c r="F600" t="s">
        <v>219</v>
      </c>
    </row>
    <row r="601" spans="1:6" x14ac:dyDescent="0.2">
      <c r="A601" t="s">
        <v>221</v>
      </c>
      <c r="B601" t="s">
        <v>1443</v>
      </c>
      <c r="C601" t="s">
        <v>221</v>
      </c>
      <c r="D601" t="s">
        <v>821</v>
      </c>
      <c r="E601" t="s">
        <v>222</v>
      </c>
      <c r="F601" t="s">
        <v>221</v>
      </c>
    </row>
    <row r="602" spans="1:6" x14ac:dyDescent="0.2">
      <c r="A602" t="s">
        <v>223</v>
      </c>
      <c r="B602" t="s">
        <v>1445</v>
      </c>
      <c r="C602" t="s">
        <v>223</v>
      </c>
      <c r="D602" t="s">
        <v>821</v>
      </c>
      <c r="E602" t="s">
        <v>224</v>
      </c>
      <c r="F602" t="s">
        <v>223</v>
      </c>
    </row>
    <row r="603" spans="1:6" x14ac:dyDescent="0.2">
      <c r="A603" t="s">
        <v>225</v>
      </c>
      <c r="B603" t="s">
        <v>1446</v>
      </c>
      <c r="C603" t="s">
        <v>225</v>
      </c>
      <c r="D603" t="s">
        <v>821</v>
      </c>
      <c r="E603" t="s">
        <v>226</v>
      </c>
      <c r="F603" t="s">
        <v>225</v>
      </c>
    </row>
    <row r="604" spans="1:6" x14ac:dyDescent="0.2">
      <c r="A604" t="s">
        <v>227</v>
      </c>
      <c r="B604" t="s">
        <v>1447</v>
      </c>
      <c r="C604" t="s">
        <v>227</v>
      </c>
      <c r="D604" t="s">
        <v>806</v>
      </c>
      <c r="E604" t="s">
        <v>228</v>
      </c>
      <c r="F604" t="s">
        <v>227</v>
      </c>
    </row>
    <row r="605" spans="1:6" x14ac:dyDescent="0.2">
      <c r="A605" t="s">
        <v>229</v>
      </c>
      <c r="B605" t="s">
        <v>1450</v>
      </c>
      <c r="C605" t="s">
        <v>229</v>
      </c>
      <c r="D605" t="s">
        <v>821</v>
      </c>
      <c r="E605" t="s">
        <v>230</v>
      </c>
      <c r="F605" t="s">
        <v>229</v>
      </c>
    </row>
    <row r="606" spans="1:6" x14ac:dyDescent="0.2">
      <c r="A606" t="s">
        <v>231</v>
      </c>
      <c r="B606" t="s">
        <v>873</v>
      </c>
      <c r="C606" t="s">
        <v>231</v>
      </c>
      <c r="D606" t="s">
        <v>821</v>
      </c>
      <c r="E606" t="s">
        <v>232</v>
      </c>
      <c r="F606" t="s">
        <v>231</v>
      </c>
    </row>
    <row r="607" spans="1:6" x14ac:dyDescent="0.2">
      <c r="A607" t="s">
        <v>233</v>
      </c>
      <c r="B607" t="s">
        <v>290</v>
      </c>
      <c r="C607" t="s">
        <v>233</v>
      </c>
      <c r="D607" t="s">
        <v>234</v>
      </c>
      <c r="E607" t="s">
        <v>235</v>
      </c>
      <c r="F607" t="s">
        <v>233</v>
      </c>
    </row>
    <row r="608" spans="1:6" x14ac:dyDescent="0.2">
      <c r="A608" t="s">
        <v>236</v>
      </c>
      <c r="B608" t="s">
        <v>290</v>
      </c>
      <c r="C608" t="s">
        <v>236</v>
      </c>
      <c r="D608" t="s">
        <v>234</v>
      </c>
      <c r="E608" t="s">
        <v>237</v>
      </c>
      <c r="F608" t="s">
        <v>236</v>
      </c>
    </row>
    <row r="609" spans="1:6" x14ac:dyDescent="0.2">
      <c r="A609" t="s">
        <v>238</v>
      </c>
      <c r="B609" t="s">
        <v>290</v>
      </c>
      <c r="C609" t="s">
        <v>238</v>
      </c>
      <c r="D609" t="s">
        <v>234</v>
      </c>
      <c r="E609" t="s">
        <v>239</v>
      </c>
      <c r="F609" t="s">
        <v>238</v>
      </c>
    </row>
    <row r="610" spans="1:6" x14ac:dyDescent="0.2">
      <c r="A610" t="s">
        <v>240</v>
      </c>
      <c r="B610" t="s">
        <v>290</v>
      </c>
      <c r="C610" t="s">
        <v>240</v>
      </c>
      <c r="D610" t="s">
        <v>234</v>
      </c>
      <c r="E610" t="s">
        <v>241</v>
      </c>
      <c r="F610" t="s">
        <v>240</v>
      </c>
    </row>
    <row r="611" spans="1:6" x14ac:dyDescent="0.2">
      <c r="A611" t="s">
        <v>242</v>
      </c>
      <c r="B611" t="s">
        <v>290</v>
      </c>
      <c r="C611" t="s">
        <v>242</v>
      </c>
      <c r="D611" t="s">
        <v>290</v>
      </c>
      <c r="E611" t="s">
        <v>243</v>
      </c>
      <c r="F611" t="s">
        <v>242</v>
      </c>
    </row>
    <row r="612" spans="1:6" x14ac:dyDescent="0.2">
      <c r="A612" t="s">
        <v>244</v>
      </c>
      <c r="B612" t="s">
        <v>290</v>
      </c>
      <c r="C612" t="s">
        <v>244</v>
      </c>
      <c r="D612" t="s">
        <v>290</v>
      </c>
      <c r="E612" t="s">
        <v>245</v>
      </c>
      <c r="F612" t="s">
        <v>244</v>
      </c>
    </row>
    <row r="613" spans="1:6" x14ac:dyDescent="0.2">
      <c r="A613" t="s">
        <v>246</v>
      </c>
      <c r="B613" t="s">
        <v>290</v>
      </c>
      <c r="C613" t="s">
        <v>246</v>
      </c>
      <c r="D613" t="s">
        <v>290</v>
      </c>
      <c r="E613" t="s">
        <v>247</v>
      </c>
      <c r="F613" t="s">
        <v>246</v>
      </c>
    </row>
    <row r="614" spans="1:6" x14ac:dyDescent="0.2">
      <c r="A614" t="s">
        <v>248</v>
      </c>
      <c r="B614" t="s">
        <v>290</v>
      </c>
      <c r="C614" t="s">
        <v>248</v>
      </c>
      <c r="D614" t="s">
        <v>290</v>
      </c>
      <c r="E614" t="s">
        <v>249</v>
      </c>
      <c r="F614" t="s">
        <v>248</v>
      </c>
    </row>
    <row r="615" spans="1:6" x14ac:dyDescent="0.2">
      <c r="A615" t="s">
        <v>250</v>
      </c>
      <c r="B615" t="s">
        <v>290</v>
      </c>
      <c r="C615" t="s">
        <v>250</v>
      </c>
      <c r="D615" t="s">
        <v>290</v>
      </c>
      <c r="E615" t="s">
        <v>251</v>
      </c>
      <c r="F615" t="s">
        <v>250</v>
      </c>
    </row>
    <row r="616" spans="1:6" x14ac:dyDescent="0.2">
      <c r="A616" t="s">
        <v>252</v>
      </c>
      <c r="B616" t="s">
        <v>290</v>
      </c>
      <c r="C616" t="s">
        <v>252</v>
      </c>
      <c r="D616" t="s">
        <v>290</v>
      </c>
      <c r="E616" t="s">
        <v>253</v>
      </c>
      <c r="F616" t="s">
        <v>252</v>
      </c>
    </row>
    <row r="617" spans="1:6" x14ac:dyDescent="0.2">
      <c r="A617" t="s">
        <v>254</v>
      </c>
      <c r="B617" t="s">
        <v>290</v>
      </c>
      <c r="C617" t="s">
        <v>254</v>
      </c>
      <c r="D617" t="s">
        <v>290</v>
      </c>
      <c r="E617" t="s">
        <v>255</v>
      </c>
      <c r="F617" t="s">
        <v>254</v>
      </c>
    </row>
    <row r="618" spans="1:6" x14ac:dyDescent="0.2">
      <c r="A618" t="s">
        <v>256</v>
      </c>
      <c r="B618" t="s">
        <v>290</v>
      </c>
      <c r="C618" t="s">
        <v>256</v>
      </c>
      <c r="D618" t="s">
        <v>290</v>
      </c>
      <c r="E618" t="s">
        <v>257</v>
      </c>
      <c r="F618" t="s">
        <v>256</v>
      </c>
    </row>
    <row r="619" spans="1:6" x14ac:dyDescent="0.2">
      <c r="A619" t="s">
        <v>258</v>
      </c>
      <c r="B619" t="s">
        <v>290</v>
      </c>
      <c r="C619" t="s">
        <v>258</v>
      </c>
      <c r="D619" t="s">
        <v>290</v>
      </c>
      <c r="E619" t="s">
        <v>1452</v>
      </c>
      <c r="F619" t="s">
        <v>258</v>
      </c>
    </row>
    <row r="620" spans="1:6" x14ac:dyDescent="0.2">
      <c r="A620" t="s">
        <v>1453</v>
      </c>
      <c r="B620" t="s">
        <v>290</v>
      </c>
      <c r="C620" t="s">
        <v>1453</v>
      </c>
      <c r="D620" t="s">
        <v>290</v>
      </c>
      <c r="E620" t="s">
        <v>1454</v>
      </c>
      <c r="F620" t="s">
        <v>1453</v>
      </c>
    </row>
    <row r="621" spans="1:6" x14ac:dyDescent="0.2">
      <c r="A621" t="s">
        <v>1455</v>
      </c>
      <c r="B621" t="s">
        <v>290</v>
      </c>
      <c r="C621" t="s">
        <v>1455</v>
      </c>
      <c r="D621" t="s">
        <v>290</v>
      </c>
      <c r="E621" t="s">
        <v>1456</v>
      </c>
      <c r="F621" t="s">
        <v>1455</v>
      </c>
    </row>
    <row r="622" spans="1:6" x14ac:dyDescent="0.2">
      <c r="A622" t="s">
        <v>1079</v>
      </c>
      <c r="B622" t="s">
        <v>291</v>
      </c>
      <c r="C622" t="s">
        <v>1079</v>
      </c>
      <c r="D622" t="s">
        <v>1081</v>
      </c>
      <c r="E622" t="s">
        <v>1080</v>
      </c>
      <c r="F622" t="s">
        <v>1079</v>
      </c>
    </row>
    <row r="623" spans="1:6" x14ac:dyDescent="0.2">
      <c r="A623" t="s">
        <v>1082</v>
      </c>
      <c r="B623" t="s">
        <v>1874</v>
      </c>
      <c r="C623" t="s">
        <v>1082</v>
      </c>
      <c r="D623" t="s">
        <v>1081</v>
      </c>
      <c r="E623" t="s">
        <v>1083</v>
      </c>
      <c r="F623" t="s">
        <v>1082</v>
      </c>
    </row>
    <row r="624" spans="1:6" x14ac:dyDescent="0.2">
      <c r="A624" t="s">
        <v>1084</v>
      </c>
      <c r="B624" t="s">
        <v>1898</v>
      </c>
      <c r="C624" t="s">
        <v>1084</v>
      </c>
      <c r="D624" t="s">
        <v>1081</v>
      </c>
      <c r="E624" t="s">
        <v>1085</v>
      </c>
      <c r="F624" t="s">
        <v>1084</v>
      </c>
    </row>
    <row r="625" spans="1:6" x14ac:dyDescent="0.2">
      <c r="A625" t="s">
        <v>1086</v>
      </c>
      <c r="B625" t="s">
        <v>2036</v>
      </c>
      <c r="C625" t="s">
        <v>1086</v>
      </c>
      <c r="D625" t="s">
        <v>1081</v>
      </c>
      <c r="E625" t="s">
        <v>1087</v>
      </c>
      <c r="F625" t="s">
        <v>1086</v>
      </c>
    </row>
    <row r="626" spans="1:6" x14ac:dyDescent="0.2">
      <c r="A626" t="s">
        <v>1088</v>
      </c>
      <c r="B626" t="s">
        <v>1686</v>
      </c>
      <c r="C626" t="s">
        <v>1088</v>
      </c>
      <c r="D626" t="s">
        <v>1081</v>
      </c>
      <c r="E626" t="s">
        <v>1089</v>
      </c>
      <c r="F626" t="s">
        <v>1088</v>
      </c>
    </row>
    <row r="627" spans="1:6" x14ac:dyDescent="0.2">
      <c r="A627" t="s">
        <v>1090</v>
      </c>
      <c r="B627" t="s">
        <v>1711</v>
      </c>
      <c r="C627" t="s">
        <v>1090</v>
      </c>
      <c r="D627" t="s">
        <v>1081</v>
      </c>
      <c r="E627" t="s">
        <v>1091</v>
      </c>
      <c r="F627" t="s">
        <v>1090</v>
      </c>
    </row>
    <row r="628" spans="1:6" x14ac:dyDescent="0.2">
      <c r="A628" t="s">
        <v>1092</v>
      </c>
      <c r="B628" t="s">
        <v>1891</v>
      </c>
      <c r="C628" t="s">
        <v>1092</v>
      </c>
      <c r="D628" t="s">
        <v>1081</v>
      </c>
      <c r="E628" t="s">
        <v>1093</v>
      </c>
      <c r="F628" t="s">
        <v>1092</v>
      </c>
    </row>
    <row r="629" spans="1:6" x14ac:dyDescent="0.2">
      <c r="A629" t="s">
        <v>1094</v>
      </c>
      <c r="B629" t="s">
        <v>12</v>
      </c>
      <c r="C629" t="s">
        <v>1094</v>
      </c>
      <c r="D629" t="s">
        <v>1081</v>
      </c>
      <c r="E629" t="s">
        <v>1095</v>
      </c>
      <c r="F629" t="s">
        <v>1094</v>
      </c>
    </row>
    <row r="630" spans="1:6" x14ac:dyDescent="0.2">
      <c r="A630" t="s">
        <v>1096</v>
      </c>
      <c r="B630" t="s">
        <v>15</v>
      </c>
      <c r="C630" t="s">
        <v>1096</v>
      </c>
      <c r="D630" t="s">
        <v>1081</v>
      </c>
      <c r="E630" t="s">
        <v>1097</v>
      </c>
      <c r="F630" t="s">
        <v>1096</v>
      </c>
    </row>
    <row r="631" spans="1:6" x14ac:dyDescent="0.2">
      <c r="A631" t="s">
        <v>1098</v>
      </c>
      <c r="B631" t="s">
        <v>28</v>
      </c>
      <c r="C631" t="s">
        <v>1098</v>
      </c>
      <c r="D631" t="s">
        <v>1081</v>
      </c>
      <c r="E631" t="s">
        <v>1099</v>
      </c>
      <c r="F631" t="s">
        <v>1098</v>
      </c>
    </row>
    <row r="632" spans="1:6" x14ac:dyDescent="0.2">
      <c r="A632" t="s">
        <v>1100</v>
      </c>
      <c r="B632" t="s">
        <v>1048</v>
      </c>
      <c r="C632" t="s">
        <v>1100</v>
      </c>
      <c r="D632" t="s">
        <v>1081</v>
      </c>
      <c r="E632" t="s">
        <v>1101</v>
      </c>
      <c r="F632" t="s">
        <v>1100</v>
      </c>
    </row>
    <row r="633" spans="1:6" x14ac:dyDescent="0.2">
      <c r="A633" t="s">
        <v>1102</v>
      </c>
      <c r="B633" t="s">
        <v>1921</v>
      </c>
      <c r="C633" t="s">
        <v>1102</v>
      </c>
      <c r="D633" t="s">
        <v>1081</v>
      </c>
      <c r="E633" t="s">
        <v>1103</v>
      </c>
      <c r="F633" t="s">
        <v>1102</v>
      </c>
    </row>
    <row r="634" spans="1:6" x14ac:dyDescent="0.2">
      <c r="A634" t="s">
        <v>1104</v>
      </c>
      <c r="B634" t="s">
        <v>1982</v>
      </c>
      <c r="C634" t="s">
        <v>1104</v>
      </c>
      <c r="D634" t="s">
        <v>1081</v>
      </c>
      <c r="E634" t="s">
        <v>1105</v>
      </c>
      <c r="F634" t="s">
        <v>1104</v>
      </c>
    </row>
    <row r="635" spans="1:6" x14ac:dyDescent="0.2">
      <c r="A635" t="s">
        <v>1106</v>
      </c>
      <c r="B635" t="s">
        <v>617</v>
      </c>
      <c r="C635" t="s">
        <v>1106</v>
      </c>
      <c r="D635" t="s">
        <v>1081</v>
      </c>
      <c r="E635" t="s">
        <v>1107</v>
      </c>
      <c r="F635" t="s">
        <v>1106</v>
      </c>
    </row>
    <row r="636" spans="1:6" x14ac:dyDescent="0.2">
      <c r="A636" t="s">
        <v>1108</v>
      </c>
      <c r="B636" t="s">
        <v>1687</v>
      </c>
      <c r="C636" t="s">
        <v>1108</v>
      </c>
      <c r="D636" t="s">
        <v>1081</v>
      </c>
      <c r="E636" t="s">
        <v>1109</v>
      </c>
      <c r="F636" t="s">
        <v>1108</v>
      </c>
    </row>
    <row r="637" spans="1:6" x14ac:dyDescent="0.2">
      <c r="A637" t="s">
        <v>1110</v>
      </c>
      <c r="B637" t="s">
        <v>1717</v>
      </c>
      <c r="C637" t="s">
        <v>1110</v>
      </c>
      <c r="D637" t="s">
        <v>1081</v>
      </c>
      <c r="E637" t="s">
        <v>1111</v>
      </c>
      <c r="F637" t="s">
        <v>1110</v>
      </c>
    </row>
    <row r="638" spans="1:6" x14ac:dyDescent="0.2">
      <c r="A638" t="s">
        <v>1112</v>
      </c>
      <c r="B638" t="s">
        <v>1864</v>
      </c>
      <c r="C638" t="s">
        <v>1112</v>
      </c>
      <c r="D638" t="s">
        <v>1081</v>
      </c>
      <c r="E638" t="s">
        <v>1113</v>
      </c>
      <c r="F638" t="s">
        <v>1112</v>
      </c>
    </row>
    <row r="639" spans="1:6" x14ac:dyDescent="0.2">
      <c r="A639" t="s">
        <v>1457</v>
      </c>
      <c r="B639" t="s">
        <v>1458</v>
      </c>
      <c r="C639" t="s">
        <v>1457</v>
      </c>
      <c r="D639" t="s">
        <v>1459</v>
      </c>
      <c r="E639" t="s">
        <v>1460</v>
      </c>
      <c r="F639" t="s">
        <v>1457</v>
      </c>
    </row>
    <row r="640" spans="1:6" x14ac:dyDescent="0.2">
      <c r="A640" t="s">
        <v>1116</v>
      </c>
      <c r="B640" t="s">
        <v>38</v>
      </c>
      <c r="C640" t="s">
        <v>1116</v>
      </c>
      <c r="D640" t="s">
        <v>1081</v>
      </c>
      <c r="E640" t="s">
        <v>1117</v>
      </c>
      <c r="F640" t="s">
        <v>1116</v>
      </c>
    </row>
    <row r="641" spans="1:6" x14ac:dyDescent="0.2">
      <c r="A641" t="s">
        <v>1118</v>
      </c>
      <c r="B641" t="s">
        <v>1059</v>
      </c>
      <c r="C641" t="s">
        <v>1118</v>
      </c>
      <c r="D641" t="s">
        <v>1081</v>
      </c>
      <c r="E641" t="s">
        <v>1119</v>
      </c>
      <c r="F641" t="s">
        <v>1118</v>
      </c>
    </row>
    <row r="642" spans="1:6" x14ac:dyDescent="0.2">
      <c r="A642" t="s">
        <v>1120</v>
      </c>
      <c r="B642" t="s">
        <v>1907</v>
      </c>
      <c r="C642" t="s">
        <v>1120</v>
      </c>
      <c r="D642" t="s">
        <v>1081</v>
      </c>
      <c r="E642" t="s">
        <v>1121</v>
      </c>
      <c r="F642" t="s">
        <v>1120</v>
      </c>
    </row>
    <row r="643" spans="1:6" x14ac:dyDescent="0.2">
      <c r="A643" t="s">
        <v>1122</v>
      </c>
      <c r="B643" t="s">
        <v>1916</v>
      </c>
      <c r="C643" t="s">
        <v>1122</v>
      </c>
      <c r="D643" t="s">
        <v>1081</v>
      </c>
      <c r="E643" t="s">
        <v>1123</v>
      </c>
      <c r="F643" t="s">
        <v>1122</v>
      </c>
    </row>
    <row r="644" spans="1:6" x14ac:dyDescent="0.2">
      <c r="A644" t="s">
        <v>1124</v>
      </c>
      <c r="B644" t="s">
        <v>483</v>
      </c>
      <c r="C644" t="s">
        <v>1124</v>
      </c>
      <c r="D644" t="s">
        <v>1081</v>
      </c>
      <c r="E644" t="s">
        <v>1125</v>
      </c>
      <c r="F644" t="s">
        <v>1124</v>
      </c>
    </row>
    <row r="645" spans="1:6" x14ac:dyDescent="0.2">
      <c r="A645" t="s">
        <v>1126</v>
      </c>
      <c r="B645" t="s">
        <v>1952</v>
      </c>
      <c r="C645" t="s">
        <v>1126</v>
      </c>
      <c r="D645" t="s">
        <v>1081</v>
      </c>
      <c r="E645" t="s">
        <v>1127</v>
      </c>
      <c r="F645" t="s">
        <v>1126</v>
      </c>
    </row>
    <row r="646" spans="1:6" x14ac:dyDescent="0.2">
      <c r="A646" t="s">
        <v>1114</v>
      </c>
      <c r="B646" t="s">
        <v>9</v>
      </c>
      <c r="C646" t="s">
        <v>1114</v>
      </c>
      <c r="D646" t="s">
        <v>1081</v>
      </c>
      <c r="E646" t="s">
        <v>1461</v>
      </c>
      <c r="F646" t="s">
        <v>1114</v>
      </c>
    </row>
    <row r="647" spans="1:6" x14ac:dyDescent="0.2">
      <c r="A647" t="s">
        <v>1462</v>
      </c>
      <c r="B647" t="s">
        <v>290</v>
      </c>
      <c r="C647" t="s">
        <v>1462</v>
      </c>
      <c r="D647" t="s">
        <v>1463</v>
      </c>
      <c r="E647" t="s">
        <v>1464</v>
      </c>
      <c r="F647" t="s">
        <v>1462</v>
      </c>
    </row>
    <row r="648" spans="1:6" x14ac:dyDescent="0.2">
      <c r="A648" t="s">
        <v>1465</v>
      </c>
      <c r="B648" t="s">
        <v>290</v>
      </c>
      <c r="C648" t="s">
        <v>1465</v>
      </c>
      <c r="D648" t="s">
        <v>1463</v>
      </c>
      <c r="E648" t="s">
        <v>1466</v>
      </c>
      <c r="F648" t="s">
        <v>1465</v>
      </c>
    </row>
    <row r="649" spans="1:6" x14ac:dyDescent="0.2">
      <c r="A649" t="s">
        <v>1467</v>
      </c>
      <c r="B649" t="s">
        <v>290</v>
      </c>
      <c r="C649" t="s">
        <v>1467</v>
      </c>
      <c r="D649" t="s">
        <v>1463</v>
      </c>
      <c r="E649" t="s">
        <v>1468</v>
      </c>
      <c r="F649" t="s">
        <v>1467</v>
      </c>
    </row>
    <row r="650" spans="1:6" x14ac:dyDescent="0.2">
      <c r="A650" t="s">
        <v>1469</v>
      </c>
      <c r="B650" t="s">
        <v>290</v>
      </c>
      <c r="C650" t="s">
        <v>1469</v>
      </c>
      <c r="D650" t="s">
        <v>1463</v>
      </c>
      <c r="E650" t="s">
        <v>1470</v>
      </c>
      <c r="F650" t="s">
        <v>1469</v>
      </c>
    </row>
    <row r="651" spans="1:6" x14ac:dyDescent="0.2">
      <c r="A651" t="s">
        <v>1471</v>
      </c>
      <c r="B651" t="s">
        <v>290</v>
      </c>
      <c r="C651" t="s">
        <v>1471</v>
      </c>
      <c r="D651" t="s">
        <v>290</v>
      </c>
      <c r="E651" t="s">
        <v>1472</v>
      </c>
      <c r="F651" t="s">
        <v>1471</v>
      </c>
    </row>
    <row r="652" spans="1:6" x14ac:dyDescent="0.2">
      <c r="A652" t="s">
        <v>383</v>
      </c>
      <c r="B652" t="s">
        <v>290</v>
      </c>
      <c r="C652" t="s">
        <v>383</v>
      </c>
      <c r="D652" t="s">
        <v>290</v>
      </c>
      <c r="E652" t="s">
        <v>384</v>
      </c>
      <c r="F652" t="s">
        <v>383</v>
      </c>
    </row>
    <row r="653" spans="1:6" x14ac:dyDescent="0.2">
      <c r="A653" t="s">
        <v>385</v>
      </c>
      <c r="B653" t="s">
        <v>290</v>
      </c>
      <c r="C653" t="s">
        <v>385</v>
      </c>
      <c r="D653" t="s">
        <v>290</v>
      </c>
      <c r="E653" t="s">
        <v>386</v>
      </c>
      <c r="F653" t="s">
        <v>385</v>
      </c>
    </row>
    <row r="654" spans="1:6" x14ac:dyDescent="0.2">
      <c r="A654" t="s">
        <v>387</v>
      </c>
      <c r="B654" t="s">
        <v>290</v>
      </c>
      <c r="C654" t="s">
        <v>387</v>
      </c>
      <c r="D654" t="s">
        <v>290</v>
      </c>
      <c r="E654" t="s">
        <v>388</v>
      </c>
      <c r="F654" t="s">
        <v>387</v>
      </c>
    </row>
    <row r="655" spans="1:6" x14ac:dyDescent="0.2">
      <c r="A655" t="s">
        <v>389</v>
      </c>
      <c r="B655" t="s">
        <v>290</v>
      </c>
      <c r="C655" t="s">
        <v>389</v>
      </c>
      <c r="D655" t="s">
        <v>290</v>
      </c>
      <c r="E655" t="s">
        <v>390</v>
      </c>
      <c r="F655" t="s">
        <v>389</v>
      </c>
    </row>
    <row r="656" spans="1:6" x14ac:dyDescent="0.2">
      <c r="A656" t="s">
        <v>391</v>
      </c>
      <c r="B656" t="s">
        <v>290</v>
      </c>
      <c r="C656" t="s">
        <v>391</v>
      </c>
      <c r="D656" t="s">
        <v>290</v>
      </c>
      <c r="E656" t="s">
        <v>392</v>
      </c>
      <c r="F656" t="s">
        <v>391</v>
      </c>
    </row>
    <row r="657" spans="1:6" x14ac:dyDescent="0.2">
      <c r="A657" t="s">
        <v>393</v>
      </c>
      <c r="B657" t="s">
        <v>290</v>
      </c>
      <c r="C657" t="s">
        <v>393</v>
      </c>
      <c r="D657" t="s">
        <v>290</v>
      </c>
      <c r="E657" t="s">
        <v>394</v>
      </c>
      <c r="F657" t="s">
        <v>393</v>
      </c>
    </row>
    <row r="658" spans="1:6" x14ac:dyDescent="0.2">
      <c r="A658" t="s">
        <v>395</v>
      </c>
      <c r="B658" t="s">
        <v>290</v>
      </c>
      <c r="C658" t="s">
        <v>395</v>
      </c>
      <c r="D658" t="s">
        <v>290</v>
      </c>
      <c r="E658" t="s">
        <v>396</v>
      </c>
      <c r="F658" t="s">
        <v>395</v>
      </c>
    </row>
    <row r="659" spans="1:6" x14ac:dyDescent="0.2">
      <c r="A659" t="s">
        <v>397</v>
      </c>
      <c r="B659" t="s">
        <v>290</v>
      </c>
      <c r="C659" t="s">
        <v>397</v>
      </c>
      <c r="D659" t="s">
        <v>290</v>
      </c>
      <c r="E659" t="s">
        <v>398</v>
      </c>
      <c r="F659" t="s">
        <v>397</v>
      </c>
    </row>
    <row r="660" spans="1:6" x14ac:dyDescent="0.2">
      <c r="A660" t="s">
        <v>399</v>
      </c>
      <c r="B660" t="s">
        <v>290</v>
      </c>
      <c r="C660" t="s">
        <v>399</v>
      </c>
      <c r="D660" t="s">
        <v>290</v>
      </c>
      <c r="E660" t="s">
        <v>400</v>
      </c>
      <c r="F660" t="s">
        <v>399</v>
      </c>
    </row>
    <row r="661" spans="1:6" x14ac:dyDescent="0.2">
      <c r="A661" t="s">
        <v>2039</v>
      </c>
      <c r="B661" t="s">
        <v>290</v>
      </c>
      <c r="C661" t="s">
        <v>2039</v>
      </c>
      <c r="D661" t="s">
        <v>290</v>
      </c>
      <c r="E661" t="s">
        <v>2040</v>
      </c>
      <c r="F661" t="s">
        <v>2039</v>
      </c>
    </row>
    <row r="662" spans="1:6" x14ac:dyDescent="0.2">
      <c r="A662" t="s">
        <v>2041</v>
      </c>
      <c r="B662" t="s">
        <v>290</v>
      </c>
      <c r="C662" t="s">
        <v>2041</v>
      </c>
      <c r="D662" t="s">
        <v>290</v>
      </c>
      <c r="E662" t="s">
        <v>2042</v>
      </c>
      <c r="F662" t="s">
        <v>2041</v>
      </c>
    </row>
    <row r="663" spans="1:6" x14ac:dyDescent="0.2">
      <c r="A663" t="s">
        <v>2043</v>
      </c>
      <c r="B663" t="s">
        <v>290</v>
      </c>
      <c r="C663" t="s">
        <v>2043</v>
      </c>
      <c r="D663" t="s">
        <v>290</v>
      </c>
      <c r="E663" t="s">
        <v>2044</v>
      </c>
      <c r="F663" t="s">
        <v>2043</v>
      </c>
    </row>
    <row r="664" spans="1:6" x14ac:dyDescent="0.2">
      <c r="A664" t="s">
        <v>2045</v>
      </c>
      <c r="B664" t="s">
        <v>290</v>
      </c>
      <c r="C664" t="s">
        <v>2045</v>
      </c>
      <c r="D664" t="s">
        <v>290</v>
      </c>
      <c r="E664" t="s">
        <v>2046</v>
      </c>
      <c r="F664" t="s">
        <v>2045</v>
      </c>
    </row>
    <row r="665" spans="1:6" x14ac:dyDescent="0.2">
      <c r="A665" t="s">
        <v>2047</v>
      </c>
      <c r="B665" t="s">
        <v>290</v>
      </c>
      <c r="C665" t="s">
        <v>2047</v>
      </c>
      <c r="D665" t="s">
        <v>290</v>
      </c>
      <c r="E665" t="s">
        <v>2048</v>
      </c>
      <c r="F665" t="s">
        <v>2047</v>
      </c>
    </row>
    <row r="666" spans="1:6" x14ac:dyDescent="0.2">
      <c r="A666" t="s">
        <v>2049</v>
      </c>
      <c r="B666" t="s">
        <v>290</v>
      </c>
      <c r="C666" t="s">
        <v>2049</v>
      </c>
      <c r="D666" t="s">
        <v>290</v>
      </c>
      <c r="E666" t="s">
        <v>2050</v>
      </c>
      <c r="F666" t="s">
        <v>2049</v>
      </c>
    </row>
    <row r="667" spans="1:6" x14ac:dyDescent="0.2">
      <c r="A667" t="s">
        <v>2051</v>
      </c>
      <c r="B667" t="s">
        <v>290</v>
      </c>
      <c r="C667" t="s">
        <v>2051</v>
      </c>
      <c r="D667" t="s">
        <v>290</v>
      </c>
      <c r="E667" t="s">
        <v>2052</v>
      </c>
      <c r="F667" t="s">
        <v>2051</v>
      </c>
    </row>
    <row r="668" spans="1:6" x14ac:dyDescent="0.2">
      <c r="A668" t="s">
        <v>2053</v>
      </c>
      <c r="B668" t="s">
        <v>290</v>
      </c>
      <c r="C668" t="s">
        <v>2053</v>
      </c>
      <c r="D668" t="s">
        <v>290</v>
      </c>
      <c r="E668" t="s">
        <v>2054</v>
      </c>
      <c r="F668" t="s">
        <v>2053</v>
      </c>
    </row>
    <row r="669" spans="1:6" x14ac:dyDescent="0.2">
      <c r="A669" t="s">
        <v>2055</v>
      </c>
      <c r="B669" t="s">
        <v>290</v>
      </c>
      <c r="C669" t="s">
        <v>2055</v>
      </c>
      <c r="D669" t="s">
        <v>290</v>
      </c>
      <c r="E669" t="s">
        <v>2056</v>
      </c>
      <c r="F669" t="s">
        <v>2055</v>
      </c>
    </row>
    <row r="670" spans="1:6" x14ac:dyDescent="0.2">
      <c r="A670" t="s">
        <v>2057</v>
      </c>
      <c r="B670" t="s">
        <v>290</v>
      </c>
      <c r="C670" t="s">
        <v>2057</v>
      </c>
      <c r="D670" t="s">
        <v>290</v>
      </c>
      <c r="E670" t="s">
        <v>2058</v>
      </c>
      <c r="F670" t="s">
        <v>2057</v>
      </c>
    </row>
    <row r="671" spans="1:6" x14ac:dyDescent="0.2">
      <c r="A671" t="s">
        <v>2059</v>
      </c>
      <c r="B671" t="s">
        <v>290</v>
      </c>
      <c r="C671" t="s">
        <v>2059</v>
      </c>
      <c r="D671" t="s">
        <v>290</v>
      </c>
      <c r="E671" t="s">
        <v>2060</v>
      </c>
      <c r="F671" t="s">
        <v>2059</v>
      </c>
    </row>
    <row r="672" spans="1:6" x14ac:dyDescent="0.2">
      <c r="A672" t="s">
        <v>2061</v>
      </c>
      <c r="B672" t="s">
        <v>290</v>
      </c>
      <c r="C672" t="s">
        <v>2061</v>
      </c>
      <c r="D672" t="s">
        <v>290</v>
      </c>
      <c r="E672" t="s">
        <v>2062</v>
      </c>
      <c r="F672" t="s">
        <v>2061</v>
      </c>
    </row>
    <row r="673" spans="1:6" x14ac:dyDescent="0.2">
      <c r="A673" t="s">
        <v>2063</v>
      </c>
      <c r="B673" t="s">
        <v>290</v>
      </c>
      <c r="C673" t="s">
        <v>2063</v>
      </c>
      <c r="D673" t="s">
        <v>290</v>
      </c>
      <c r="E673" t="s">
        <v>2064</v>
      </c>
      <c r="F673" t="s">
        <v>2063</v>
      </c>
    </row>
    <row r="674" spans="1:6" x14ac:dyDescent="0.2">
      <c r="A674" t="s">
        <v>2065</v>
      </c>
      <c r="B674" t="s">
        <v>290</v>
      </c>
      <c r="C674" t="s">
        <v>2065</v>
      </c>
      <c r="D674" t="s">
        <v>290</v>
      </c>
      <c r="E674" t="s">
        <v>2066</v>
      </c>
      <c r="F674" t="s">
        <v>2065</v>
      </c>
    </row>
    <row r="675" spans="1:6" x14ac:dyDescent="0.2">
      <c r="A675" t="s">
        <v>2067</v>
      </c>
      <c r="B675" t="s">
        <v>290</v>
      </c>
      <c r="C675" t="s">
        <v>2067</v>
      </c>
      <c r="D675" t="s">
        <v>290</v>
      </c>
      <c r="E675" t="s">
        <v>2068</v>
      </c>
      <c r="F675" t="s">
        <v>2067</v>
      </c>
    </row>
    <row r="676" spans="1:6" x14ac:dyDescent="0.2">
      <c r="A676" t="s">
        <v>2069</v>
      </c>
      <c r="B676" t="s">
        <v>290</v>
      </c>
      <c r="C676" t="s">
        <v>2069</v>
      </c>
      <c r="D676" t="s">
        <v>290</v>
      </c>
      <c r="E676" t="s">
        <v>2070</v>
      </c>
      <c r="F676" t="s">
        <v>2069</v>
      </c>
    </row>
    <row r="677" spans="1:6" x14ac:dyDescent="0.2">
      <c r="A677" t="s">
        <v>2071</v>
      </c>
      <c r="B677" t="s">
        <v>290</v>
      </c>
      <c r="C677" t="s">
        <v>2071</v>
      </c>
      <c r="D677" t="s">
        <v>290</v>
      </c>
      <c r="E677" t="s">
        <v>2072</v>
      </c>
      <c r="F677" t="s">
        <v>2071</v>
      </c>
    </row>
    <row r="678" spans="1:6" x14ac:dyDescent="0.2">
      <c r="A678" t="s">
        <v>2073</v>
      </c>
      <c r="B678" t="s">
        <v>290</v>
      </c>
      <c r="C678" t="s">
        <v>2073</v>
      </c>
      <c r="D678" t="s">
        <v>290</v>
      </c>
      <c r="E678" t="s">
        <v>321</v>
      </c>
      <c r="F678" t="s">
        <v>2073</v>
      </c>
    </row>
    <row r="679" spans="1:6" x14ac:dyDescent="0.2">
      <c r="A679" t="s">
        <v>322</v>
      </c>
      <c r="B679" t="s">
        <v>290</v>
      </c>
      <c r="C679" t="s">
        <v>322</v>
      </c>
      <c r="D679" t="s">
        <v>290</v>
      </c>
      <c r="E679" t="s">
        <v>323</v>
      </c>
      <c r="F679" t="s">
        <v>322</v>
      </c>
    </row>
    <row r="680" spans="1:6" x14ac:dyDescent="0.2">
      <c r="A680" t="s">
        <v>324</v>
      </c>
      <c r="B680" t="s">
        <v>290</v>
      </c>
      <c r="C680" t="s">
        <v>324</v>
      </c>
      <c r="D680" t="s">
        <v>290</v>
      </c>
      <c r="E680" t="s">
        <v>325</v>
      </c>
      <c r="F680" t="s">
        <v>324</v>
      </c>
    </row>
    <row r="681" spans="1:6" x14ac:dyDescent="0.2">
      <c r="A681" t="s">
        <v>326</v>
      </c>
      <c r="B681" t="s">
        <v>290</v>
      </c>
      <c r="C681" t="s">
        <v>326</v>
      </c>
      <c r="D681" t="s">
        <v>290</v>
      </c>
      <c r="E681" t="s">
        <v>327</v>
      </c>
      <c r="F681" t="s">
        <v>326</v>
      </c>
    </row>
    <row r="682" spans="1:6" x14ac:dyDescent="0.2">
      <c r="A682" t="s">
        <v>328</v>
      </c>
      <c r="B682" t="s">
        <v>290</v>
      </c>
      <c r="C682" t="s">
        <v>328</v>
      </c>
      <c r="D682" t="s">
        <v>290</v>
      </c>
      <c r="E682" t="s">
        <v>329</v>
      </c>
      <c r="F682" t="s">
        <v>328</v>
      </c>
    </row>
    <row r="683" spans="1:6" x14ac:dyDescent="0.2">
      <c r="A683" t="s">
        <v>330</v>
      </c>
      <c r="B683" t="s">
        <v>290</v>
      </c>
      <c r="C683" t="s">
        <v>330</v>
      </c>
      <c r="D683" t="s">
        <v>290</v>
      </c>
      <c r="E683" t="s">
        <v>331</v>
      </c>
      <c r="F683" t="s">
        <v>330</v>
      </c>
    </row>
    <row r="684" spans="1:6" x14ac:dyDescent="0.2">
      <c r="A684" t="s">
        <v>332</v>
      </c>
      <c r="B684" t="s">
        <v>290</v>
      </c>
      <c r="C684" t="s">
        <v>332</v>
      </c>
      <c r="D684" t="s">
        <v>290</v>
      </c>
      <c r="E684" t="s">
        <v>333</v>
      </c>
      <c r="F684" t="s">
        <v>332</v>
      </c>
    </row>
    <row r="685" spans="1:6" x14ac:dyDescent="0.2">
      <c r="A685" t="s">
        <v>334</v>
      </c>
      <c r="B685" t="s">
        <v>290</v>
      </c>
      <c r="C685" t="s">
        <v>334</v>
      </c>
      <c r="D685" t="s">
        <v>290</v>
      </c>
      <c r="E685" t="s">
        <v>335</v>
      </c>
      <c r="F685" t="s">
        <v>334</v>
      </c>
    </row>
    <row r="686" spans="1:6" x14ac:dyDescent="0.2">
      <c r="A686" t="s">
        <v>336</v>
      </c>
      <c r="B686" t="s">
        <v>290</v>
      </c>
      <c r="C686" t="s">
        <v>336</v>
      </c>
      <c r="D686" t="s">
        <v>290</v>
      </c>
      <c r="E686" t="s">
        <v>337</v>
      </c>
      <c r="F686" t="s">
        <v>336</v>
      </c>
    </row>
    <row r="687" spans="1:6" x14ac:dyDescent="0.2">
      <c r="A687" t="s">
        <v>874</v>
      </c>
      <c r="B687" t="s">
        <v>290</v>
      </c>
      <c r="C687" t="s">
        <v>874</v>
      </c>
      <c r="D687" t="s">
        <v>290</v>
      </c>
      <c r="E687" t="s">
        <v>875</v>
      </c>
      <c r="F687" t="s">
        <v>874</v>
      </c>
    </row>
    <row r="688" spans="1:6" x14ac:dyDescent="0.2">
      <c r="A688" t="s">
        <v>876</v>
      </c>
      <c r="B688" t="s">
        <v>290</v>
      </c>
      <c r="C688" t="s">
        <v>876</v>
      </c>
      <c r="D688" t="s">
        <v>290</v>
      </c>
      <c r="E688" t="s">
        <v>339</v>
      </c>
      <c r="F688" t="s">
        <v>876</v>
      </c>
    </row>
    <row r="689" spans="1:6" x14ac:dyDescent="0.2">
      <c r="A689" t="s">
        <v>340</v>
      </c>
      <c r="B689" t="s">
        <v>290</v>
      </c>
      <c r="C689" t="s">
        <v>340</v>
      </c>
      <c r="D689" t="s">
        <v>290</v>
      </c>
      <c r="E689" t="s">
        <v>341</v>
      </c>
      <c r="F689" t="s">
        <v>340</v>
      </c>
    </row>
    <row r="690" spans="1:6" x14ac:dyDescent="0.2">
      <c r="A690" t="s">
        <v>342</v>
      </c>
      <c r="B690" t="s">
        <v>290</v>
      </c>
      <c r="C690" t="s">
        <v>342</v>
      </c>
      <c r="D690" t="s">
        <v>290</v>
      </c>
      <c r="E690" t="s">
        <v>343</v>
      </c>
      <c r="F690" t="s">
        <v>342</v>
      </c>
    </row>
    <row r="691" spans="1:6" x14ac:dyDescent="0.2">
      <c r="A691" t="s">
        <v>344</v>
      </c>
      <c r="B691" t="s">
        <v>290</v>
      </c>
      <c r="C691" t="s">
        <v>344</v>
      </c>
      <c r="D691" t="s">
        <v>290</v>
      </c>
      <c r="E691" t="s">
        <v>345</v>
      </c>
      <c r="F691" t="s">
        <v>344</v>
      </c>
    </row>
    <row r="692" spans="1:6" x14ac:dyDescent="0.2">
      <c r="A692" t="s">
        <v>346</v>
      </c>
      <c r="B692" t="s">
        <v>290</v>
      </c>
      <c r="C692" t="s">
        <v>346</v>
      </c>
      <c r="D692" t="s">
        <v>290</v>
      </c>
      <c r="E692" t="s">
        <v>347</v>
      </c>
      <c r="F692" t="s">
        <v>346</v>
      </c>
    </row>
    <row r="693" spans="1:6" x14ac:dyDescent="0.2">
      <c r="A693" t="s">
        <v>348</v>
      </c>
      <c r="B693" t="s">
        <v>290</v>
      </c>
      <c r="C693" t="s">
        <v>348</v>
      </c>
      <c r="D693" t="s">
        <v>290</v>
      </c>
      <c r="E693" t="s">
        <v>349</v>
      </c>
      <c r="F693" t="s">
        <v>348</v>
      </c>
    </row>
    <row r="694" spans="1:6" x14ac:dyDescent="0.2">
      <c r="A694" t="s">
        <v>350</v>
      </c>
      <c r="B694" t="s">
        <v>290</v>
      </c>
      <c r="C694" t="s">
        <v>350</v>
      </c>
      <c r="D694" t="s">
        <v>290</v>
      </c>
      <c r="E694" t="s">
        <v>351</v>
      </c>
      <c r="F694" t="s">
        <v>350</v>
      </c>
    </row>
    <row r="695" spans="1:6" x14ac:dyDescent="0.2">
      <c r="A695" t="s">
        <v>352</v>
      </c>
      <c r="B695" t="s">
        <v>290</v>
      </c>
      <c r="C695" t="s">
        <v>352</v>
      </c>
      <c r="D695" t="s">
        <v>290</v>
      </c>
      <c r="E695" t="s">
        <v>353</v>
      </c>
      <c r="F695" t="s">
        <v>352</v>
      </c>
    </row>
    <row r="696" spans="1:6" x14ac:dyDescent="0.2">
      <c r="A696" t="s">
        <v>354</v>
      </c>
      <c r="B696" t="s">
        <v>290</v>
      </c>
      <c r="C696" t="s">
        <v>354</v>
      </c>
      <c r="D696" t="s">
        <v>290</v>
      </c>
      <c r="E696" t="s">
        <v>355</v>
      </c>
      <c r="F696" t="s">
        <v>354</v>
      </c>
    </row>
    <row r="697" spans="1:6" x14ac:dyDescent="0.2">
      <c r="A697" t="s">
        <v>356</v>
      </c>
      <c r="B697" t="s">
        <v>290</v>
      </c>
      <c r="C697" t="s">
        <v>356</v>
      </c>
      <c r="D697" t="s">
        <v>290</v>
      </c>
      <c r="E697" t="s">
        <v>357</v>
      </c>
      <c r="F697" t="s">
        <v>356</v>
      </c>
    </row>
    <row r="698" spans="1:6" x14ac:dyDescent="0.2">
      <c r="A698" t="s">
        <v>358</v>
      </c>
      <c r="B698" t="s">
        <v>290</v>
      </c>
      <c r="C698" t="s">
        <v>358</v>
      </c>
      <c r="D698" t="s">
        <v>290</v>
      </c>
      <c r="E698" t="s">
        <v>359</v>
      </c>
      <c r="F698" t="s">
        <v>358</v>
      </c>
    </row>
    <row r="699" spans="1:6" x14ac:dyDescent="0.2">
      <c r="A699" t="s">
        <v>360</v>
      </c>
      <c r="B699" t="s">
        <v>290</v>
      </c>
      <c r="C699" t="s">
        <v>360</v>
      </c>
      <c r="D699" t="s">
        <v>290</v>
      </c>
      <c r="E699" t="s">
        <v>361</v>
      </c>
      <c r="F699" t="s">
        <v>360</v>
      </c>
    </row>
    <row r="700" spans="1:6" x14ac:dyDescent="0.2">
      <c r="A700" t="s">
        <v>362</v>
      </c>
      <c r="B700" t="s">
        <v>290</v>
      </c>
      <c r="C700" t="s">
        <v>362</v>
      </c>
      <c r="D700" t="s">
        <v>290</v>
      </c>
      <c r="E700" t="s">
        <v>634</v>
      </c>
      <c r="F700" t="s">
        <v>362</v>
      </c>
    </row>
    <row r="701" spans="1:6" x14ac:dyDescent="0.2">
      <c r="A701" t="s">
        <v>363</v>
      </c>
      <c r="B701" t="s">
        <v>290</v>
      </c>
      <c r="C701" t="s">
        <v>363</v>
      </c>
      <c r="D701" t="s">
        <v>290</v>
      </c>
      <c r="E701" t="s">
        <v>364</v>
      </c>
      <c r="F701" t="s">
        <v>363</v>
      </c>
    </row>
    <row r="702" spans="1:6" x14ac:dyDescent="0.2">
      <c r="A702" t="s">
        <v>365</v>
      </c>
      <c r="B702" t="s">
        <v>290</v>
      </c>
      <c r="C702" t="s">
        <v>365</v>
      </c>
      <c r="D702" t="s">
        <v>290</v>
      </c>
      <c r="E702" t="s">
        <v>635</v>
      </c>
      <c r="F702" t="s">
        <v>365</v>
      </c>
    </row>
    <row r="703" spans="1:6" x14ac:dyDescent="0.2">
      <c r="A703" t="s">
        <v>366</v>
      </c>
      <c r="B703" t="s">
        <v>290</v>
      </c>
      <c r="C703" t="s">
        <v>366</v>
      </c>
      <c r="D703" t="s">
        <v>290</v>
      </c>
      <c r="E703" t="s">
        <v>636</v>
      </c>
      <c r="F703" t="s">
        <v>366</v>
      </c>
    </row>
    <row r="704" spans="1:6" x14ac:dyDescent="0.2">
      <c r="A704" t="s">
        <v>367</v>
      </c>
      <c r="B704" t="s">
        <v>290</v>
      </c>
      <c r="C704" t="s">
        <v>367</v>
      </c>
      <c r="D704" t="s">
        <v>290</v>
      </c>
      <c r="E704" t="s">
        <v>368</v>
      </c>
      <c r="F704" t="s">
        <v>367</v>
      </c>
    </row>
    <row r="705" spans="1:6" x14ac:dyDescent="0.2">
      <c r="A705" t="s">
        <v>369</v>
      </c>
      <c r="B705" t="s">
        <v>290</v>
      </c>
      <c r="C705" t="s">
        <v>369</v>
      </c>
      <c r="D705" t="s">
        <v>290</v>
      </c>
      <c r="E705" t="s">
        <v>514</v>
      </c>
      <c r="F705" t="s">
        <v>369</v>
      </c>
    </row>
    <row r="706" spans="1:6" x14ac:dyDescent="0.2">
      <c r="A706" t="s">
        <v>370</v>
      </c>
      <c r="B706" t="s">
        <v>290</v>
      </c>
      <c r="C706" t="s">
        <v>370</v>
      </c>
      <c r="D706" t="s">
        <v>290</v>
      </c>
      <c r="E706" t="s">
        <v>637</v>
      </c>
      <c r="F706" t="s">
        <v>370</v>
      </c>
    </row>
    <row r="707" spans="1:6" x14ac:dyDescent="0.2">
      <c r="A707" t="s">
        <v>371</v>
      </c>
      <c r="B707" t="s">
        <v>290</v>
      </c>
      <c r="C707" t="s">
        <v>371</v>
      </c>
      <c r="D707" t="s">
        <v>290</v>
      </c>
      <c r="E707" t="s">
        <v>372</v>
      </c>
      <c r="F707" t="s">
        <v>371</v>
      </c>
    </row>
    <row r="708" spans="1:6" x14ac:dyDescent="0.2">
      <c r="A708" t="s">
        <v>373</v>
      </c>
      <c r="B708" t="s">
        <v>290</v>
      </c>
      <c r="C708" t="s">
        <v>373</v>
      </c>
      <c r="D708" t="s">
        <v>290</v>
      </c>
      <c r="E708" t="s">
        <v>290</v>
      </c>
      <c r="F708" t="s">
        <v>373</v>
      </c>
    </row>
    <row r="709" spans="1:6" x14ac:dyDescent="0.2">
      <c r="A709" t="s">
        <v>374</v>
      </c>
      <c r="B709" t="s">
        <v>290</v>
      </c>
      <c r="C709" t="s">
        <v>374</v>
      </c>
      <c r="D709" t="s">
        <v>290</v>
      </c>
      <c r="E709" t="s">
        <v>1937</v>
      </c>
      <c r="F709" t="s">
        <v>374</v>
      </c>
    </row>
    <row r="710" spans="1:6" x14ac:dyDescent="0.2">
      <c r="A710" t="s">
        <v>1938</v>
      </c>
      <c r="B710" t="s">
        <v>290</v>
      </c>
      <c r="C710" t="s">
        <v>1938</v>
      </c>
      <c r="D710" t="s">
        <v>290</v>
      </c>
      <c r="E710" t="s">
        <v>1939</v>
      </c>
      <c r="F710" t="s">
        <v>1938</v>
      </c>
    </row>
    <row r="711" spans="1:6" x14ac:dyDescent="0.2">
      <c r="A711" t="s">
        <v>1940</v>
      </c>
      <c r="B711" t="s">
        <v>290</v>
      </c>
      <c r="C711" t="s">
        <v>1940</v>
      </c>
      <c r="D711" t="s">
        <v>290</v>
      </c>
      <c r="E711" t="s">
        <v>1941</v>
      </c>
      <c r="F711" t="s">
        <v>1940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8E77AF1-6346-483E-B848-508B5552373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LA Drop Down</vt:lpstr>
      <vt:lpstr>LA Data</vt:lpstr>
      <vt:lpstr>LA Lookup</vt:lpstr>
      <vt:lpstr>LA_NAMES</vt:lpstr>
      <vt:lpstr>'LA Data'!Print_Area</vt:lpstr>
      <vt:lpstr>'LA Drop Down'!Print_Area</vt:lpstr>
      <vt:lpstr>'LA Data'!Print_Titles</vt:lpstr>
      <vt:lpstr>SummaryLA1516</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nharriso</dc:creator>
  <cp:lastModifiedBy>mdavid</cp:lastModifiedBy>
  <cp:lastPrinted>2014-12-17T17:03:22Z</cp:lastPrinted>
  <dcterms:created xsi:type="dcterms:W3CDTF">2010-09-27T15:03:17Z</dcterms:created>
  <dcterms:modified xsi:type="dcterms:W3CDTF">2014-12-18T09:03:01Z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9b9582aa-0dad-4c81-a338-e7f19e8932ab</vt:lpwstr>
  </property>
  <property fmtid="{D5CDD505-2E9C-101B-9397-08002B2CF9AE}" pid="3" name="bjSaver">
    <vt:lpwstr>kMP9D+1cqqRhlTNxNdplTueaND1RPohh</vt:lpwstr>
  </property>
  <property fmtid="{D5CDD505-2E9C-101B-9397-08002B2CF9AE}" pid="4" name="bjDocumentSecurityLabel">
    <vt:lpwstr>No Marking</vt:lpwstr>
  </property>
</Properties>
</file>