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45" yWindow="375" windowWidth="17070" windowHeight="12405"/>
  </bookViews>
  <sheets>
    <sheet name="referendum dropdown" sheetId="1" r:id="rId1"/>
    <sheet name="data" sheetId="2" r:id="rId2"/>
  </sheets>
  <definedNames>
    <definedName name="_xlnm._FilterDatabase" localSheetId="1" hidden="1">data!$A$3:$P$426</definedName>
    <definedName name="LA_data">data!$A$4:$L$426</definedName>
    <definedName name="LA_list">data!$B$4:$B$426</definedName>
  </definedNames>
  <calcPr calcId="145621"/>
</workbook>
</file>

<file path=xl/calcChain.xml><?xml version="1.0" encoding="utf-8"?>
<calcChain xmlns="http://schemas.openxmlformats.org/spreadsheetml/2006/main">
  <c r="E11" i="1" l="1"/>
  <c r="C5" i="1"/>
  <c r="G14" i="1" s="1"/>
  <c r="B7" i="1"/>
  <c r="G11" i="1" l="1"/>
  <c r="D12" i="1"/>
  <c r="G12" i="1"/>
  <c r="G17" i="1"/>
  <c r="D14" i="1"/>
  <c r="G16" i="1"/>
  <c r="G19" i="1"/>
  <c r="D11" i="1" s="1"/>
</calcChain>
</file>

<file path=xl/sharedStrings.xml><?xml version="1.0" encoding="utf-8"?>
<sst xmlns="http://schemas.openxmlformats.org/spreadsheetml/2006/main" count="2150" uniqueCount="875">
  <si>
    <t>Select authority or area from dropdown box:</t>
  </si>
  <si>
    <t>E0101</t>
  </si>
  <si>
    <t>Bath &amp; North East Somerset</t>
  </si>
  <si>
    <t>E0102</t>
  </si>
  <si>
    <t>Bristol</t>
  </si>
  <si>
    <t>E0103</t>
  </si>
  <si>
    <t>E0104</t>
  </si>
  <si>
    <t>E0201</t>
  </si>
  <si>
    <t>E0202</t>
  </si>
  <si>
    <t>E0203</t>
  </si>
  <si>
    <t>E0301</t>
  </si>
  <si>
    <t>E0302</t>
  </si>
  <si>
    <t>E0303</t>
  </si>
  <si>
    <t>E0304</t>
  </si>
  <si>
    <t>E0305</t>
  </si>
  <si>
    <t>E0306</t>
  </si>
  <si>
    <t>E0401</t>
  </si>
  <si>
    <t>E0431</t>
  </si>
  <si>
    <t>Aylesbury Vale</t>
  </si>
  <si>
    <t>E0432</t>
  </si>
  <si>
    <t>Chiltern</t>
  </si>
  <si>
    <t>E0434</t>
  </si>
  <si>
    <t>South Bucks</t>
  </si>
  <si>
    <t>E0435</t>
  </si>
  <si>
    <t>Wycombe</t>
  </si>
  <si>
    <t>E0501</t>
  </si>
  <si>
    <t>E0531</t>
  </si>
  <si>
    <t>Cambridge</t>
  </si>
  <si>
    <t>E0532</t>
  </si>
  <si>
    <t>East Cambridgeshire</t>
  </si>
  <si>
    <t>E0533</t>
  </si>
  <si>
    <t>Fenland</t>
  </si>
  <si>
    <t>E0536</t>
  </si>
  <si>
    <t>South Cambridgeshire</t>
  </si>
  <si>
    <t>E0551</t>
  </si>
  <si>
    <t>E0601</t>
  </si>
  <si>
    <t>E0602</t>
  </si>
  <si>
    <t>E0603</t>
  </si>
  <si>
    <t>E0604</t>
  </si>
  <si>
    <t>E0701</t>
  </si>
  <si>
    <t>E0702</t>
  </si>
  <si>
    <t>E0703</t>
  </si>
  <si>
    <t>E0704</t>
  </si>
  <si>
    <t>E0801</t>
  </si>
  <si>
    <t>E0931</t>
  </si>
  <si>
    <t>Allerdale</t>
  </si>
  <si>
    <t>E0932</t>
  </si>
  <si>
    <t>Barrow-in-Furness</t>
  </si>
  <si>
    <t>E0933</t>
  </si>
  <si>
    <t>Carlisle</t>
  </si>
  <si>
    <t>E0934</t>
  </si>
  <si>
    <t>Copeland</t>
  </si>
  <si>
    <t>E0935</t>
  </si>
  <si>
    <t>Eden</t>
  </si>
  <si>
    <t>E0936</t>
  </si>
  <si>
    <t>South Lakeland</t>
  </si>
  <si>
    <t>E1001</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</si>
  <si>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</si>
  <si>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</si>
  <si>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</si>
  <si>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</si>
  <si>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</si>
  <si>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</si>
  <si>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</si>
  <si>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</si>
  <si>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</si>
  <si>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</si>
  <si>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</si>
  <si>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</si>
  <si>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</si>
  <si>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</si>
  <si>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</si>
  <si>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</si>
  <si>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</si>
  <si>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E1102</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</si>
  <si>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</si>
  <si>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</si>
  <si>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</si>
  <si>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</si>
  <si>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</si>
  <si>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</si>
  <si>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</si>
  <si>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</si>
  <si>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</si>
  <si>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</si>
  <si>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</si>
  <si>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</si>
  <si>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</si>
  <si>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</si>
  <si>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</si>
  <si>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</si>
  <si>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</si>
  <si>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E1202</t>
  </si>
  <si>
    <t>E1232</t>
  </si>
  <si>
    <t>Christchurch</t>
  </si>
  <si>
    <t>E1233</t>
  </si>
  <si>
    <t>East Dorset</t>
  </si>
  <si>
    <t>E1234</t>
  </si>
  <si>
    <t>North Dorset</t>
  </si>
  <si>
    <t>E1236</t>
  </si>
  <si>
    <t>Purbeck</t>
  </si>
  <si>
    <t>E1237</t>
  </si>
  <si>
    <t>West Dorset</t>
  </si>
  <si>
    <t>E1238</t>
  </si>
  <si>
    <t>Weymouth &amp; Portland</t>
  </si>
  <si>
    <t>E1301</t>
  </si>
  <si>
    <t>E1302</t>
  </si>
  <si>
    <t>E1401</t>
  </si>
  <si>
    <t>E1432</t>
  </si>
  <si>
    <t>Eastbourne</t>
  </si>
  <si>
    <t>E1433</t>
  </si>
  <si>
    <t>Hastings</t>
  </si>
  <si>
    <t>E1435</t>
  </si>
  <si>
    <t>Lewes</t>
  </si>
  <si>
    <t>E1436</t>
  </si>
  <si>
    <t>Rother</t>
  </si>
  <si>
    <t>E1437</t>
  </si>
  <si>
    <t>Wealden</t>
  </si>
  <si>
    <t>E1501</t>
  </si>
  <si>
    <t>E1502</t>
  </si>
  <si>
    <t>E1531</t>
  </si>
  <si>
    <t>Basildon</t>
  </si>
  <si>
    <t>E1532</t>
  </si>
  <si>
    <t>Braintree</t>
  </si>
  <si>
    <t>E1533</t>
  </si>
  <si>
    <t>Brentwood</t>
  </si>
  <si>
    <t>E1534</t>
  </si>
  <si>
    <t>Castle Point</t>
  </si>
  <si>
    <t>E1535</t>
  </si>
  <si>
    <t>Chelmsford</t>
  </si>
  <si>
    <t>E1536</t>
  </si>
  <si>
    <t>E1537</t>
  </si>
  <si>
    <t>Epping Forest</t>
  </si>
  <si>
    <t>E1538</t>
  </si>
  <si>
    <t>Harlow</t>
  </si>
  <si>
    <t>E1539</t>
  </si>
  <si>
    <t>Maldon</t>
  </si>
  <si>
    <t>E1540</t>
  </si>
  <si>
    <t>Rochford</t>
  </si>
  <si>
    <t>E1542</t>
  </si>
  <si>
    <t>E1544</t>
  </si>
  <si>
    <t>Uttlesford</t>
  </si>
  <si>
    <t>E1631</t>
  </si>
  <si>
    <t>Cheltenham</t>
  </si>
  <si>
    <t>E1632</t>
  </si>
  <si>
    <t>Cotswold</t>
  </si>
  <si>
    <t>E1633</t>
  </si>
  <si>
    <t>Forest of Dean</t>
  </si>
  <si>
    <t>E1634</t>
  </si>
  <si>
    <t>Gloucester</t>
  </si>
  <si>
    <t>E1635</t>
  </si>
  <si>
    <t>Stroud</t>
  </si>
  <si>
    <t>E1636</t>
  </si>
  <si>
    <t>Tewkesbury</t>
  </si>
  <si>
    <t>E1701</t>
  </si>
  <si>
    <t>E1702</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</si>
  <si>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</si>
  <si>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</si>
  <si>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</si>
  <si>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</si>
  <si>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</si>
  <si>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</si>
  <si>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</si>
  <si>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</si>
  <si>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</si>
  <si>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</si>
  <si>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</si>
  <si>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</si>
  <si>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</si>
  <si>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</si>
  <si>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</si>
  <si>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</si>
  <si>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</si>
  <si>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</si>
  <si>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</si>
  <si>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</si>
  <si>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</si>
  <si>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</si>
  <si>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</si>
  <si>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</si>
  <si>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</si>
  <si>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</si>
  <si>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</si>
  <si>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</si>
  <si>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</si>
  <si>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</si>
  <si>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</si>
  <si>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</si>
  <si>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</si>
  <si>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</si>
  <si>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</si>
  <si>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</si>
  <si>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</si>
  <si>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</si>
  <si>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</si>
  <si>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</si>
  <si>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</si>
  <si>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</si>
  <si>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</si>
  <si>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</si>
  <si>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</si>
  <si>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</si>
  <si>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</si>
  <si>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</si>
  <si>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</si>
  <si>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</si>
  <si>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</si>
  <si>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</si>
  <si>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</si>
  <si>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</si>
  <si>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</si>
  <si>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E2002</t>
  </si>
  <si>
    <t>E2003</t>
  </si>
  <si>
    <t>E2004</t>
  </si>
  <si>
    <t>E2101</t>
  </si>
  <si>
    <t>E2201</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</si>
  <si>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</si>
  <si>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</si>
  <si>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</si>
  <si>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</si>
  <si>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</si>
  <si>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</si>
  <si>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</si>
  <si>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</si>
  <si>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</si>
  <si>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</si>
  <si>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</si>
  <si>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</si>
  <si>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</si>
  <si>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</si>
  <si>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</si>
  <si>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</si>
  <si>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</si>
  <si>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</si>
  <si>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</si>
  <si>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</si>
  <si>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</si>
  <si>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</si>
  <si>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</si>
  <si>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</si>
  <si>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</si>
  <si>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E2302</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</si>
  <si>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</si>
  <si>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</si>
  <si>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</si>
  <si>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</si>
  <si>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</si>
  <si>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</si>
  <si>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</si>
  <si>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</si>
  <si>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</si>
  <si>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</si>
  <si>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</si>
  <si>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</si>
  <si>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</si>
  <si>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</si>
  <si>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</si>
  <si>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</si>
  <si>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</si>
  <si>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</si>
  <si>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</si>
  <si>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</si>
  <si>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</si>
  <si>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</si>
  <si>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</si>
  <si>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</si>
  <si>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</si>
  <si>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E2402</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</si>
  <si>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</si>
  <si>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</si>
  <si>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</si>
  <si>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</si>
  <si>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</si>
  <si>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</si>
  <si>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</si>
  <si>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</si>
  <si>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</si>
  <si>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</si>
  <si>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</si>
  <si>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</si>
  <si>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</si>
  <si>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</si>
  <si>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</si>
  <si>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</si>
  <si>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</si>
  <si>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</si>
  <si>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</si>
  <si>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</si>
  <si>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</si>
  <si>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</si>
  <si>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</si>
  <si>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</si>
  <si>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</si>
  <si>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</si>
  <si>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</si>
  <si>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</si>
  <si>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</si>
  <si>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</si>
  <si>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</si>
  <si>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</si>
  <si>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</si>
  <si>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</si>
  <si>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</si>
  <si>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E2635</t>
  </si>
  <si>
    <t>North Norfolk</t>
  </si>
  <si>
    <t>E2636</t>
  </si>
  <si>
    <t>Norwich</t>
  </si>
  <si>
    <t>E2637</t>
  </si>
  <si>
    <t>South Norfolk</t>
  </si>
  <si>
    <t>E2701</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</si>
  <si>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</si>
  <si>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</si>
  <si>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</si>
  <si>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</si>
  <si>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</si>
  <si>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</si>
  <si>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</si>
  <si>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</si>
  <si>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</si>
  <si>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</si>
  <si>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</si>
  <si>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</si>
  <si>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</si>
  <si>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</si>
  <si>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</si>
  <si>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</si>
  <si>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</si>
  <si>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</si>
  <si>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</si>
  <si>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</si>
  <si>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</si>
  <si>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</si>
  <si>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</si>
  <si>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</si>
  <si>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</si>
  <si>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</si>
  <si>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</si>
  <si>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</si>
  <si>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</si>
  <si>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E3001</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</si>
  <si>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</si>
  <si>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</si>
  <si>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</si>
  <si>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</si>
  <si>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</si>
  <si>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</si>
  <si>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</si>
  <si>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</si>
  <si>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</si>
  <si>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</si>
  <si>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</si>
  <si>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</si>
  <si>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</si>
  <si>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</si>
  <si>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</si>
  <si>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</si>
  <si>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</si>
  <si>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</si>
  <si>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</si>
  <si>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</si>
  <si>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</si>
  <si>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</si>
  <si>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</si>
  <si>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</si>
  <si>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</si>
  <si>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E3202</t>
  </si>
  <si>
    <t>E3331</t>
  </si>
  <si>
    <t>Mendip</t>
  </si>
  <si>
    <t>E3332</t>
  </si>
  <si>
    <t>Sedgemoor</t>
  </si>
  <si>
    <t>E3333</t>
  </si>
  <si>
    <t>Taunton Deane</t>
  </si>
  <si>
    <t>E3334</t>
  </si>
  <si>
    <t>South Somerset</t>
  </si>
  <si>
    <t>E3335</t>
  </si>
  <si>
    <t>West Somerset</t>
  </si>
  <si>
    <t>E3401</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</si>
  <si>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</si>
  <si>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</si>
  <si>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</si>
  <si>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</si>
  <si>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</si>
  <si>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</si>
  <si>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</si>
  <si>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</si>
  <si>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</si>
  <si>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</si>
  <si>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</si>
  <si>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</si>
  <si>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</si>
  <si>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</si>
  <si>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</si>
  <si>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</si>
  <si>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</si>
  <si>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</si>
  <si>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</si>
  <si>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</si>
  <si>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</si>
  <si>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</si>
  <si>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</si>
  <si>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</si>
  <si>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</si>
  <si>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</si>
  <si>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</si>
  <si>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</si>
  <si>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</si>
  <si>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</si>
  <si>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</si>
  <si>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</si>
  <si>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</si>
  <si>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</si>
  <si>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</si>
  <si>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</si>
  <si>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</si>
  <si>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</si>
  <si>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</si>
  <si>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</si>
  <si>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</si>
  <si>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</si>
  <si>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</si>
  <si>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</si>
  <si>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</si>
  <si>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</si>
  <si>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</si>
  <si>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</si>
  <si>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</si>
  <si>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</si>
  <si>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</si>
  <si>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</si>
  <si>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</si>
  <si>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</si>
  <si>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</si>
  <si>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</si>
  <si>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</si>
  <si>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</si>
  <si>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</si>
  <si>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</si>
  <si>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</si>
  <si>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</si>
  <si>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</si>
  <si>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</si>
  <si>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</si>
  <si>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</si>
  <si>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</si>
  <si>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</si>
  <si>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</si>
  <si>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</si>
  <si>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</si>
  <si>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</si>
  <si>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</si>
  <si>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</si>
  <si>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</si>
  <si>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</si>
  <si>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E3902</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</si>
  <si>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</si>
  <si>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</si>
  <si>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</si>
  <si>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</si>
  <si>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</si>
  <si>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</si>
  <si>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</si>
  <si>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</si>
  <si>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</si>
  <si>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</si>
  <si>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</si>
  <si>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</si>
  <si>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</si>
  <si>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</si>
  <si>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</si>
  <si>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</si>
  <si>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</si>
  <si>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</si>
  <si>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</si>
  <si>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</si>
  <si>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</si>
  <si>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</si>
  <si>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</si>
  <si>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</si>
  <si>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</si>
  <si>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</si>
  <si>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</si>
  <si>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</si>
  <si>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</si>
  <si>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</si>
  <si>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</si>
  <si>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</si>
  <si>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</si>
  <si>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</si>
  <si>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</si>
  <si>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</si>
  <si>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</si>
  <si>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</si>
  <si>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</si>
  <si>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</si>
  <si>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</si>
  <si>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</si>
  <si>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</si>
  <si>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</si>
  <si>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</si>
  <si>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</si>
  <si>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</si>
  <si>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</si>
  <si>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</si>
  <si>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</si>
  <si>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</si>
  <si>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</si>
  <si>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</si>
  <si>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</si>
  <si>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</si>
  <si>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</si>
  <si>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</si>
  <si>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</si>
  <si>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</si>
  <si>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</si>
  <si>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</si>
  <si>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</si>
  <si>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</si>
  <si>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</si>
  <si>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</si>
  <si>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</si>
  <si>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</si>
  <si>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</si>
  <si>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</si>
  <si>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</si>
  <si>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</si>
  <si>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</si>
  <si>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</si>
  <si>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</si>
  <si>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</si>
  <si>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</si>
  <si>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</si>
  <si>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</si>
  <si>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</si>
  <si>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</si>
  <si>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</si>
  <si>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</si>
  <si>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</si>
  <si>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</si>
  <si>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</si>
  <si>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</si>
  <si>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</si>
  <si>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</si>
  <si>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</si>
  <si>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</si>
  <si>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</si>
  <si>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</si>
  <si>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</si>
  <si>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</si>
  <si>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</si>
  <si>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</si>
  <si>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</si>
  <si>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</si>
  <si>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</si>
  <si>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</si>
  <si>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</si>
  <si>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</si>
  <si>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</si>
  <si>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</si>
  <si>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</si>
  <si>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</si>
  <si>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</si>
  <si>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</si>
  <si>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</si>
  <si>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</si>
  <si>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</si>
  <si>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</si>
  <si>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</si>
  <si>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</si>
  <si>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</si>
  <si>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</si>
  <si>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</si>
  <si>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</si>
  <si>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</si>
  <si>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</si>
  <si>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</si>
  <si>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</si>
  <si>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</si>
  <si>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</si>
  <si>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</si>
  <si>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</si>
  <si>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E5044</t>
  </si>
  <si>
    <t>Merton</t>
  </si>
  <si>
    <t>E5045</t>
  </si>
  <si>
    <t>Newham</t>
  </si>
  <si>
    <t>E5046</t>
  </si>
  <si>
    <t>Redbridge</t>
  </si>
  <si>
    <t>E5047</t>
  </si>
  <si>
    <t>E5048</t>
  </si>
  <si>
    <t>Sutton</t>
  </si>
  <si>
    <t>E5049</t>
  </si>
  <si>
    <t>Waltham Forest</t>
  </si>
  <si>
    <t>E0421</t>
  </si>
  <si>
    <t>Buckinghamshire</t>
  </si>
  <si>
    <t>E0521</t>
  </si>
  <si>
    <t>E0920</t>
  </si>
  <si>
    <t>Cumbria</t>
  </si>
  <si>
    <t>E1021</t>
  </si>
  <si>
    <t>Derbyshire</t>
  </si>
  <si>
    <t>E1121</t>
  </si>
  <si>
    <t>E1221</t>
  </si>
  <si>
    <t>Dorset</t>
  </si>
  <si>
    <t>E1421</t>
  </si>
  <si>
    <t>East Sussex</t>
  </si>
  <si>
    <t>E1521</t>
  </si>
  <si>
    <t>E1620</t>
  </si>
  <si>
    <t>Gloucestershire</t>
  </si>
  <si>
    <t>E1721</t>
  </si>
  <si>
    <t>Hampshire</t>
  </si>
  <si>
    <t>E1821</t>
  </si>
  <si>
    <t>Worcestershire</t>
  </si>
  <si>
    <t>E1920</t>
  </si>
  <si>
    <t>Hertfordshire</t>
  </si>
  <si>
    <t>E2221</t>
  </si>
  <si>
    <t>E2321</t>
  </si>
  <si>
    <t>E2421</t>
  </si>
  <si>
    <t>Leicestershire</t>
  </si>
  <si>
    <t>E2520</t>
  </si>
  <si>
    <t>Lincolnshire</t>
  </si>
  <si>
    <t>E2620</t>
  </si>
  <si>
    <t>Norfolk</t>
  </si>
  <si>
    <t>E2721</t>
  </si>
  <si>
    <t>E2820</t>
  </si>
  <si>
    <t>Northamptonshire</t>
  </si>
  <si>
    <t>E3021</t>
  </si>
  <si>
    <t>E3120</t>
  </si>
  <si>
    <t>Oxfordshire</t>
  </si>
  <si>
    <t>E3320</t>
  </si>
  <si>
    <t>Somerset</t>
  </si>
  <si>
    <t>E3421</t>
  </si>
  <si>
    <t>E3520</t>
  </si>
  <si>
    <t>Suffolk</t>
  </si>
  <si>
    <t>E3620</t>
  </si>
  <si>
    <t>Surrey</t>
  </si>
  <si>
    <t>E3720</t>
  </si>
  <si>
    <t>Warwickshire</t>
  </si>
  <si>
    <t>E3820</t>
  </si>
  <si>
    <t>West Sussex</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</si>
  <si>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</si>
  <si>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</si>
  <si>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</si>
  <si>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</si>
  <si>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</si>
  <si>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</si>
  <si>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</si>
  <si>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</si>
  <si>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</si>
  <si>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</si>
  <si>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</si>
  <si>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</si>
  <si>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</si>
  <si>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</si>
  <si>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</si>
  <si>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</si>
  <si>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</si>
  <si>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</si>
  <si>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</si>
  <si>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</si>
  <si>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</si>
  <si>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</si>
  <si>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</si>
  <si>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</si>
  <si>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Greater Manchester Fire</t>
  </si>
  <si>
    <t>E6143</t>
  </si>
  <si>
    <t>E6144</t>
  </si>
  <si>
    <t>E6145</t>
  </si>
  <si>
    <t>E6146</t>
  </si>
  <si>
    <t>E6147</t>
  </si>
  <si>
    <t>E6161</t>
  </si>
  <si>
    <t>precepting</t>
  </si>
  <si>
    <t>billing</t>
  </si>
  <si>
    <t>x</t>
  </si>
  <si>
    <t>-</t>
  </si>
  <si>
    <t>Council Tax Base (Band-D equivalent properties)</t>
  </si>
  <si>
    <t>select local authority</t>
  </si>
  <si>
    <t>Avon Fire</t>
  </si>
  <si>
    <t>Bedford</t>
  </si>
  <si>
    <t>Bedfordshire Fire</t>
  </si>
  <si>
    <t>Blackburn with Darwen</t>
  </si>
  <si>
    <t>Blackpool</t>
  </si>
  <si>
    <t>Bournemouth</t>
  </si>
  <si>
    <t>Bracknell Forest</t>
  </si>
  <si>
    <t>Brighton &amp; Hove</t>
  </si>
  <si>
    <t>Buckinghamshire Fire</t>
  </si>
  <si>
    <t>Cambridgeshire</t>
  </si>
  <si>
    <t>Cambridgeshire Fire</t>
  </si>
  <si>
    <t>Central Bedfordshire</t>
  </si>
  <si>
    <t>Cheshire Fire</t>
  </si>
  <si>
    <t>Cheshire East</t>
  </si>
  <si>
    <t>Cheshire West &amp; Chester</t>
  </si>
  <si>
    <t>Cleveland Fire</t>
  </si>
  <si>
    <t>Cornwall</t>
  </si>
  <si>
    <t>Darlington</t>
  </si>
  <si>
    <t>Derby</t>
  </si>
  <si>
    <t>Derbyshire Fire</t>
  </si>
  <si>
    <t>Devon</t>
  </si>
  <si>
    <t>Devon &amp; Somerset Fire</t>
  </si>
  <si>
    <t>Dorset Fire</t>
  </si>
  <si>
    <t>Durham Fire</t>
  </si>
  <si>
    <t>Durham</t>
  </si>
  <si>
    <t>East Riding of Yorkshire</t>
  </si>
  <si>
    <t>East Sussex Fire</t>
  </si>
  <si>
    <t>Epsom &amp; Ewell</t>
  </si>
  <si>
    <t>Essex</t>
  </si>
  <si>
    <t>Essex Fire</t>
  </si>
  <si>
    <t>Halton</t>
  </si>
  <si>
    <t>Hampshire Fire</t>
  </si>
  <si>
    <t>Hartlepool</t>
  </si>
  <si>
    <t>Hereford &amp; Worcester Fire</t>
  </si>
  <si>
    <t>Herefordshire</t>
  </si>
  <si>
    <t>Humberside Fire</t>
  </si>
  <si>
    <t>Huntingdonshire</t>
  </si>
  <si>
    <t>Isle of Wight</t>
  </si>
  <si>
    <t>Kent</t>
  </si>
  <si>
    <t>Kent Fire</t>
  </si>
  <si>
    <t>Kingston-upon-Hull</t>
  </si>
  <si>
    <t>Kingston-upon-Thames</t>
  </si>
  <si>
    <t>Lancashire</t>
  </si>
  <si>
    <t>Lancashire Fire</t>
  </si>
  <si>
    <t>Leicester</t>
  </si>
  <si>
    <t>Leicestershire Fire</t>
  </si>
  <si>
    <t>Luton</t>
  </si>
  <si>
    <t>Malvern Hills</t>
  </si>
  <si>
    <t>Medway</t>
  </si>
  <si>
    <t>Merseyside Fire</t>
  </si>
  <si>
    <t>Middlesbrough</t>
  </si>
  <si>
    <t>Milton Keynes</t>
  </si>
  <si>
    <t>Newcastle-upon-Tyne</t>
  </si>
  <si>
    <t>North East Lincolnshire</t>
  </si>
  <si>
    <t>North Lincolnshire</t>
  </si>
  <si>
    <t>North Somerset</t>
  </si>
  <si>
    <t>North Yorkshire</t>
  </si>
  <si>
    <t>North Yorkshire Fire</t>
  </si>
  <si>
    <t>Northumberland</t>
  </si>
  <si>
    <t>Nottingham</t>
  </si>
  <si>
    <t>Nottinghamshire</t>
  </si>
  <si>
    <t>Nottinghamshire Fire</t>
  </si>
  <si>
    <t>Peterborough</t>
  </si>
  <si>
    <t>Plymouth</t>
  </si>
  <si>
    <t>Poole</t>
  </si>
  <si>
    <t>Portsmouth</t>
  </si>
  <si>
    <t>Reading</t>
  </si>
  <si>
    <t>Redcar &amp; Cleveland</t>
  </si>
  <si>
    <t>Richmond-upon-Thames</t>
  </si>
  <si>
    <t>Berkshire Fire</t>
  </si>
  <si>
    <t>Rutland</t>
  </si>
  <si>
    <t>Shropshire Fire</t>
  </si>
  <si>
    <t>Shropshire</t>
  </si>
  <si>
    <t>Slough</t>
  </si>
  <si>
    <t>South Gloucestershire</t>
  </si>
  <si>
    <t>South Yorkshire Fire</t>
  </si>
  <si>
    <t>Southampton</t>
  </si>
  <si>
    <t>Southend-on-Sea</t>
  </si>
  <si>
    <t>Staffordshire Fire</t>
  </si>
  <si>
    <t>Stockton-on-Tees</t>
  </si>
  <si>
    <t>Stoke-on-Trent</t>
  </si>
  <si>
    <t>Swindon</t>
  </si>
  <si>
    <t>Telford &amp; Wrekin</t>
  </si>
  <si>
    <t>Thurrock</t>
  </si>
  <si>
    <t>Torbay</t>
  </si>
  <si>
    <t>Tyne &amp; Wear Fire</t>
  </si>
  <si>
    <t>Warrington</t>
  </si>
  <si>
    <t>West Berkshire</t>
  </si>
  <si>
    <t>West Midlands Fire</t>
  </si>
  <si>
    <t>West Yorkshire Fire</t>
  </si>
  <si>
    <t>Wiltshire Fire</t>
  </si>
  <si>
    <t>Wiltshire</t>
  </si>
  <si>
    <t>Windsor &amp; Maidenhead</t>
  </si>
  <si>
    <t>Wokingham</t>
  </si>
  <si>
    <t>York</t>
  </si>
  <si>
    <t>Greater London Authority excluding police (covers City of London)</t>
  </si>
  <si>
    <t>Greater London Authority Police (does not cover City of London)</t>
  </si>
  <si>
    <t>Change in relevant basic amount of council tax  (£)</t>
  </si>
  <si>
    <t>Council Tax Requirement, excluding parish precepts (£000)</t>
  </si>
  <si>
    <t>Authority</t>
  </si>
  <si>
    <t>Source: CTR forms</t>
  </si>
  <si>
    <t>Change (£)</t>
  </si>
  <si>
    <t>Change (%)</t>
  </si>
  <si>
    <t>2013-14</t>
  </si>
  <si>
    <t>Council Tax Requirement excluding parish precepts, 2013-14</t>
  </si>
  <si>
    <t>Council tax base, 2013-14</t>
  </si>
  <si>
    <t xml:space="preserve">Relevant basic amount of council tax, 2013-14 </t>
  </si>
  <si>
    <t>E7050</t>
  </si>
  <si>
    <t>E7002</t>
  </si>
  <si>
    <t>E7005</t>
  </si>
  <si>
    <t>E7006</t>
  </si>
  <si>
    <t>E7007</t>
  </si>
  <si>
    <t>E7009</t>
  </si>
  <si>
    <t>E7010</t>
  </si>
  <si>
    <t>E7051</t>
  </si>
  <si>
    <t>E7012</t>
  </si>
  <si>
    <t>E7013</t>
  </si>
  <si>
    <t>E7015</t>
  </si>
  <si>
    <t>E7016</t>
  </si>
  <si>
    <t>E7042</t>
  </si>
  <si>
    <t>E7052</t>
  </si>
  <si>
    <t>E7019</t>
  </si>
  <si>
    <t>E7020</t>
  </si>
  <si>
    <t>E7022</t>
  </si>
  <si>
    <t>E7023</t>
  </si>
  <si>
    <t>E7024</t>
  </si>
  <si>
    <t>E7025</t>
  </si>
  <si>
    <t>E7043</t>
  </si>
  <si>
    <t>E7026</t>
  </si>
  <si>
    <t>E7027</t>
  </si>
  <si>
    <t>E7028</t>
  </si>
  <si>
    <t>E7045</t>
  </si>
  <si>
    <t>E7030</t>
  </si>
  <si>
    <t>E7044</t>
  </si>
  <si>
    <t>E7034</t>
  </si>
  <si>
    <t>E7035</t>
  </si>
  <si>
    <t>E7036</t>
  </si>
  <si>
    <t>E7053</t>
  </si>
  <si>
    <t>E7054</t>
  </si>
  <si>
    <t>E7037</t>
  </si>
  <si>
    <t>E7055</t>
  </si>
  <si>
    <t>E7046</t>
  </si>
  <si>
    <t>E7047</t>
  </si>
  <si>
    <t>E7039</t>
  </si>
  <si>
    <t>E5101</t>
  </si>
  <si>
    <t>E5102</t>
  </si>
  <si>
    <t>Avon &amp; Somerset Police &amp; Crime Commissioner &amp; Chief Constable</t>
  </si>
  <si>
    <t>Bedfordshire Police &amp; Crime Commissioner &amp; Chief Constable</t>
  </si>
  <si>
    <t>Cambridgeshire Police &amp; Crime Commissioner &amp; Chief Constable</t>
  </si>
  <si>
    <t>Cheshire Police &amp; Crime Commissioner &amp; Chief Constable</t>
  </si>
  <si>
    <t>Cleveland Police &amp; Crime Commissioner &amp; Chief Constable</t>
  </si>
  <si>
    <t>Cumbria Police &amp; Crime Commissioner &amp; Chief Constable</t>
  </si>
  <si>
    <t>Derbyshire Police &amp; Crime Commissioner &amp; Chief Constable</t>
  </si>
  <si>
    <t>Devon &amp; Cornwall Police &amp; Crime Commissioner &amp; Chief Constable</t>
  </si>
  <si>
    <t>Dorset Police &amp; Crime Commissioner &amp; Chief Constable</t>
  </si>
  <si>
    <t>Durham Police &amp; Crime Commissioner &amp; Chief Constable</t>
  </si>
  <si>
    <t>Essex Police &amp; Crime Commissioner &amp; Chief Constable</t>
  </si>
  <si>
    <t>Gloucestershire Police &amp; Crime Commissioner &amp; Chief Constable</t>
  </si>
  <si>
    <t>Greater Manchester Police &amp; Crime Commissioner &amp; Chief Constable</t>
  </si>
  <si>
    <t>Hampshire Police &amp; Crime Commissioner &amp; Chief Constable</t>
  </si>
  <si>
    <t>Hertfordshire Police &amp; Crime Commissioner &amp; Chief Constable</t>
  </si>
  <si>
    <t>Humberside Police &amp; Crime Commissioner &amp; Chief Constable</t>
  </si>
  <si>
    <t>Kent Police &amp; Crime Commissioner &amp; Chief Constable</t>
  </si>
  <si>
    <t>Lancashire Police &amp; Crime Commissioner &amp; Chief Constable</t>
  </si>
  <si>
    <t>Leicestershire Police &amp; Crime Commissioner &amp; Chief Constable</t>
  </si>
  <si>
    <t>Lincolnshire Police &amp; Crime Commissioner &amp; Chief Constable</t>
  </si>
  <si>
    <t>Merseyside Police &amp; Crime Commissioner &amp; Chief Constable</t>
  </si>
  <si>
    <t>North Yorkshire Police &amp; Crime Commissioner &amp; Chief Constable</t>
  </si>
  <si>
    <t>Northamptonshire Police &amp; Crime Commissioner &amp; Chief Constable</t>
  </si>
  <si>
    <t>Northumbria Police &amp; Crime Commissioner &amp; Chief Constable</t>
  </si>
  <si>
    <t>Nottinghamshire Police &amp; Crime Commissioner &amp; Chief Constable</t>
  </si>
  <si>
    <t>South Yorkshire Police &amp; Crime Commissioner &amp; Chief Constable</t>
  </si>
  <si>
    <t>Staffordshire Police &amp; Crime Commissioner &amp; Chief Constable</t>
  </si>
  <si>
    <t>Suffolk Police &amp; Crime Commissioner &amp; Chief Constable</t>
  </si>
  <si>
    <t>Surrey Police &amp; Crime Commissioner &amp; Chief Constable</t>
  </si>
  <si>
    <t>Sussex Police &amp; Crime Commissioner &amp; Chief Constable</t>
  </si>
  <si>
    <t>Thames Valley Police &amp; Crime Commissioner &amp; Chief Constable</t>
  </si>
  <si>
    <t>Warwickshire Police &amp; Crime Commissioner &amp; Chief Constable</t>
  </si>
  <si>
    <t>West Mercia Police &amp; Crime Commissioner &amp; Chief Constable</t>
  </si>
  <si>
    <t>West Midlands Police &amp; Crime Commissioner &amp; Chief Constable</t>
  </si>
  <si>
    <t>West Yorkshire Police &amp; Crime Commissioner &amp; Chief Constable</t>
  </si>
  <si>
    <t>Wiltshire Police &amp; Crime Commissioner &amp; Chief Constable</t>
  </si>
  <si>
    <r>
      <t xml:space="preserve">Relevant basic amount of council tax (£) </t>
    </r>
    <r>
      <rPr>
        <vertAlign val="superscript"/>
        <sz val="10"/>
        <rFont val="Arial"/>
        <family val="2"/>
      </rPr>
      <t>(a)</t>
    </r>
  </si>
  <si>
    <t>https://www.gov.uk/government/uploads/system/uploads/attachment_data/file/277555/Council_Tax_Principles_2014-15_WEB.pdf</t>
  </si>
  <si>
    <t>(a) The term “relevant basic amount of council tax” is defined in section 52ZX of the 1992 Local Government Act (inserted into the Act by Schedule 5 to the Localism Act 2011 and amended by section 41(1) and (9) to (13) of the Local Audit and Accountability Act 2014).</t>
  </si>
  <si>
    <t>2014-15</t>
  </si>
  <si>
    <t xml:space="preserve">Each authority is required to determine whether it has set an excessive council tax increase, by reference to principles approved by the House of Commons. That determination must be based on a calculation of the “relevant basic amount of council tax”. This is the average Band D amount of council tax for the local authority excluding parish precepts. The principles defining the increases to be regarded as excessive for 2014-15 can be found at: </t>
  </si>
  <si>
    <t>Council Tax Requirement excluding parish precepts, 2014-15</t>
  </si>
  <si>
    <t>Council tax base, 2014-15</t>
  </si>
  <si>
    <t>Authority breaches referendum principles</t>
  </si>
  <si>
    <t>No</t>
  </si>
  <si>
    <t xml:space="preserve">Relevant basic amount of council tax, 2014-15 </t>
  </si>
  <si>
    <t>Table 11: Change in relevant basic amount of council tax for the purposes of a referendum by authority between 2013-14 and 2014-15</t>
  </si>
  <si>
    <t>All figures in £ unless stated otherwise.</t>
  </si>
  <si>
    <t>(R) Figures revised</t>
  </si>
  <si>
    <t>Change in relevant basic amount of council tax (%)</t>
  </si>
  <si>
    <t>Colchester (R)</t>
  </si>
  <si>
    <t>King's Lynn &amp; West Norfolk (R)</t>
  </si>
  <si>
    <t>Tendring (R)</t>
  </si>
  <si>
    <t>Norfolk Police &amp; Crime Commissioner &amp; Chief Constable (R)</t>
  </si>
  <si>
    <t>Staffordshire (R)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</si>
</sst>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5" x14ac:knownFonts="1">
    <font>
      <sz val="10"/>
      <name val="Arial"/>
    </font>
    <font>
      <sz val="10"/>
      <name val="Arial"/>
      <family val="2"/>
    </font>
    <font>
      <sz val="10"/>
      <color indexed="9"/>
      <name val="Arial"/>
      <family val="2"/>
    </font>
    <font>
      <b/>
      <sz val="10"/>
      <color indexed="9"/>
      <name val="Arial"/>
      <family val="2"/>
    </font>
    <font>
      <b/>
      <sz val="8"/>
      <name val="Arial"/>
      <family val="2"/>
    </font>
    <font>
      <b/>
      <sz val="10"/>
      <name val="Arial"/>
      <family val="2"/>
    </font>
    <font>
      <sz val="10"/>
      <name val="Arial"/>
      <family val="2"/>
    </font>
    <font>
      <sz val="8"/>
      <name val="Arial"/>
      <family val="2"/>
    </font>
    <font>
      <u/>
      <sz val="10"/>
      <color indexed="12"/>
      <name val="Arial"/>
      <family val="2"/>
    </font>
    <font>
      <sz val="10"/>
      <color indexed="18"/>
      <name val="Arial"/>
      <family val="2"/>
    </font>
    <font>
      <i/>
      <sz val="10"/>
      <name val="Arial"/>
      <family val="2"/>
    </font>
    <font>
      <sz val="10"/>
      <color indexed="10"/>
      <name val="Arial"/>
      <family val="2"/>
    </font>
    <font>
      <vertAlign val="superscript"/>
      <sz val="10"/>
      <name val="Arial"/>
      <family val="2"/>
    </font>
    <font>
      <sz val="10"/>
      <color theme="0"/>
      <name val="Arial"/>
      <family val="2"/>
    </font>
    <font>
      <b/>
      <sz val="10"/>
      <color theme="0"/>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81">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0" fillId="3" borderId="1" xfId="0" applyFill="1" applyBorder="1"/>
    <xf numFmtId="0" fontId="0" fillId="3" borderId="2" xfId="0" applyFill="1" applyBorder="1"/>
    <xf numFmtId="0" fontId="0" fillId="3" borderId="3" xfId="0" applyFill="1" applyBorder="1"/>
    <xf numFmtId="0" fontId="0" fillId="3" borderId="7" xfId="0" applyFill="1" applyBorder="1"/>
    <xf numFmtId="0" fontId="4" fillId="3" borderId="0" xfId="0" applyFont="1" applyFill="1" applyBorder="1"/>
    <xf numFmtId="0" fontId="0" fillId="3" borderId="0" xfId="0" applyFill="1" applyBorder="1"/>
    <xf numFmtId="0" fontId="0" fillId="3" borderId="8" xfId="0" applyFill="1" applyBorder="1"/>
    <xf numFmtId="0" fontId="2" fillId="3" borderId="0" xfId="0" applyFont="1" applyFill="1" applyBorder="1"/>
    <xf numFmtId="0" fontId="5" fillId="3" borderId="0" xfId="0" applyFont="1" applyFill="1" applyBorder="1" applyAlignment="1">
      <alignment horizontal="right"/>
    </xf>
    <xf numFmtId="0" fontId="6" fillId="3" borderId="0" xfId="0" applyFont="1" applyFill="1" applyBorder="1"/>
    <xf numFmtId="4" fontId="0" fillId="3" borderId="0" xfId="0" applyNumberFormat="1" applyFill="1" applyBorder="1"/>
    <xf numFmtId="0" fontId="5" fillId="3" borderId="0" xfId="0" applyFont="1" applyFill="1" applyBorder="1"/>
    <xf numFmtId="10" fontId="5" fillId="3" borderId="0" xfId="2" applyNumberFormat="1" applyFont="1" applyFill="1" applyBorder="1"/>
    <xf numFmtId="0" fontId="0" fillId="3" borderId="4" xfId="0" applyFill="1" applyBorder="1"/>
    <xf numFmtId="0" fontId="0" fillId="3" borderId="5" xfId="0" applyFill="1" applyBorder="1"/>
    <xf numFmtId="0" fontId="0" fillId="3" borderId="6" xfId="0" applyFill="1" applyBorder="1"/>
    <xf numFmtId="3" fontId="0" fillId="3" borderId="0" xfId="0" applyNumberFormat="1" applyFill="1" applyBorder="1" applyAlignment="1">
      <alignment horizontal="right"/>
    </xf>
    <xf numFmtId="3" fontId="2" fillId="3" borderId="0" xfId="0" applyNumberFormat="1" applyFont="1" applyFill="1" applyBorder="1" applyAlignment="1">
      <alignment horizontal="right"/>
    </xf>
    <xf numFmtId="0" fontId="0" fillId="3" borderId="0" xfId="0" applyFill="1" applyBorder="1" applyAlignment="1">
      <alignment horizontal="right"/>
    </xf>
    <xf numFmtId="0" fontId="2" fillId="3" borderId="0" xfId="0" applyFont="1" applyFill="1" applyBorder="1" applyAlignment="1">
      <alignment horizontal="right"/>
    </xf>
    <xf numFmtId="4" fontId="0" fillId="3" borderId="0" xfId="0" applyNumberFormat="1" applyFill="1" applyBorder="1" applyAlignment="1">
      <alignment horizontal="right"/>
    </xf>
    <xf numFmtId="10" fontId="5" fillId="3" borderId="0" xfId="2" applyNumberFormat="1" applyFont="1" applyFill="1" applyBorder="1" applyAlignment="1">
      <alignment horizontal="right"/>
    </xf>
    <xf numFmtId="0" fontId="2" fillId="0" borderId="0" xfId="0" applyFont="1"/>
    <xf numFmtId="0" fontId="2" fillId="3" borderId="1" xfId="0" applyFont="1" applyFill="1" applyBorder="1"/>
    <xf numFmtId="0" fontId="2" fillId="3" borderId="2" xfId="0" applyFont="1" applyFill="1" applyBorder="1"/>
    <xf numFmtId="10" fontId="2" fillId="3" borderId="2" xfId="2" applyNumberFormat="1" applyFont="1" applyFill="1" applyBorder="1"/>
    <xf numFmtId="0" fontId="2" fillId="3" borderId="7" xfId="0" applyFont="1" applyFill="1" applyBorder="1"/>
    <xf numFmtId="10" fontId="0" fillId="3" borderId="0" xfId="2" applyNumberFormat="1" applyFont="1" applyFill="1" applyBorder="1"/>
    <xf numFmtId="2" fontId="0" fillId="3" borderId="0" xfId="0" applyNumberFormat="1" applyFill="1" applyBorder="1"/>
    <xf numFmtId="0" fontId="2" fillId="3" borderId="4" xfId="0" applyFont="1" applyFill="1" applyBorder="1"/>
    <xf numFmtId="0" fontId="2" fillId="3" borderId="5" xfId="0" applyFont="1" applyFill="1" applyBorder="1"/>
    <xf numFmtId="0" fontId="9" fillId="2" borderId="2" xfId="0" applyFont="1" applyFill="1" applyBorder="1"/>
    <xf numFmtId="0" fontId="2" fillId="2" borderId="7" xfId="0" applyFont="1" applyFill="1" applyBorder="1"/>
    <xf numFmtId="0" fontId="2" fillId="2" borderId="8" xfId="0" applyFont="1" applyFill="1" applyBorder="1"/>
    <xf numFmtId="0" fontId="3" fillId="2" borderId="0" xfId="0" applyFont="1" applyFill="1" applyBorder="1"/>
    <xf numFmtId="0" fontId="3" fillId="2" borderId="0" xfId="0" applyFont="1" applyFill="1" applyBorder="1" applyAlignment="1">
      <alignment wrapText="1"/>
    </xf>
    <xf numFmtId="0" fontId="10" fillId="3" borderId="0" xfId="0" applyFont="1" applyFill="1" applyBorder="1"/>
    <xf numFmtId="3" fontId="0" fillId="3" borderId="0" xfId="0" applyNumberFormat="1" applyFill="1" applyBorder="1"/>
    <xf numFmtId="0" fontId="0" fillId="2" borderId="5" xfId="0" applyFill="1" applyBorder="1" applyAlignment="1">
      <alignment vertical="top" wrapText="1"/>
    </xf>
    <xf numFmtId="10" fontId="6" fillId="3" borderId="0" xfId="2" applyNumberFormat="1" applyFont="1" applyFill="1" applyBorder="1"/>
    <xf numFmtId="10" fontId="6" fillId="3" borderId="0" xfId="2" applyNumberFormat="1" applyFont="1" applyFill="1" applyBorder="1" applyAlignment="1">
      <alignment horizontal="right"/>
    </xf>
    <xf numFmtId="0" fontId="0" fillId="3" borderId="0" xfId="0" applyFill="1" applyAlignment="1"/>
    <xf numFmtId="0" fontId="0" fillId="3" borderId="0" xfId="0" applyFill="1"/>
    <xf numFmtId="0" fontId="0" fillId="3" borderId="0" xfId="0" applyFill="1" applyBorder="1" applyAlignment="1">
      <alignment horizontal="center"/>
    </xf>
    <xf numFmtId="165" fontId="0" fillId="3" borderId="0" xfId="0" applyNumberFormat="1" applyFill="1" applyBorder="1"/>
    <xf numFmtId="0" fontId="13" fillId="3" borderId="0" xfId="0" applyFont="1" applyFill="1"/>
    <xf numFmtId="0" fontId="13" fillId="2" borderId="2" xfId="0" applyFont="1" applyFill="1" applyBorder="1"/>
    <xf numFmtId="0" fontId="14" fillId="2" borderId="0" xfId="0" applyFont="1" applyFill="1" applyBorder="1"/>
    <xf numFmtId="0" fontId="13" fillId="3" borderId="2" xfId="0" applyFont="1" applyFill="1" applyBorder="1"/>
    <xf numFmtId="0" fontId="13" fillId="3" borderId="0" xfId="0" applyFont="1" applyFill="1" applyBorder="1"/>
    <xf numFmtId="0" fontId="13" fillId="3" borderId="5" xfId="0" applyFont="1" applyFill="1" applyBorder="1"/>
    <xf numFmtId="0" fontId="6" fillId="5" borderId="0" xfId="0" applyFont="1" applyFill="1" applyBorder="1" applyAlignment="1">
      <alignment wrapText="1"/>
    </xf>
    <xf numFmtId="0" fontId="0" fillId="5" borderId="0" xfId="0" applyFill="1" applyBorder="1" applyAlignment="1">
      <alignment wrapText="1"/>
    </xf>
    <xf numFmtId="3" fontId="12" fillId="3" borderId="0" xfId="0" applyNumberFormat="1" applyFont="1" applyFill="1" applyBorder="1" applyAlignment="1">
      <alignment horizontal="right"/>
    </xf>
    <xf numFmtId="164" fontId="0" fillId="3" borderId="0" xfId="2" applyNumberFormat="1" applyFont="1" applyFill="1" applyBorder="1"/>
    <xf numFmtId="164" fontId="5" fillId="3" borderId="0" xfId="2" applyNumberFormat="1" applyFont="1" applyFill="1" applyBorder="1" applyAlignment="1">
      <alignment horizontal="right"/>
    </xf>
    <xf numFmtId="0" fontId="0" fillId="5" borderId="0" xfId="0" applyFill="1"/>
    <xf numFmtId="10" fontId="0" fillId="5" borderId="0" xfId="2" applyNumberFormat="1" applyFont="1" applyFill="1"/>
    <xf numFmtId="4" fontId="11" fillId="5" borderId="0" xfId="0" applyNumberFormat="1" applyFont="1" applyFill="1"/>
    <xf numFmtId="0" fontId="11" fillId="5" borderId="0" xfId="0" applyFont="1" applyFill="1"/>
    <xf numFmtId="2" fontId="11" fillId="5" borderId="0" xfId="0" applyNumberFormat="1" applyFont="1" applyFill="1"/>
    <xf numFmtId="0" fontId="8" fillId="5" borderId="0" xfId="1" applyFill="1" applyBorder="1" applyAlignment="1" applyProtection="1">
      <alignment wrapText="1"/>
    </xf>
    <xf numFmtId="0" fontId="0" fillId="5" borderId="0" xfId="0" applyFill="1" applyAlignment="1">
      <alignment wrapText="1"/>
    </xf>
    <xf numFmtId="0" fontId="6" fillId="5" borderId="0" xfId="0" applyFont="1" applyFill="1" applyBorder="1" applyAlignment="1">
      <alignment wrapText="1"/>
    </xf>
    <xf numFmtId="0" fontId="0" fillId="5" borderId="0" xfId="0" applyFill="1" applyBorder="1" applyAlignment="1">
      <alignment wrapText="1"/>
    </xf>
    <xf numFmtId="0" fontId="3" fillId="2" borderId="5" xfId="0" applyFont="1" applyFill="1" applyBorder="1" applyAlignment="1">
      <alignment vertical="top" wrapText="1"/>
    </xf>
    <xf numFmtId="0" fontId="0" fillId="0" borderId="5" xfId="0" applyBorder="1" applyAlignment="1">
      <alignment vertical="top" wrapText="1"/>
    </xf>
    <xf numFmtId="0" fontId="0" fillId="0" borderId="0" xfId="0" applyAlignment="1">
      <alignment wrapText="1"/>
    </xf>
    <xf numFmtId="0" fontId="11" fillId="3" borderId="0" xfId="0" applyFont="1" applyFill="1" applyBorder="1" applyAlignment="1">
      <alignment horizontal="center" vertical="center" wrapText="1"/>
    </xf>
    <xf numFmtId="0" fontId="0" fillId="0" borderId="0" xfId="0" applyAlignment="1"/>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8" fillId="3" borderId="0" xfId="1" applyFill="1" applyBorder="1" applyAlignment="1" applyProtection="1">
      <alignment wrapText="1"/>
    </xf>
    <xf numFmtId="0" fontId="8" fillId="0" borderId="0" xfId="1" applyAlignment="1" applyProtection="1">
      <alignment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277555/Council_Tax_Principles_2014-15_WEB.pdf" TargetMode="External"/><Relationship Id="rId1" Type="http://schemas.openxmlformats.org/officeDocument/2006/relationships/hyperlink" Target="http://www.local.communities.gov.uk/finance/1314/principl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0"/>
  <sheetViews>
    <sheetView tabSelected="1" workbookViewId="0">
      <selection activeCell="B5" sqref="B5:B6"/>
    </sheetView>
  </sheetViews>
  <sheetFormatPr defaultColWidth="0" defaultRowHeight="12.75" zeroHeight="1" x14ac:dyDescent="0.2"/>
  <cols>
    <col min="1" max="1" width="2.85546875" style="63" customWidth="1"/>
    <col min="2" max="2" width="72.7109375" style="63" customWidth="1"/>
    <col min="3" max="3" width="6" style="63" customWidth="1"/>
    <col min="4" max="4" width="12.7109375" style="63" bestFit="1" customWidth="1"/>
    <col min="5" max="5" width="3" style="63" customWidth="1"/>
    <col min="6" max="6" width="3" style="63" bestFit="1" customWidth="1"/>
    <col min="7" max="7" width="9.140625" style="63" customWidth="1"/>
    <col min="8" max="8" width="1.42578125" style="63" customWidth="1"/>
    <col min="9" max="9" width="3" style="63" bestFit="1" customWidth="1"/>
    <col min="10" max="10" width="2.85546875" style="63" customWidth="1"/>
    <col min="11" max="11" width="9.140625" style="63" customWidth="1"/>
    <col min="12" max="12" width="8.5703125" style="63" hidden="1" customWidth="1"/>
    <col min="13" max="256" width="0" style="63" hidden="1" customWidth="1"/>
    <col min="257" max="16384" width="9.140625" style="63" hidden="1"/>
  </cols>
  <sheetData>
    <row r="1" spans="1:15" ht="6" customHeight="1" x14ac:dyDescent="0.2">
      <c r="A1" s="1"/>
      <c r="B1" s="2"/>
      <c r="C1" s="2"/>
      <c r="D1" s="2"/>
      <c r="E1" s="2"/>
      <c r="F1" s="2"/>
      <c r="G1" s="2"/>
      <c r="H1" s="2"/>
      <c r="I1" s="2"/>
      <c r="J1" s="3"/>
    </row>
    <row r="2" spans="1:15" ht="27" customHeight="1" thickBot="1" x14ac:dyDescent="0.25">
      <c r="A2" s="4"/>
      <c r="B2" s="72" t="s">
        <v>866</v>
      </c>
      <c r="C2" s="73"/>
      <c r="D2" s="73"/>
      <c r="E2" s="73"/>
      <c r="F2" s="73"/>
      <c r="G2" s="73"/>
      <c r="H2" s="45"/>
      <c r="I2" s="5"/>
      <c r="J2" s="6"/>
    </row>
    <row r="3" spans="1:15" x14ac:dyDescent="0.2">
      <c r="A3" s="7"/>
      <c r="B3" s="8"/>
      <c r="C3" s="8"/>
      <c r="D3" s="8"/>
      <c r="E3" s="8"/>
      <c r="F3" s="8"/>
      <c r="G3" s="8"/>
      <c r="H3" s="8"/>
      <c r="I3" s="8"/>
      <c r="J3" s="9"/>
    </row>
    <row r="4" spans="1:15" ht="13.5" thickBot="1" x14ac:dyDescent="0.25">
      <c r="A4" s="10"/>
      <c r="B4" s="11" t="s">
        <v>0</v>
      </c>
      <c r="C4" s="12"/>
      <c r="D4" s="12"/>
      <c r="E4" s="12"/>
      <c r="F4" s="12"/>
      <c r="G4" s="12"/>
      <c r="H4" s="12"/>
      <c r="I4" s="12"/>
      <c r="J4" s="13"/>
    </row>
    <row r="5" spans="1:15" x14ac:dyDescent="0.2">
      <c r="A5" s="10"/>
      <c r="B5" s="77" t="s">
        <v>673</v>
      </c>
      <c r="C5" s="14" t="str">
        <f>VLOOKUP($B$5,data!$B$4:$L$426,2,FALSE)</f>
        <v>x</v>
      </c>
      <c r="D5" s="75"/>
      <c r="E5" s="75"/>
      <c r="F5" s="75"/>
      <c r="G5" s="12"/>
      <c r="H5" s="12"/>
      <c r="I5" s="12"/>
      <c r="J5" s="13"/>
    </row>
    <row r="6" spans="1:15" ht="13.5" thickBot="1" x14ac:dyDescent="0.25">
      <c r="A6" s="10"/>
      <c r="B6" s="78"/>
      <c r="C6" s="12"/>
      <c r="D6" s="75"/>
      <c r="E6" s="75"/>
      <c r="F6" s="75"/>
      <c r="G6" s="12"/>
      <c r="H6" s="12"/>
      <c r="I6" s="12"/>
      <c r="J6" s="13"/>
    </row>
    <row r="7" spans="1:15" x14ac:dyDescent="0.2">
      <c r="A7" s="10"/>
      <c r="B7" s="50" t="str">
        <f>IF(ISERROR(VLOOKUP(B5,data!$B$5:$P$426,20,FALSE))=TRUE,"", IF(VLOOKUP(B5,data!$B$5:$P$426,20,FALSE)="","",VLOOKUP(B5,data!$B$5:$P$426,20,FALSE)))</f>
        <v/>
      </c>
      <c r="C7" s="12"/>
      <c r="D7" s="76"/>
      <c r="E7" s="76"/>
      <c r="F7" s="76"/>
      <c r="G7" s="12"/>
      <c r="H7" s="12"/>
      <c r="I7" s="12"/>
      <c r="J7" s="13"/>
    </row>
    <row r="8" spans="1:15" x14ac:dyDescent="0.2">
      <c r="A8" s="10"/>
      <c r="B8" s="12"/>
      <c r="C8" s="12"/>
      <c r="D8" s="48"/>
      <c r="E8" s="48"/>
      <c r="F8" s="48"/>
      <c r="G8" s="12"/>
      <c r="H8" s="12"/>
      <c r="I8" s="12"/>
      <c r="J8" s="13"/>
    </row>
    <row r="9" spans="1:15" x14ac:dyDescent="0.2">
      <c r="A9" s="10"/>
      <c r="B9" s="12"/>
      <c r="C9" s="12"/>
      <c r="D9" s="15" t="s">
        <v>777</v>
      </c>
      <c r="E9" s="15"/>
      <c r="F9" s="15"/>
      <c r="G9" s="15" t="s">
        <v>859</v>
      </c>
      <c r="H9" s="15"/>
      <c r="I9" s="12"/>
      <c r="J9" s="13"/>
    </row>
    <row r="10" spans="1:15" x14ac:dyDescent="0.2">
      <c r="A10" s="10"/>
      <c r="B10" s="12"/>
      <c r="C10" s="12"/>
      <c r="D10" s="12"/>
      <c r="E10" s="12"/>
      <c r="F10" s="12"/>
      <c r="G10" s="12"/>
      <c r="H10" s="12"/>
      <c r="I10" s="12"/>
      <c r="J10" s="13"/>
    </row>
    <row r="11" spans="1:15" ht="14.25" x14ac:dyDescent="0.2">
      <c r="A11" s="10"/>
      <c r="B11" s="12" t="s">
        <v>772</v>
      </c>
      <c r="C11" s="12"/>
      <c r="D11" s="23" t="str">
        <f>IF(G19="NO",IF(ISNUMBER(VLOOKUP($C$5,data!$A$4:$L$426,$F11,FALSE)/1000),(VLOOKUP($C$5,data!$A$4:$L$426,$F11,FALSE)/1000),"-"),"")</f>
        <v>-</v>
      </c>
      <c r="E11" s="60" t="str">
        <f>IF(B5="Malvern Hills","(R)","")</f>
        <v/>
      </c>
      <c r="F11" s="24">
        <v>5</v>
      </c>
      <c r="G11" s="23" t="str">
        <f>IF(ISNUMBER(VLOOKUP($C$5,data!$A$4:$L$426,$I11,FALSE)/1000),(VLOOKUP($C$5,data!$A$4:$L$426,$I11,FALSE)/1000),"-")</f>
        <v>-</v>
      </c>
      <c r="H11" s="23"/>
      <c r="I11" s="14">
        <v>6</v>
      </c>
      <c r="J11" s="13"/>
      <c r="O11" s="64"/>
    </row>
    <row r="12" spans="1:15" x14ac:dyDescent="0.2">
      <c r="A12" s="10"/>
      <c r="B12" s="12" t="s">
        <v>672</v>
      </c>
      <c r="C12" s="12"/>
      <c r="D12" s="23" t="str">
        <f>IF(ISNUMBER(VLOOKUP($C$5,data!$A$4:$L$426,$F12,FALSE)),(VLOOKUP($C$5,data!$A$4:$L$426,$F12,FALSE)),"-")</f>
        <v>-</v>
      </c>
      <c r="E12" s="23"/>
      <c r="F12" s="24">
        <v>7</v>
      </c>
      <c r="G12" s="23" t="str">
        <f>IF(ISNUMBER(VLOOKUP($C$5,data!$A$4:$L$426,$I12,FALSE)),(VLOOKUP($C$5,data!$A$4:$L$426,$I12,FALSE)),"-")</f>
        <v>-</v>
      </c>
      <c r="H12" s="23"/>
      <c r="I12" s="14">
        <v>8</v>
      </c>
      <c r="J12" s="13"/>
    </row>
    <row r="13" spans="1:15" x14ac:dyDescent="0.2">
      <c r="A13" s="10"/>
      <c r="B13" s="12"/>
      <c r="C13" s="12"/>
      <c r="D13" s="25"/>
      <c r="E13" s="25"/>
      <c r="F13" s="25"/>
      <c r="G13" s="25"/>
      <c r="H13" s="25"/>
      <c r="I13" s="12"/>
      <c r="J13" s="13"/>
    </row>
    <row r="14" spans="1:15" ht="14.25" x14ac:dyDescent="0.2">
      <c r="A14" s="10"/>
      <c r="B14" s="16" t="s">
        <v>856</v>
      </c>
      <c r="C14" s="17"/>
      <c r="D14" s="27" t="str">
        <f>IF(ISNUMBER(VLOOKUP($C$5,data!$A$4:$L$426,$F14,FALSE)),(VLOOKUP($C$5,data!$A$4:$L$426,$F14,FALSE)),"-")</f>
        <v>-</v>
      </c>
      <c r="E14" s="27"/>
      <c r="F14" s="26">
        <v>9</v>
      </c>
      <c r="G14" s="27" t="str">
        <f>IF(ISNUMBER(VLOOKUP($C$5,data!$A$4:$L$426,$I14,FALSE)),(VLOOKUP($C$5,data!$A$4:$L$426,$I14,FALSE)),"-")</f>
        <v>-</v>
      </c>
      <c r="H14" s="27"/>
      <c r="I14" s="14">
        <v>10</v>
      </c>
      <c r="J14" s="13"/>
      <c r="L14" s="65"/>
    </row>
    <row r="15" spans="1:15" x14ac:dyDescent="0.2">
      <c r="A15" s="10"/>
      <c r="B15" s="12"/>
      <c r="C15" s="17"/>
      <c r="D15" s="27"/>
      <c r="E15" s="27"/>
      <c r="F15" s="27"/>
      <c r="G15" s="25"/>
      <c r="H15" s="25"/>
      <c r="I15" s="14"/>
      <c r="J15" s="13"/>
      <c r="L15" s="66"/>
    </row>
    <row r="16" spans="1:15" x14ac:dyDescent="0.2">
      <c r="A16" s="10"/>
      <c r="B16" s="12" t="s">
        <v>771</v>
      </c>
      <c r="C16" s="17"/>
      <c r="D16" s="27"/>
      <c r="E16" s="27"/>
      <c r="F16" s="27"/>
      <c r="G16" s="27" t="str">
        <f>VLOOKUP($C$5,data!$A$4:$L$426,$I16,FALSE)</f>
        <v>-</v>
      </c>
      <c r="H16" s="27"/>
      <c r="I16" s="14">
        <v>11</v>
      </c>
      <c r="J16" s="13"/>
      <c r="L16" s="65"/>
    </row>
    <row r="17" spans="1:12" x14ac:dyDescent="0.2">
      <c r="A17" s="10"/>
      <c r="B17" s="18" t="s">
        <v>869</v>
      </c>
      <c r="C17" s="19"/>
      <c r="D17" s="28"/>
      <c r="E17" s="28"/>
      <c r="F17" s="28"/>
      <c r="G17" s="62" t="str">
        <f>VLOOKUP($C$5,data!$A$4:$L$426,$I17,FALSE)</f>
        <v>-</v>
      </c>
      <c r="H17" s="28"/>
      <c r="I17" s="14">
        <v>12</v>
      </c>
      <c r="J17" s="13"/>
      <c r="L17" s="67"/>
    </row>
    <row r="18" spans="1:12" x14ac:dyDescent="0.2">
      <c r="A18" s="10"/>
      <c r="B18" s="18"/>
      <c r="C18" s="19"/>
      <c r="D18" s="28"/>
      <c r="E18" s="28"/>
      <c r="F18" s="28"/>
      <c r="G18" s="28"/>
      <c r="H18" s="28"/>
      <c r="I18" s="14"/>
      <c r="J18" s="13"/>
    </row>
    <row r="19" spans="1:12" x14ac:dyDescent="0.2">
      <c r="A19" s="10"/>
      <c r="B19" s="18" t="s">
        <v>863</v>
      </c>
      <c r="C19" s="46"/>
      <c r="D19" s="47"/>
      <c r="E19" s="47"/>
      <c r="F19" s="47"/>
      <c r="G19" s="28" t="str">
        <f>VLOOKUP($C$5,data!$A$4:$N$426,$I19,FALSE)</f>
        <v>No</v>
      </c>
      <c r="H19" s="28"/>
      <c r="I19" s="14">
        <v>14</v>
      </c>
      <c r="J19" s="13"/>
    </row>
    <row r="20" spans="1:12" ht="13.5" thickBot="1" x14ac:dyDescent="0.25">
      <c r="A20" s="20"/>
      <c r="B20" s="21"/>
      <c r="C20" s="21"/>
      <c r="D20" s="21"/>
      <c r="E20" s="21"/>
      <c r="F20" s="21"/>
      <c r="G20" s="21"/>
      <c r="H20" s="21"/>
      <c r="I20" s="21"/>
      <c r="J20" s="22"/>
    </row>
    <row r="21" spans="1:12" ht="7.5" customHeight="1" x14ac:dyDescent="0.2">
      <c r="A21" s="7"/>
      <c r="B21" s="8"/>
      <c r="C21" s="8"/>
      <c r="D21" s="8"/>
      <c r="E21" s="8"/>
      <c r="F21" s="8"/>
      <c r="G21" s="8"/>
      <c r="H21" s="8"/>
      <c r="I21" s="8"/>
      <c r="J21" s="9"/>
    </row>
    <row r="22" spans="1:12" x14ac:dyDescent="0.2">
      <c r="A22" s="10"/>
      <c r="B22" s="12" t="s">
        <v>774</v>
      </c>
      <c r="C22" s="12"/>
      <c r="D22" s="12"/>
      <c r="E22" s="12"/>
      <c r="F22" s="12"/>
      <c r="G22" s="12"/>
      <c r="H22" s="12"/>
      <c r="I22" s="12"/>
      <c r="J22" s="13"/>
    </row>
    <row r="23" spans="1:12" ht="9.75" customHeight="1" x14ac:dyDescent="0.2">
      <c r="A23" s="10"/>
      <c r="B23" s="71"/>
      <c r="C23" s="74"/>
      <c r="D23" s="74"/>
      <c r="E23" s="74"/>
      <c r="F23" s="74"/>
      <c r="G23" s="74"/>
      <c r="H23" s="74"/>
      <c r="I23" s="12"/>
      <c r="J23" s="13"/>
    </row>
    <row r="24" spans="1:12" ht="56.25" customHeight="1" x14ac:dyDescent="0.2">
      <c r="A24" s="10"/>
      <c r="B24" s="70" t="s">
        <v>860</v>
      </c>
      <c r="C24" s="71"/>
      <c r="D24" s="71"/>
      <c r="E24" s="71"/>
      <c r="F24" s="71"/>
      <c r="G24" s="71"/>
      <c r="H24" s="71"/>
      <c r="I24" s="71"/>
      <c r="J24" s="13"/>
    </row>
    <row r="25" spans="1:12" x14ac:dyDescent="0.2">
      <c r="A25" s="10"/>
      <c r="B25" s="79" t="s">
        <v>857</v>
      </c>
      <c r="C25" s="80"/>
      <c r="D25" s="80"/>
      <c r="E25" s="80"/>
      <c r="F25" s="80"/>
      <c r="G25" s="80"/>
      <c r="H25" s="80"/>
      <c r="I25" s="80"/>
      <c r="J25" s="13"/>
    </row>
    <row r="26" spans="1:12" x14ac:dyDescent="0.2">
      <c r="A26" s="10"/>
      <c r="B26" s="68"/>
      <c r="C26" s="69"/>
      <c r="D26" s="69"/>
      <c r="E26" s="69"/>
      <c r="F26" s="69"/>
      <c r="G26" s="69"/>
      <c r="H26" s="69"/>
      <c r="I26" s="69"/>
      <c r="J26" s="13"/>
    </row>
    <row r="27" spans="1:12" ht="44.25" customHeight="1" x14ac:dyDescent="0.2">
      <c r="A27" s="10"/>
      <c r="B27" s="70" t="s">
        <v>858</v>
      </c>
      <c r="C27" s="71"/>
      <c r="D27" s="71"/>
      <c r="E27" s="71"/>
      <c r="F27" s="71"/>
      <c r="G27" s="71"/>
      <c r="H27" s="71"/>
      <c r="I27" s="71"/>
      <c r="J27" s="13"/>
    </row>
    <row r="28" spans="1:12" x14ac:dyDescent="0.2">
      <c r="A28" s="10"/>
      <c r="B28" s="58" t="s">
        <v>868</v>
      </c>
      <c r="C28" s="59"/>
      <c r="D28" s="59"/>
      <c r="E28" s="59"/>
      <c r="F28" s="59"/>
      <c r="G28" s="59"/>
      <c r="H28" s="59"/>
      <c r="I28" s="59"/>
      <c r="J28" s="13"/>
    </row>
    <row r="29" spans="1:12" ht="13.5" thickBot="1" x14ac:dyDescent="0.25">
      <c r="A29" s="20"/>
      <c r="B29" s="21"/>
      <c r="C29" s="21"/>
      <c r="D29" s="21"/>
      <c r="E29" s="21"/>
      <c r="F29" s="21"/>
      <c r="G29" s="21"/>
      <c r="H29" s="21"/>
      <c r="I29" s="21"/>
      <c r="J29" s="22"/>
    </row>
    <row r="30" spans="1:12" x14ac:dyDescent="0.2"/>
  </sheetData>
  <mergeCells count="7">
    <mergeCell ref="B27:I27"/>
    <mergeCell ref="B2:G2"/>
    <mergeCell ref="B23:H23"/>
    <mergeCell ref="D5:F7"/>
    <mergeCell ref="B5:B6"/>
    <mergeCell ref="B24:I24"/>
    <mergeCell ref="B25:I25"/>
  </mergeCells>
  <phoneticPr fontId="7" type="noConversion"/>
  <dataValidations count="1">
    <dataValidation type="list" allowBlank="1" showInputMessage="1" showErrorMessage="1" sqref="B5:B6">
      <formula1>LA_list</formula1>
    </dataValidation>
  </dataValidations>
  <hyperlinks>
    <hyperlink ref="B25" r:id="rId1" display="http://www.local.communities.gov.uk/finance/1314/principles.pdf"/>
    <hyperlink ref="B25:I25" r:id="rId2" display="https://www.gov.uk/government/uploads/system/uploads/attachment_data/file/277555/Council_Tax_Principles_2014-15_WEB.pdf"/>
  </hyperlinks>
  <pageMargins left="0.75" right="0.75" top="1" bottom="1" header="0.5" footer="0.5"/>
  <pageSetup paperSize="9" scale="9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0"/>
  <sheetViews>
    <sheetView workbookViewId="0">
      <pane xSplit="4" ySplit="3" topLeftCell="E4" activePane="bottomRight" state="frozen"/>
      <selection pane="topRight" activeCell="E1" sqref="E1"/>
      <selection pane="bottomLeft" activeCell="A4" sqref="A4"/>
      <selection pane="bottomRight"/>
    </sheetView>
  </sheetViews>
  <sheetFormatPr defaultColWidth="0" defaultRowHeight="12.75" zeroHeight="1" x14ac:dyDescent="0.2"/>
  <cols>
    <col min="1" max="1" width="2.85546875" customWidth="1"/>
    <col min="2" max="2" width="56" customWidth="1"/>
    <col min="3" max="3" width="2.85546875" style="52" customWidth="1"/>
    <col min="4" max="4" width="2.5703125" customWidth="1"/>
    <col min="5" max="5" width="12.85546875" customWidth="1"/>
    <col min="6" max="6" width="12.5703125" customWidth="1"/>
    <col min="7" max="8" width="10.5703125" customWidth="1"/>
    <col min="9" max="9" width="11.7109375" customWidth="1"/>
    <col min="10" max="10" width="11.42578125" customWidth="1"/>
    <col min="11" max="11" width="10.85546875" customWidth="1"/>
    <col min="12" max="12" width="12.42578125" customWidth="1"/>
    <col min="13" max="13" width="2.42578125" customWidth="1"/>
    <col min="14" max="14" width="12.42578125" customWidth="1"/>
    <col min="15" max="15" width="2.85546875" customWidth="1"/>
    <col min="16" max="16" width="9.140625" customWidth="1"/>
    <col min="17" max="256" width="9.140625" hidden="1" customWidth="1"/>
    <col min="257" max="16384" width="9.140625" hidden="1"/>
  </cols>
  <sheetData>
    <row r="1" spans="1:15" ht="13.5" thickBot="1" x14ac:dyDescent="0.25">
      <c r="A1" s="29">
        <v>1</v>
      </c>
      <c r="B1" s="29">
        <v>2</v>
      </c>
      <c r="C1" s="52">
        <v>3</v>
      </c>
      <c r="D1" s="29">
        <v>4</v>
      </c>
      <c r="E1" s="29">
        <v>5</v>
      </c>
      <c r="F1" s="52">
        <v>6</v>
      </c>
      <c r="G1" s="29">
        <v>7</v>
      </c>
      <c r="H1" s="29">
        <v>8</v>
      </c>
      <c r="I1" s="52">
        <v>9</v>
      </c>
      <c r="J1" s="29">
        <v>10</v>
      </c>
      <c r="K1" s="29">
        <v>11</v>
      </c>
      <c r="L1" s="52">
        <v>12</v>
      </c>
      <c r="M1" s="29">
        <v>13</v>
      </c>
      <c r="N1" s="29">
        <v>14</v>
      </c>
      <c r="O1" s="52">
        <v>15</v>
      </c>
    </row>
    <row r="2" spans="1:15" x14ac:dyDescent="0.2">
      <c r="A2" s="1"/>
      <c r="B2" s="2"/>
      <c r="C2" s="53"/>
      <c r="D2" s="38"/>
      <c r="E2" s="38">
        <v>5</v>
      </c>
      <c r="F2" s="38">
        <v>8</v>
      </c>
      <c r="G2" s="38">
        <v>14</v>
      </c>
      <c r="H2" s="38">
        <v>9</v>
      </c>
      <c r="I2" s="38">
        <v>20</v>
      </c>
      <c r="J2" s="38">
        <v>22</v>
      </c>
      <c r="K2" s="2"/>
      <c r="L2" s="2"/>
      <c r="M2" s="2"/>
      <c r="N2" s="2"/>
      <c r="O2" s="3"/>
    </row>
    <row r="3" spans="1:15" ht="77.25" thickBot="1" x14ac:dyDescent="0.25">
      <c r="A3" s="39"/>
      <c r="B3" s="41" t="s">
        <v>773</v>
      </c>
      <c r="C3" s="54"/>
      <c r="D3" s="41"/>
      <c r="E3" s="42" t="s">
        <v>778</v>
      </c>
      <c r="F3" s="42" t="s">
        <v>861</v>
      </c>
      <c r="G3" s="42" t="s">
        <v>779</v>
      </c>
      <c r="H3" s="42" t="s">
        <v>862</v>
      </c>
      <c r="I3" s="42" t="s">
        <v>780</v>
      </c>
      <c r="J3" s="42" t="s">
        <v>865</v>
      </c>
      <c r="K3" s="42" t="s">
        <v>775</v>
      </c>
      <c r="L3" s="42" t="s">
        <v>776</v>
      </c>
      <c r="M3" s="42"/>
      <c r="N3" s="42" t="s">
        <v>863</v>
      </c>
      <c r="O3" s="40"/>
    </row>
    <row r="4" spans="1:15" ht="20.25" customHeight="1" x14ac:dyDescent="0.2">
      <c r="A4" s="30" t="s">
        <v>670</v>
      </c>
      <c r="B4" s="31" t="s">
        <v>673</v>
      </c>
      <c r="C4" s="55" t="s">
        <v>670</v>
      </c>
      <c r="D4" s="31"/>
      <c r="E4" s="31" t="s">
        <v>671</v>
      </c>
      <c r="F4" s="31" t="s">
        <v>671</v>
      </c>
      <c r="G4" s="31" t="s">
        <v>671</v>
      </c>
      <c r="H4" s="31" t="s">
        <v>671</v>
      </c>
      <c r="I4" s="31" t="s">
        <v>671</v>
      </c>
      <c r="J4" s="31" t="s">
        <v>671</v>
      </c>
      <c r="K4" s="31" t="s">
        <v>671</v>
      </c>
      <c r="L4" s="32" t="s">
        <v>671</v>
      </c>
      <c r="M4" s="32"/>
      <c r="N4" s="32" t="s">
        <v>864</v>
      </c>
      <c r="O4" s="9"/>
    </row>
    <row r="5" spans="1:15" x14ac:dyDescent="0.2">
      <c r="A5" s="33" t="s">
        <v>438</v>
      </c>
      <c r="B5" s="12" t="s">
        <v>439</v>
      </c>
      <c r="C5" s="56" t="s">
        <v>438</v>
      </c>
      <c r="D5" s="14" t="s">
        <v>669</v>
      </c>
      <c r="E5" s="44">
        <v>5397825.5889999997</v>
      </c>
      <c r="F5" s="44">
        <v>5348540</v>
      </c>
      <c r="G5" s="51">
        <v>19680.7</v>
      </c>
      <c r="H5" s="51">
        <v>19697.8</v>
      </c>
      <c r="I5" s="17">
        <v>274.27</v>
      </c>
      <c r="J5" s="17">
        <v>271.52999999999997</v>
      </c>
      <c r="K5" s="35">
        <v>-2.7400000000000091</v>
      </c>
      <c r="L5" s="61">
        <v>-9.9901556860028783E-3</v>
      </c>
      <c r="M5" s="34"/>
      <c r="N5" s="34" t="s">
        <v>864</v>
      </c>
      <c r="O5" s="13"/>
    </row>
    <row r="6" spans="1:15" x14ac:dyDescent="0.2">
      <c r="A6" s="33" t="s">
        <v>44</v>
      </c>
      <c r="B6" s="12" t="s">
        <v>45</v>
      </c>
      <c r="C6" s="56" t="s">
        <v>44</v>
      </c>
      <c r="D6" s="14" t="s">
        <v>669</v>
      </c>
      <c r="E6" s="44">
        <v>4286818.3919999991</v>
      </c>
      <c r="F6" s="44">
        <v>4386034</v>
      </c>
      <c r="G6" s="51">
        <v>28357.599999999999</v>
      </c>
      <c r="H6" s="51">
        <v>28472.9</v>
      </c>
      <c r="I6" s="17">
        <v>151.16999999999999</v>
      </c>
      <c r="J6" s="17">
        <v>154.04</v>
      </c>
      <c r="K6" s="35">
        <v>2.8700000000000045</v>
      </c>
      <c r="L6" s="61">
        <v>1.8985248395845769E-2</v>
      </c>
      <c r="M6" s="34"/>
      <c r="N6" s="34" t="s">
        <v>864</v>
      </c>
      <c r="O6" s="13"/>
    </row>
    <row r="7" spans="1:15" x14ac:dyDescent="0.2">
      <c r="A7" s="33" t="s">
        <v>57</v>
      </c>
      <c r="B7" s="12" t="s">
        <v>58</v>
      </c>
      <c r="C7" s="56" t="s">
        <v>57</v>
      </c>
      <c r="D7" s="14" t="s">
        <v>669</v>
      </c>
      <c r="E7" s="44">
        <v>5504306.9399999995</v>
      </c>
      <c r="F7" s="44">
        <v>5571836</v>
      </c>
      <c r="G7" s="51">
        <v>36234</v>
      </c>
      <c r="H7" s="51">
        <v>36678.9</v>
      </c>
      <c r="I7" s="17">
        <v>151.91</v>
      </c>
      <c r="J7" s="17">
        <v>151.91</v>
      </c>
      <c r="K7" s="35">
        <v>0</v>
      </c>
      <c r="L7" s="61">
        <v>0</v>
      </c>
      <c r="M7" s="34"/>
      <c r="N7" s="34" t="s">
        <v>864</v>
      </c>
      <c r="O7" s="13"/>
    </row>
    <row r="8" spans="1:15" x14ac:dyDescent="0.2">
      <c r="A8" s="33" t="s">
        <v>440</v>
      </c>
      <c r="B8" s="12" t="s">
        <v>441</v>
      </c>
      <c r="C8" s="56" t="s">
        <v>440</v>
      </c>
      <c r="D8" s="14" t="s">
        <v>669</v>
      </c>
      <c r="E8" s="44">
        <v>8896973.5800000001</v>
      </c>
      <c r="F8" s="44">
        <v>9019615</v>
      </c>
      <c r="G8" s="51">
        <v>55134</v>
      </c>
      <c r="H8" s="51">
        <v>55894</v>
      </c>
      <c r="I8" s="17">
        <v>161.37</v>
      </c>
      <c r="J8" s="17">
        <v>161.37</v>
      </c>
      <c r="K8" s="35">
        <v>0</v>
      </c>
      <c r="L8" s="61">
        <v>0</v>
      </c>
      <c r="M8" s="34"/>
      <c r="N8" s="34" t="s">
        <v>864</v>
      </c>
      <c r="O8" s="13"/>
    </row>
    <row r="9" spans="1:15" x14ac:dyDescent="0.2">
      <c r="A9" s="33" t="s">
        <v>340</v>
      </c>
      <c r="B9" s="12" t="s">
        <v>341</v>
      </c>
      <c r="C9" s="56" t="s">
        <v>340</v>
      </c>
      <c r="D9" s="14" t="s">
        <v>669</v>
      </c>
      <c r="E9" s="44">
        <v>4994911.5659999996</v>
      </c>
      <c r="F9" s="44">
        <v>5157472</v>
      </c>
      <c r="G9" s="51">
        <v>29870.3</v>
      </c>
      <c r="H9" s="51">
        <v>30256.2</v>
      </c>
      <c r="I9" s="17">
        <v>167.22</v>
      </c>
      <c r="J9" s="17">
        <v>170.46</v>
      </c>
      <c r="K9" s="35">
        <v>3.2400000000000091</v>
      </c>
      <c r="L9" s="61">
        <v>1.9375672766415556E-2</v>
      </c>
      <c r="M9" s="34"/>
      <c r="N9" s="34" t="s">
        <v>864</v>
      </c>
      <c r="O9" s="13"/>
    </row>
    <row r="10" spans="1:15" x14ac:dyDescent="0.2">
      <c r="A10" s="33" t="s">
        <v>216</v>
      </c>
      <c r="B10" s="12" t="s">
        <v>217</v>
      </c>
      <c r="C10" s="56" t="s">
        <v>216</v>
      </c>
      <c r="D10" s="14" t="s">
        <v>669</v>
      </c>
      <c r="E10" s="44">
        <v>5989630.9999999991</v>
      </c>
      <c r="F10" s="44">
        <v>6086500</v>
      </c>
      <c r="G10" s="51">
        <v>41180</v>
      </c>
      <c r="H10" s="51">
        <v>41846</v>
      </c>
      <c r="I10" s="17">
        <v>145.44999999999999</v>
      </c>
      <c r="J10" s="17">
        <v>145.44999999999999</v>
      </c>
      <c r="K10" s="35">
        <v>0</v>
      </c>
      <c r="L10" s="61">
        <v>0</v>
      </c>
      <c r="M10" s="34"/>
      <c r="N10" s="34" t="s">
        <v>864</v>
      </c>
      <c r="O10" s="13"/>
    </row>
    <row r="11" spans="1:15" x14ac:dyDescent="0.2">
      <c r="A11" s="33" t="s">
        <v>781</v>
      </c>
      <c r="B11" s="12" t="s">
        <v>820</v>
      </c>
      <c r="C11" s="56" t="s">
        <v>781</v>
      </c>
      <c r="D11" s="14" t="s">
        <v>668</v>
      </c>
      <c r="E11" s="44">
        <v>84675929.202000007</v>
      </c>
      <c r="F11" s="44">
        <v>88463316.129999995</v>
      </c>
      <c r="G11" s="51">
        <v>503933.4</v>
      </c>
      <c r="H11" s="51">
        <v>516203</v>
      </c>
      <c r="I11" s="17">
        <v>168.03</v>
      </c>
      <c r="J11" s="17">
        <v>171.37</v>
      </c>
      <c r="K11" s="35">
        <v>3.3400000000000034</v>
      </c>
      <c r="L11" s="61">
        <v>1.9877402844730128E-2</v>
      </c>
      <c r="M11" s="34"/>
      <c r="N11" s="34" t="s">
        <v>864</v>
      </c>
      <c r="O11" s="13"/>
    </row>
    <row r="12" spans="1:15" x14ac:dyDescent="0.2">
      <c r="A12" s="33" t="s">
        <v>637</v>
      </c>
      <c r="B12" s="12" t="s">
        <v>674</v>
      </c>
      <c r="C12" s="56" t="s">
        <v>637</v>
      </c>
      <c r="D12" s="14" t="s">
        <v>668</v>
      </c>
      <c r="E12" s="44">
        <v>20883195.959999997</v>
      </c>
      <c r="F12" s="44">
        <v>21870297.550000001</v>
      </c>
      <c r="G12" s="51">
        <v>326198</v>
      </c>
      <c r="H12" s="51">
        <v>334920.33</v>
      </c>
      <c r="I12" s="17">
        <v>64.02</v>
      </c>
      <c r="J12" s="17">
        <v>65.3</v>
      </c>
      <c r="K12" s="35">
        <v>1.2800000000000011</v>
      </c>
      <c r="L12" s="61">
        <v>1.9993751952514859E-2</v>
      </c>
      <c r="M12" s="34"/>
      <c r="N12" s="34" t="s">
        <v>864</v>
      </c>
      <c r="O12" s="13"/>
    </row>
    <row r="13" spans="1:15" x14ac:dyDescent="0.2">
      <c r="A13" s="33" t="s">
        <v>17</v>
      </c>
      <c r="B13" s="12" t="s">
        <v>18</v>
      </c>
      <c r="C13" s="56" t="s">
        <v>17</v>
      </c>
      <c r="D13" s="14" t="s">
        <v>669</v>
      </c>
      <c r="E13" s="44">
        <v>9166858.3719999995</v>
      </c>
      <c r="F13" s="44">
        <v>9754400</v>
      </c>
      <c r="G13" s="51">
        <v>62606.6</v>
      </c>
      <c r="H13" s="51">
        <v>65853.100000000006</v>
      </c>
      <c r="I13" s="17">
        <v>146.41999999999999</v>
      </c>
      <c r="J13" s="17">
        <v>148.12</v>
      </c>
      <c r="K13" s="35">
        <v>1.7000000000000171</v>
      </c>
      <c r="L13" s="61">
        <v>1.1610435732823502E-2</v>
      </c>
      <c r="M13" s="34"/>
      <c r="N13" s="34" t="s">
        <v>864</v>
      </c>
      <c r="O13" s="13"/>
    </row>
    <row r="14" spans="1:15" x14ac:dyDescent="0.2">
      <c r="A14" s="33" t="s">
        <v>393</v>
      </c>
      <c r="B14" s="12" t="s">
        <v>394</v>
      </c>
      <c r="C14" s="56" t="s">
        <v>393</v>
      </c>
      <c r="D14" s="14" t="s">
        <v>669</v>
      </c>
      <c r="E14" s="44">
        <v>4366640.1240000008</v>
      </c>
      <c r="F14" s="44">
        <v>4453770.0999999996</v>
      </c>
      <c r="G14" s="51">
        <v>30353.4</v>
      </c>
      <c r="H14" s="51">
        <v>30959</v>
      </c>
      <c r="I14" s="17">
        <v>143.86000000000001</v>
      </c>
      <c r="J14" s="17">
        <v>143.86000000000001</v>
      </c>
      <c r="K14" s="35">
        <v>0</v>
      </c>
      <c r="L14" s="61">
        <v>0</v>
      </c>
      <c r="M14" s="34"/>
      <c r="N14" s="34" t="s">
        <v>864</v>
      </c>
      <c r="O14" s="13"/>
    </row>
    <row r="15" spans="1:15" x14ac:dyDescent="0.2">
      <c r="A15" s="33" t="s">
        <v>553</v>
      </c>
      <c r="B15" s="12" t="s">
        <v>554</v>
      </c>
      <c r="C15" s="56" t="s">
        <v>553</v>
      </c>
      <c r="D15" s="14" t="s">
        <v>669</v>
      </c>
      <c r="E15" s="44">
        <v>40610973.479999997</v>
      </c>
      <c r="F15" s="44">
        <v>41186683</v>
      </c>
      <c r="G15" s="51">
        <v>39955.699999999997</v>
      </c>
      <c r="H15" s="51">
        <v>40522.1</v>
      </c>
      <c r="I15" s="17">
        <v>1016.4</v>
      </c>
      <c r="J15" s="17">
        <v>1016.4</v>
      </c>
      <c r="K15" s="35">
        <v>0</v>
      </c>
      <c r="L15" s="61">
        <v>0</v>
      </c>
      <c r="M15" s="34"/>
      <c r="N15" s="34" t="s">
        <v>864</v>
      </c>
      <c r="O15" s="13"/>
    </row>
    <row r="16" spans="1:15" x14ac:dyDescent="0.2">
      <c r="A16" s="33" t="s">
        <v>555</v>
      </c>
      <c r="B16" s="12" t="s">
        <v>556</v>
      </c>
      <c r="C16" s="56" t="s">
        <v>555</v>
      </c>
      <c r="D16" s="14" t="s">
        <v>669</v>
      </c>
      <c r="E16" s="44">
        <v>139477280.80000001</v>
      </c>
      <c r="F16" s="44">
        <v>141575218</v>
      </c>
      <c r="G16" s="51">
        <v>125294</v>
      </c>
      <c r="H16" s="51">
        <v>128463</v>
      </c>
      <c r="I16" s="17">
        <v>1113.2</v>
      </c>
      <c r="J16" s="17">
        <v>1102.07</v>
      </c>
      <c r="K16" s="35">
        <v>-11.130000000000109</v>
      </c>
      <c r="L16" s="61">
        <v>-9.998203377650115E-3</v>
      </c>
      <c r="M16" s="34"/>
      <c r="N16" s="34" t="s">
        <v>864</v>
      </c>
      <c r="O16" s="13"/>
    </row>
    <row r="17" spans="1:15" x14ac:dyDescent="0.2">
      <c r="A17" s="33" t="s">
        <v>486</v>
      </c>
      <c r="B17" s="12" t="s">
        <v>487</v>
      </c>
      <c r="C17" s="56" t="s">
        <v>486</v>
      </c>
      <c r="D17" s="14" t="s">
        <v>669</v>
      </c>
      <c r="E17" s="44">
        <v>70015064.265999988</v>
      </c>
      <c r="F17" s="44">
        <v>71876118</v>
      </c>
      <c r="G17" s="51">
        <v>58317.7</v>
      </c>
      <c r="H17" s="51">
        <v>58751.6</v>
      </c>
      <c r="I17" s="17">
        <v>1200.58</v>
      </c>
      <c r="J17" s="17">
        <v>1223.3900000000001</v>
      </c>
      <c r="K17" s="35">
        <v>22.810000000000173</v>
      </c>
      <c r="L17" s="61">
        <v>1.8999150410635005E-2</v>
      </c>
      <c r="M17" s="34"/>
      <c r="N17" s="34" t="s">
        <v>864</v>
      </c>
      <c r="O17" s="13"/>
    </row>
    <row r="18" spans="1:15" x14ac:dyDescent="0.2">
      <c r="A18" s="33" t="s">
        <v>46</v>
      </c>
      <c r="B18" s="12" t="s">
        <v>47</v>
      </c>
      <c r="C18" s="56" t="s">
        <v>46</v>
      </c>
      <c r="D18" s="14" t="s">
        <v>669</v>
      </c>
      <c r="E18" s="44">
        <v>3732898.4160000002</v>
      </c>
      <c r="F18" s="44">
        <v>3877904</v>
      </c>
      <c r="G18" s="51">
        <v>17534.400000000001</v>
      </c>
      <c r="H18" s="51">
        <v>17875.8</v>
      </c>
      <c r="I18" s="17">
        <v>212.89</v>
      </c>
      <c r="J18" s="17">
        <v>216.94</v>
      </c>
      <c r="K18" s="35">
        <v>4.0500000000000114</v>
      </c>
      <c r="L18" s="61">
        <v>1.9023909061017481E-2</v>
      </c>
      <c r="M18" s="34"/>
      <c r="N18" s="34" t="s">
        <v>864</v>
      </c>
      <c r="O18" s="13"/>
    </row>
    <row r="19" spans="1:15" x14ac:dyDescent="0.2">
      <c r="A19" s="33" t="s">
        <v>120</v>
      </c>
      <c r="B19" s="12" t="s">
        <v>121</v>
      </c>
      <c r="C19" s="56" t="s">
        <v>120</v>
      </c>
      <c r="D19" s="14" t="s">
        <v>669</v>
      </c>
      <c r="E19" s="44">
        <v>13749830.279999999</v>
      </c>
      <c r="F19" s="44">
        <v>14175056.289999999</v>
      </c>
      <c r="G19" s="51">
        <v>54388</v>
      </c>
      <c r="H19" s="51">
        <v>56070</v>
      </c>
      <c r="I19" s="17">
        <v>252.81</v>
      </c>
      <c r="J19" s="17">
        <v>252.81</v>
      </c>
      <c r="K19" s="35">
        <v>0</v>
      </c>
      <c r="L19" s="61">
        <v>0</v>
      </c>
      <c r="M19" s="34"/>
      <c r="N19" s="34" t="s">
        <v>864</v>
      </c>
      <c r="O19" s="13"/>
    </row>
    <row r="20" spans="1:15" x14ac:dyDescent="0.2">
      <c r="A20" s="33" t="s">
        <v>156</v>
      </c>
      <c r="B20" s="12" t="s">
        <v>157</v>
      </c>
      <c r="C20" s="56" t="s">
        <v>156</v>
      </c>
      <c r="D20" s="14" t="s">
        <v>669</v>
      </c>
      <c r="E20" s="44">
        <v>6292791.9879999999</v>
      </c>
      <c r="F20" s="44">
        <v>6349670</v>
      </c>
      <c r="G20" s="51">
        <v>60252.7</v>
      </c>
      <c r="H20" s="51">
        <v>60797.3</v>
      </c>
      <c r="I20" s="17">
        <v>104.44</v>
      </c>
      <c r="J20" s="17">
        <v>104.44</v>
      </c>
      <c r="K20" s="35">
        <v>0</v>
      </c>
      <c r="L20" s="61">
        <v>0</v>
      </c>
      <c r="M20" s="34"/>
      <c r="N20" s="34" t="s">
        <v>864</v>
      </c>
      <c r="O20" s="13"/>
    </row>
    <row r="21" spans="1:15" x14ac:dyDescent="0.2">
      <c r="A21" s="33" t="s">
        <v>342</v>
      </c>
      <c r="B21" s="12" t="s">
        <v>343</v>
      </c>
      <c r="C21" s="56" t="s">
        <v>342</v>
      </c>
      <c r="D21" s="14" t="s">
        <v>669</v>
      </c>
      <c r="E21" s="44">
        <v>4800015.0719999997</v>
      </c>
      <c r="F21" s="44">
        <v>4947054</v>
      </c>
      <c r="G21" s="51">
        <v>31409.599999999999</v>
      </c>
      <c r="H21" s="51">
        <v>31893.8</v>
      </c>
      <c r="I21" s="17">
        <v>152.82</v>
      </c>
      <c r="J21" s="17">
        <v>155.11000000000001</v>
      </c>
      <c r="K21" s="35">
        <v>2.2900000000000205</v>
      </c>
      <c r="L21" s="61">
        <v>1.4984949613925014E-2</v>
      </c>
      <c r="M21" s="34"/>
      <c r="N21" s="34" t="s">
        <v>864</v>
      </c>
      <c r="O21" s="13"/>
    </row>
    <row r="22" spans="1:15" x14ac:dyDescent="0.2">
      <c r="A22" s="33" t="s">
        <v>1</v>
      </c>
      <c r="B22" s="12" t="s">
        <v>2</v>
      </c>
      <c r="C22" s="56" t="s">
        <v>1</v>
      </c>
      <c r="D22" s="14" t="s">
        <v>669</v>
      </c>
      <c r="E22" s="44">
        <v>71342056.36999999</v>
      </c>
      <c r="F22" s="44">
        <v>72631799.569999993</v>
      </c>
      <c r="G22" s="51">
        <v>59360.2</v>
      </c>
      <c r="H22" s="51">
        <v>60433.33</v>
      </c>
      <c r="I22" s="17">
        <v>1201.8499999999999</v>
      </c>
      <c r="J22" s="17">
        <v>1201.8499999999999</v>
      </c>
      <c r="K22" s="35">
        <v>0</v>
      </c>
      <c r="L22" s="61">
        <v>0</v>
      </c>
      <c r="M22" s="34"/>
      <c r="N22" s="34" t="s">
        <v>864</v>
      </c>
      <c r="O22" s="13"/>
    </row>
    <row r="23" spans="1:15" x14ac:dyDescent="0.2">
      <c r="A23" s="33" t="s">
        <v>8</v>
      </c>
      <c r="B23" s="12" t="s">
        <v>675</v>
      </c>
      <c r="C23" s="56" t="s">
        <v>8</v>
      </c>
      <c r="D23" s="14" t="s">
        <v>669</v>
      </c>
      <c r="E23" s="44">
        <v>66096278.747999988</v>
      </c>
      <c r="F23" s="44">
        <v>67666775.010000005</v>
      </c>
      <c r="G23" s="51">
        <v>50654.7</v>
      </c>
      <c r="H23" s="51">
        <v>51858.3</v>
      </c>
      <c r="I23" s="17">
        <v>1304.8399999999999</v>
      </c>
      <c r="J23" s="17">
        <v>1304.8399999999999</v>
      </c>
      <c r="K23" s="35">
        <v>0</v>
      </c>
      <c r="L23" s="61">
        <v>0</v>
      </c>
      <c r="M23" s="34"/>
      <c r="N23" s="34" t="s">
        <v>864</v>
      </c>
      <c r="O23" s="13"/>
    </row>
    <row r="24" spans="1:15" x14ac:dyDescent="0.2">
      <c r="A24" s="33" t="s">
        <v>638</v>
      </c>
      <c r="B24" s="12" t="s">
        <v>676</v>
      </c>
      <c r="C24" s="56" t="s">
        <v>638</v>
      </c>
      <c r="D24" s="14" t="s">
        <v>668</v>
      </c>
      <c r="E24" s="44">
        <v>15937952.939999999</v>
      </c>
      <c r="F24" s="44">
        <v>16421614.380000001</v>
      </c>
      <c r="G24" s="51">
        <v>185822</v>
      </c>
      <c r="H24" s="51">
        <v>187718</v>
      </c>
      <c r="I24" s="17">
        <v>85.77</v>
      </c>
      <c r="J24" s="17">
        <v>87.48</v>
      </c>
      <c r="K24" s="35">
        <v>1.710000000000008</v>
      </c>
      <c r="L24" s="61">
        <v>1.9937040923399884E-2</v>
      </c>
      <c r="M24" s="34"/>
      <c r="N24" s="34" t="s">
        <v>864</v>
      </c>
      <c r="O24" s="13"/>
    </row>
    <row r="25" spans="1:15" x14ac:dyDescent="0.2">
      <c r="A25" s="33" t="s">
        <v>782</v>
      </c>
      <c r="B25" s="12" t="s">
        <v>821</v>
      </c>
      <c r="C25" s="56" t="s">
        <v>782</v>
      </c>
      <c r="D25" s="14" t="s">
        <v>668</v>
      </c>
      <c r="E25" s="44">
        <v>28521818.780000001</v>
      </c>
      <c r="F25" s="44">
        <v>29387300</v>
      </c>
      <c r="G25" s="51">
        <v>185822</v>
      </c>
      <c r="H25" s="51">
        <v>187718</v>
      </c>
      <c r="I25" s="17">
        <v>153.49</v>
      </c>
      <c r="J25" s="17">
        <v>156.55000000000001</v>
      </c>
      <c r="K25" s="35">
        <v>3.0600000000000023</v>
      </c>
      <c r="L25" s="61">
        <v>1.9936152192325248E-2</v>
      </c>
      <c r="M25" s="34"/>
      <c r="N25" s="34" t="s">
        <v>864</v>
      </c>
      <c r="O25" s="13"/>
    </row>
    <row r="26" spans="1:15" x14ac:dyDescent="0.2">
      <c r="A26" s="33" t="s">
        <v>639</v>
      </c>
      <c r="B26" s="12" t="s">
        <v>743</v>
      </c>
      <c r="C26" s="56" t="s">
        <v>639</v>
      </c>
      <c r="D26" s="14" t="s">
        <v>668</v>
      </c>
      <c r="E26" s="44">
        <v>18800220.347999997</v>
      </c>
      <c r="F26" s="44">
        <v>19136479</v>
      </c>
      <c r="G26" s="51">
        <v>309927.8</v>
      </c>
      <c r="H26" s="51">
        <v>315471</v>
      </c>
      <c r="I26" s="17">
        <v>60.66</v>
      </c>
      <c r="J26" s="17">
        <v>60.66</v>
      </c>
      <c r="K26" s="35">
        <v>0</v>
      </c>
      <c r="L26" s="61">
        <v>0</v>
      </c>
      <c r="M26" s="34"/>
      <c r="N26" s="34" t="s">
        <v>864</v>
      </c>
      <c r="O26" s="13"/>
    </row>
    <row r="27" spans="1:15" x14ac:dyDescent="0.2">
      <c r="A27" s="33" t="s">
        <v>557</v>
      </c>
      <c r="B27" s="12" t="s">
        <v>558</v>
      </c>
      <c r="C27" s="56" t="s">
        <v>557</v>
      </c>
      <c r="D27" s="14" t="s">
        <v>669</v>
      </c>
      <c r="E27" s="44">
        <v>82721132.640000001</v>
      </c>
      <c r="F27" s="44">
        <v>85289804</v>
      </c>
      <c r="G27" s="51">
        <v>73296</v>
      </c>
      <c r="H27" s="51">
        <v>75572</v>
      </c>
      <c r="I27" s="17">
        <v>1128.5899999999999</v>
      </c>
      <c r="J27" s="17">
        <v>1128.5899999999999</v>
      </c>
      <c r="K27" s="35">
        <v>0</v>
      </c>
      <c r="L27" s="61">
        <v>0</v>
      </c>
      <c r="M27" s="34"/>
      <c r="N27" s="34" t="s">
        <v>864</v>
      </c>
      <c r="O27" s="13"/>
    </row>
    <row r="28" spans="1:15" x14ac:dyDescent="0.2">
      <c r="A28" s="33" t="s">
        <v>503</v>
      </c>
      <c r="B28" s="12" t="s">
        <v>504</v>
      </c>
      <c r="C28" s="56" t="s">
        <v>503</v>
      </c>
      <c r="D28" s="14" t="s">
        <v>669</v>
      </c>
      <c r="E28" s="44">
        <v>255058271.75000003</v>
      </c>
      <c r="F28" s="44">
        <v>261730103</v>
      </c>
      <c r="G28" s="51">
        <v>229025</v>
      </c>
      <c r="H28" s="51">
        <v>230432</v>
      </c>
      <c r="I28" s="17">
        <v>1113.67</v>
      </c>
      <c r="J28" s="17">
        <v>1135.82</v>
      </c>
      <c r="K28" s="35">
        <v>22.149999999999864</v>
      </c>
      <c r="L28" s="61">
        <v>1.9889195183492293E-2</v>
      </c>
      <c r="M28" s="34"/>
      <c r="N28" s="34" t="s">
        <v>864</v>
      </c>
      <c r="O28" s="13"/>
    </row>
    <row r="29" spans="1:15" x14ac:dyDescent="0.2">
      <c r="A29" s="33" t="s">
        <v>268</v>
      </c>
      <c r="B29" s="12" t="s">
        <v>269</v>
      </c>
      <c r="C29" s="56" t="s">
        <v>268</v>
      </c>
      <c r="D29" s="14" t="s">
        <v>669</v>
      </c>
      <c r="E29" s="44">
        <v>4045386.1359999999</v>
      </c>
      <c r="F29" s="44">
        <v>4230329</v>
      </c>
      <c r="G29" s="51">
        <v>29361.200000000001</v>
      </c>
      <c r="H29" s="51">
        <v>30104.400000000001</v>
      </c>
      <c r="I29" s="17">
        <v>137.78</v>
      </c>
      <c r="J29" s="17">
        <v>140.52000000000001</v>
      </c>
      <c r="K29" s="35">
        <v>2.7400000000000091</v>
      </c>
      <c r="L29" s="61">
        <v>1.9886776019741682E-2</v>
      </c>
      <c r="M29" s="34"/>
      <c r="N29" s="34" t="s">
        <v>864</v>
      </c>
      <c r="O29" s="13"/>
    </row>
    <row r="30" spans="1:15" x14ac:dyDescent="0.2">
      <c r="A30" s="33" t="s">
        <v>240</v>
      </c>
      <c r="B30" s="12" t="s">
        <v>677</v>
      </c>
      <c r="C30" s="56" t="s">
        <v>240</v>
      </c>
      <c r="D30" s="14" t="s">
        <v>669</v>
      </c>
      <c r="E30" s="44">
        <v>38714936</v>
      </c>
      <c r="F30" s="44">
        <v>39774356.899999999</v>
      </c>
      <c r="G30" s="51">
        <v>30560</v>
      </c>
      <c r="H30" s="51">
        <v>31396.2</v>
      </c>
      <c r="I30" s="17">
        <v>1266.8499999999999</v>
      </c>
      <c r="J30" s="17">
        <v>1266.8499999999999</v>
      </c>
      <c r="K30" s="35">
        <v>0</v>
      </c>
      <c r="L30" s="61">
        <v>0</v>
      </c>
      <c r="M30" s="34"/>
      <c r="N30" s="34" t="s">
        <v>864</v>
      </c>
      <c r="O30" s="13"/>
    </row>
    <row r="31" spans="1:15" x14ac:dyDescent="0.2">
      <c r="A31" s="33" t="s">
        <v>241</v>
      </c>
      <c r="B31" s="12" t="s">
        <v>678</v>
      </c>
      <c r="C31" s="56" t="s">
        <v>241</v>
      </c>
      <c r="D31" s="14" t="s">
        <v>669</v>
      </c>
      <c r="E31" s="44">
        <v>44983994.600000001</v>
      </c>
      <c r="F31" s="44">
        <v>45350750</v>
      </c>
      <c r="G31" s="51">
        <v>34444.1</v>
      </c>
      <c r="H31" s="51">
        <v>34725</v>
      </c>
      <c r="I31" s="17">
        <v>1306</v>
      </c>
      <c r="J31" s="17">
        <v>1306</v>
      </c>
      <c r="K31" s="35">
        <v>0</v>
      </c>
      <c r="L31" s="61">
        <v>0</v>
      </c>
      <c r="M31" s="34"/>
      <c r="N31" s="34" t="s">
        <v>864</v>
      </c>
      <c r="O31" s="13"/>
    </row>
    <row r="32" spans="1:15" x14ac:dyDescent="0.2">
      <c r="A32" s="33" t="s">
        <v>59</v>
      </c>
      <c r="B32" s="12" t="s">
        <v>60</v>
      </c>
      <c r="C32" s="56" t="s">
        <v>59</v>
      </c>
      <c r="D32" s="14" t="s">
        <v>669</v>
      </c>
      <c r="E32" s="44">
        <v>3064883.7399999998</v>
      </c>
      <c r="F32" s="44">
        <v>3139072</v>
      </c>
      <c r="G32" s="51">
        <v>19379.599999999999</v>
      </c>
      <c r="H32" s="51">
        <v>19848.7</v>
      </c>
      <c r="I32" s="17">
        <v>158.15</v>
      </c>
      <c r="J32" s="17">
        <v>158.15</v>
      </c>
      <c r="K32" s="35">
        <v>0</v>
      </c>
      <c r="L32" s="61">
        <v>0</v>
      </c>
      <c r="M32" s="34"/>
      <c r="N32" s="34" t="s">
        <v>864</v>
      </c>
      <c r="O32" s="13"/>
    </row>
    <row r="33" spans="1:15" x14ac:dyDescent="0.2">
      <c r="A33" s="33" t="s">
        <v>456</v>
      </c>
      <c r="B33" s="12" t="s">
        <v>457</v>
      </c>
      <c r="C33" s="56" t="s">
        <v>456</v>
      </c>
      <c r="D33" s="14" t="s">
        <v>669</v>
      </c>
      <c r="E33" s="44">
        <v>86473000.310000002</v>
      </c>
      <c r="F33" s="44">
        <v>88290000</v>
      </c>
      <c r="G33" s="51">
        <v>69053</v>
      </c>
      <c r="H33" s="51">
        <v>69162.5</v>
      </c>
      <c r="I33" s="17">
        <v>1252.27</v>
      </c>
      <c r="J33" s="17">
        <v>1276.56</v>
      </c>
      <c r="K33" s="35">
        <v>24.289999999999964</v>
      </c>
      <c r="L33" s="61">
        <v>1.9396775455772289E-2</v>
      </c>
      <c r="M33" s="34"/>
      <c r="N33" s="34" t="s">
        <v>864</v>
      </c>
      <c r="O33" s="13"/>
    </row>
    <row r="34" spans="1:15" x14ac:dyDescent="0.2">
      <c r="A34" s="33" t="s">
        <v>282</v>
      </c>
      <c r="B34" s="12" t="s">
        <v>283</v>
      </c>
      <c r="C34" s="56" t="s">
        <v>282</v>
      </c>
      <c r="D34" s="14" t="s">
        <v>669</v>
      </c>
      <c r="E34" s="44">
        <v>2915403.426</v>
      </c>
      <c r="F34" s="44">
        <v>2927493.4</v>
      </c>
      <c r="G34" s="51">
        <v>17313.400000000001</v>
      </c>
      <c r="H34" s="51">
        <v>17385.2</v>
      </c>
      <c r="I34" s="17">
        <v>168.39</v>
      </c>
      <c r="J34" s="17">
        <v>168.39</v>
      </c>
      <c r="K34" s="35">
        <v>0</v>
      </c>
      <c r="L34" s="61">
        <v>0</v>
      </c>
      <c r="M34" s="34"/>
      <c r="N34" s="34" t="s">
        <v>864</v>
      </c>
      <c r="O34" s="13"/>
    </row>
    <row r="35" spans="1:15" x14ac:dyDescent="0.2">
      <c r="A35" s="33" t="s">
        <v>92</v>
      </c>
      <c r="B35" s="12" t="s">
        <v>679</v>
      </c>
      <c r="C35" s="56" t="s">
        <v>92</v>
      </c>
      <c r="D35" s="14" t="s">
        <v>669</v>
      </c>
      <c r="E35" s="44">
        <v>71195316.11999999</v>
      </c>
      <c r="F35" s="44">
        <v>72045168.930000007</v>
      </c>
      <c r="G35" s="51">
        <v>56964</v>
      </c>
      <c r="H35" s="51">
        <v>57868.800000000003</v>
      </c>
      <c r="I35" s="17">
        <v>1249.83</v>
      </c>
      <c r="J35" s="17">
        <v>1244.97</v>
      </c>
      <c r="K35" s="35">
        <v>-4.8599999999999</v>
      </c>
      <c r="L35" s="61">
        <v>-3.8885288399221497E-3</v>
      </c>
      <c r="M35" s="34"/>
      <c r="N35" s="34" t="s">
        <v>864</v>
      </c>
      <c r="O35" s="13"/>
    </row>
    <row r="36" spans="1:15" x14ac:dyDescent="0.2">
      <c r="A36" s="33" t="s">
        <v>10</v>
      </c>
      <c r="B36" s="12" t="s">
        <v>680</v>
      </c>
      <c r="C36" s="56" t="s">
        <v>10</v>
      </c>
      <c r="D36" s="14" t="s">
        <v>669</v>
      </c>
      <c r="E36" s="44">
        <v>44983224</v>
      </c>
      <c r="F36" s="44">
        <v>45943712</v>
      </c>
      <c r="G36" s="51">
        <v>41120</v>
      </c>
      <c r="H36" s="51">
        <v>41998</v>
      </c>
      <c r="I36" s="17">
        <v>1093.95</v>
      </c>
      <c r="J36" s="17">
        <v>1093.95</v>
      </c>
      <c r="K36" s="35">
        <v>0</v>
      </c>
      <c r="L36" s="61">
        <v>0</v>
      </c>
      <c r="M36" s="34"/>
      <c r="N36" s="34" t="s">
        <v>864</v>
      </c>
      <c r="O36" s="13"/>
    </row>
    <row r="37" spans="1:15" x14ac:dyDescent="0.2">
      <c r="A37" s="33" t="s">
        <v>517</v>
      </c>
      <c r="B37" s="12" t="s">
        <v>518</v>
      </c>
      <c r="C37" s="56" t="s">
        <v>517</v>
      </c>
      <c r="D37" s="14" t="s">
        <v>669</v>
      </c>
      <c r="E37" s="44">
        <v>138160020.18099999</v>
      </c>
      <c r="F37" s="44">
        <v>144206700</v>
      </c>
      <c r="G37" s="51">
        <v>123787.1</v>
      </c>
      <c r="H37" s="51">
        <v>127170</v>
      </c>
      <c r="I37" s="17">
        <v>1116.1099999999999</v>
      </c>
      <c r="J37" s="17">
        <v>1133.97</v>
      </c>
      <c r="K37" s="35">
        <v>17.860000000000127</v>
      </c>
      <c r="L37" s="61">
        <v>1.6002006970639211E-2</v>
      </c>
      <c r="M37" s="34"/>
      <c r="N37" s="34" t="s">
        <v>864</v>
      </c>
      <c r="O37" s="13"/>
    </row>
    <row r="38" spans="1:15" x14ac:dyDescent="0.2">
      <c r="A38" s="33" t="s">
        <v>122</v>
      </c>
      <c r="B38" s="12" t="s">
        <v>123</v>
      </c>
      <c r="C38" s="56" t="s">
        <v>122</v>
      </c>
      <c r="D38" s="14" t="s">
        <v>669</v>
      </c>
      <c r="E38" s="44">
        <v>7833028.0499999998</v>
      </c>
      <c r="F38" s="44">
        <v>7814302</v>
      </c>
      <c r="G38" s="51">
        <v>48595</v>
      </c>
      <c r="H38" s="51">
        <v>48971</v>
      </c>
      <c r="I38" s="17">
        <v>161.19</v>
      </c>
      <c r="J38" s="17">
        <v>159.57</v>
      </c>
      <c r="K38" s="35">
        <v>-1.6200000000000045</v>
      </c>
      <c r="L38" s="61">
        <v>-1.0050251256281435E-2</v>
      </c>
      <c r="M38" s="34"/>
      <c r="N38" s="34" t="s">
        <v>864</v>
      </c>
      <c r="O38" s="13"/>
    </row>
    <row r="39" spans="1:15" x14ac:dyDescent="0.2">
      <c r="A39" s="33" t="s">
        <v>296</v>
      </c>
      <c r="B39" s="12" t="s">
        <v>297</v>
      </c>
      <c r="C39" s="56" t="s">
        <v>296</v>
      </c>
      <c r="D39" s="14" t="s">
        <v>669</v>
      </c>
      <c r="E39" s="44">
        <v>2646829.9</v>
      </c>
      <c r="F39" s="44">
        <v>2678463</v>
      </c>
      <c r="G39" s="51">
        <v>37565</v>
      </c>
      <c r="H39" s="51">
        <v>38014</v>
      </c>
      <c r="I39" s="17">
        <v>70.459999999999994</v>
      </c>
      <c r="J39" s="17">
        <v>70.459999999999994</v>
      </c>
      <c r="K39" s="35">
        <v>0</v>
      </c>
      <c r="L39" s="61">
        <v>0</v>
      </c>
      <c r="M39" s="34"/>
      <c r="N39" s="34" t="s">
        <v>864</v>
      </c>
      <c r="O39" s="13"/>
    </row>
    <row r="40" spans="1:15" x14ac:dyDescent="0.2">
      <c r="A40" s="33" t="s">
        <v>559</v>
      </c>
      <c r="B40" s="12" t="s">
        <v>560</v>
      </c>
      <c r="C40" s="56" t="s">
        <v>559</v>
      </c>
      <c r="D40" s="14" t="s">
        <v>669</v>
      </c>
      <c r="E40" s="44">
        <v>81740637.540000007</v>
      </c>
      <c r="F40" s="44">
        <v>83873343</v>
      </c>
      <c r="G40" s="51">
        <v>77191</v>
      </c>
      <c r="H40" s="51">
        <v>79205</v>
      </c>
      <c r="I40" s="17">
        <v>1058.94</v>
      </c>
      <c r="J40" s="17">
        <v>1058.94</v>
      </c>
      <c r="K40" s="35">
        <v>0</v>
      </c>
      <c r="L40" s="61">
        <v>0</v>
      </c>
      <c r="M40" s="34"/>
      <c r="N40" s="34" t="s">
        <v>864</v>
      </c>
      <c r="O40" s="13"/>
    </row>
    <row r="41" spans="1:15" x14ac:dyDescent="0.2">
      <c r="A41" s="33" t="s">
        <v>124</v>
      </c>
      <c r="B41" s="12" t="s">
        <v>125</v>
      </c>
      <c r="C41" s="56" t="s">
        <v>124</v>
      </c>
      <c r="D41" s="14" t="s">
        <v>669</v>
      </c>
      <c r="E41" s="44">
        <v>5265582.8999999994</v>
      </c>
      <c r="F41" s="44">
        <v>5194415.8</v>
      </c>
      <c r="G41" s="51">
        <v>30847</v>
      </c>
      <c r="H41" s="51">
        <v>30893.4</v>
      </c>
      <c r="I41" s="17">
        <v>170.7</v>
      </c>
      <c r="J41" s="17">
        <v>168.14</v>
      </c>
      <c r="K41" s="35">
        <v>-2.5600000000000023</v>
      </c>
      <c r="L41" s="61">
        <v>-1.4997070884592867E-2</v>
      </c>
      <c r="M41" s="34"/>
      <c r="N41" s="34" t="s">
        <v>864</v>
      </c>
      <c r="O41" s="13"/>
    </row>
    <row r="42" spans="1:15" x14ac:dyDescent="0.2">
      <c r="A42" s="33" t="s">
        <v>107</v>
      </c>
      <c r="B42" s="12" t="s">
        <v>681</v>
      </c>
      <c r="C42" s="56" t="s">
        <v>107</v>
      </c>
      <c r="D42" s="14" t="s">
        <v>669</v>
      </c>
      <c r="E42" s="44">
        <v>102701644.23199999</v>
      </c>
      <c r="F42" s="44">
        <v>106816000</v>
      </c>
      <c r="G42" s="51">
        <v>79781.899999999994</v>
      </c>
      <c r="H42" s="51">
        <v>81359.199999999997</v>
      </c>
      <c r="I42" s="17">
        <v>1287.28</v>
      </c>
      <c r="J42" s="17">
        <v>1312.89</v>
      </c>
      <c r="K42" s="35">
        <v>25.610000000000127</v>
      </c>
      <c r="L42" s="61">
        <v>1.9894661612081387E-2</v>
      </c>
      <c r="M42" s="34"/>
      <c r="N42" s="34" t="s">
        <v>864</v>
      </c>
      <c r="O42" s="13"/>
    </row>
    <row r="43" spans="1:15" x14ac:dyDescent="0.2">
      <c r="A43" s="33" t="s">
        <v>3</v>
      </c>
      <c r="B43" s="12" t="s">
        <v>4</v>
      </c>
      <c r="C43" s="56" t="s">
        <v>3</v>
      </c>
      <c r="D43" s="14" t="s">
        <v>669</v>
      </c>
      <c r="E43" s="44">
        <v>154408409.75</v>
      </c>
      <c r="F43" s="44">
        <v>160076185</v>
      </c>
      <c r="G43" s="51">
        <v>113099</v>
      </c>
      <c r="H43" s="51">
        <v>115008</v>
      </c>
      <c r="I43" s="17">
        <v>1365.25</v>
      </c>
      <c r="J43" s="17">
        <v>1391.87</v>
      </c>
      <c r="K43" s="35">
        <v>26.619999999999891</v>
      </c>
      <c r="L43" s="61">
        <v>1.949826039186954E-2</v>
      </c>
      <c r="M43" s="34"/>
      <c r="N43" s="34" t="s">
        <v>864</v>
      </c>
      <c r="O43" s="13"/>
    </row>
    <row r="44" spans="1:15" x14ac:dyDescent="0.2">
      <c r="A44" s="33" t="s">
        <v>298</v>
      </c>
      <c r="B44" s="12" t="s">
        <v>299</v>
      </c>
      <c r="C44" s="56" t="s">
        <v>298</v>
      </c>
      <c r="D44" s="14" t="s">
        <v>669</v>
      </c>
      <c r="E44" s="44">
        <v>4806225.5999999996</v>
      </c>
      <c r="F44" s="44">
        <v>4844816.01</v>
      </c>
      <c r="G44" s="51">
        <v>42345.599999999999</v>
      </c>
      <c r="H44" s="51">
        <v>42691.8</v>
      </c>
      <c r="I44" s="17">
        <v>113.5</v>
      </c>
      <c r="J44" s="17">
        <v>113.48</v>
      </c>
      <c r="K44" s="35">
        <v>-1.9999999999996021E-2</v>
      </c>
      <c r="L44" s="61">
        <v>-1.7621145374445833E-4</v>
      </c>
      <c r="M44" s="34"/>
      <c r="N44" s="34" t="s">
        <v>864</v>
      </c>
      <c r="O44" s="13"/>
    </row>
    <row r="45" spans="1:15" x14ac:dyDescent="0.2">
      <c r="A45" s="33" t="s">
        <v>561</v>
      </c>
      <c r="B45" s="12" t="s">
        <v>562</v>
      </c>
      <c r="C45" s="56" t="s">
        <v>561</v>
      </c>
      <c r="D45" s="14" t="s">
        <v>669</v>
      </c>
      <c r="E45" s="44">
        <v>123369949.80000001</v>
      </c>
      <c r="F45" s="44">
        <v>125439583</v>
      </c>
      <c r="G45" s="51">
        <v>122140</v>
      </c>
      <c r="H45" s="51">
        <v>124189</v>
      </c>
      <c r="I45" s="17">
        <v>1010.07</v>
      </c>
      <c r="J45" s="17">
        <v>1010.07</v>
      </c>
      <c r="K45" s="35">
        <v>0</v>
      </c>
      <c r="L45" s="61">
        <v>0</v>
      </c>
      <c r="M45" s="34"/>
      <c r="N45" s="34" t="s">
        <v>864</v>
      </c>
      <c r="O45" s="13"/>
    </row>
    <row r="46" spans="1:15" x14ac:dyDescent="0.2">
      <c r="A46" s="33" t="s">
        <v>179</v>
      </c>
      <c r="B46" s="12" t="s">
        <v>180</v>
      </c>
      <c r="C46" s="56" t="s">
        <v>179</v>
      </c>
      <c r="D46" s="14" t="s">
        <v>669</v>
      </c>
      <c r="E46" s="44">
        <v>6638992.0949999997</v>
      </c>
      <c r="F46" s="44">
        <v>6831778.2400000002</v>
      </c>
      <c r="G46" s="51">
        <v>33784.5</v>
      </c>
      <c r="H46" s="51">
        <v>34118</v>
      </c>
      <c r="I46" s="17">
        <v>196.51</v>
      </c>
      <c r="J46" s="17">
        <v>200.24</v>
      </c>
      <c r="K46" s="35">
        <v>3.7300000000000182</v>
      </c>
      <c r="L46" s="61">
        <v>1.898122232965253E-2</v>
      </c>
      <c r="M46" s="34"/>
      <c r="N46" s="34" t="s">
        <v>864</v>
      </c>
      <c r="O46" s="13"/>
    </row>
    <row r="47" spans="1:15" x14ac:dyDescent="0.2">
      <c r="A47" s="33" t="s">
        <v>190</v>
      </c>
      <c r="B47" s="12" t="s">
        <v>191</v>
      </c>
      <c r="C47" s="56" t="s">
        <v>190</v>
      </c>
      <c r="D47" s="14" t="s">
        <v>669</v>
      </c>
      <c r="E47" s="44">
        <v>3729095.1159999999</v>
      </c>
      <c r="F47" s="44">
        <v>3736920</v>
      </c>
      <c r="G47" s="51">
        <v>32930.9</v>
      </c>
      <c r="H47" s="51">
        <v>33000</v>
      </c>
      <c r="I47" s="17">
        <v>113.24</v>
      </c>
      <c r="J47" s="17">
        <v>113.24</v>
      </c>
      <c r="K47" s="35">
        <v>0</v>
      </c>
      <c r="L47" s="61">
        <v>0</v>
      </c>
      <c r="M47" s="34"/>
      <c r="N47" s="34" t="s">
        <v>864</v>
      </c>
      <c r="O47" s="13"/>
    </row>
    <row r="48" spans="1:15" x14ac:dyDescent="0.2">
      <c r="A48" s="33" t="s">
        <v>344</v>
      </c>
      <c r="B48" s="12" t="s">
        <v>345</v>
      </c>
      <c r="C48" s="56" t="s">
        <v>344</v>
      </c>
      <c r="D48" s="14" t="s">
        <v>669</v>
      </c>
      <c r="E48" s="44">
        <v>5194287.0410000002</v>
      </c>
      <c r="F48" s="44">
        <v>5234730</v>
      </c>
      <c r="G48" s="51">
        <v>31907.9</v>
      </c>
      <c r="H48" s="51">
        <v>32188.6</v>
      </c>
      <c r="I48" s="17">
        <v>162.79</v>
      </c>
      <c r="J48" s="17">
        <v>162.63</v>
      </c>
      <c r="K48" s="35">
        <v>-0.15999999999999659</v>
      </c>
      <c r="L48" s="61">
        <v>-9.8286135512007248E-4</v>
      </c>
      <c r="M48" s="34"/>
      <c r="N48" s="34" t="s">
        <v>864</v>
      </c>
      <c r="O48" s="13"/>
    </row>
    <row r="49" spans="1:15" x14ac:dyDescent="0.2">
      <c r="A49" s="33" t="s">
        <v>591</v>
      </c>
      <c r="B49" s="12" t="s">
        <v>592</v>
      </c>
      <c r="C49" s="56" t="s">
        <v>591</v>
      </c>
      <c r="D49" s="14" t="s">
        <v>668</v>
      </c>
      <c r="E49" s="44">
        <v>214660912.206</v>
      </c>
      <c r="F49" s="44">
        <v>224270962</v>
      </c>
      <c r="G49" s="51">
        <v>199176.9</v>
      </c>
      <c r="H49" s="51">
        <v>205019.6</v>
      </c>
      <c r="I49" s="17">
        <v>1077.74</v>
      </c>
      <c r="J49" s="17">
        <v>1093.9000000000001</v>
      </c>
      <c r="K49" s="35">
        <v>16.160000000000082</v>
      </c>
      <c r="L49" s="61">
        <v>1.4994340007794163E-2</v>
      </c>
      <c r="M49" s="34"/>
      <c r="N49" s="34" t="s">
        <v>864</v>
      </c>
      <c r="O49" s="13"/>
    </row>
    <row r="50" spans="1:15" x14ac:dyDescent="0.2">
      <c r="A50" s="33" t="s">
        <v>640</v>
      </c>
      <c r="B50" s="12" t="s">
        <v>682</v>
      </c>
      <c r="C50" s="56" t="s">
        <v>640</v>
      </c>
      <c r="D50" s="14" t="s">
        <v>668</v>
      </c>
      <c r="E50" s="44">
        <v>16204931.280000001</v>
      </c>
      <c r="F50" s="44">
        <v>16632173</v>
      </c>
      <c r="G50" s="51">
        <v>274056</v>
      </c>
      <c r="H50" s="51">
        <v>281281</v>
      </c>
      <c r="I50" s="17">
        <v>59.13</v>
      </c>
      <c r="J50" s="17">
        <v>59.13</v>
      </c>
      <c r="K50" s="35">
        <v>0</v>
      </c>
      <c r="L50" s="61">
        <v>0</v>
      </c>
      <c r="M50" s="34"/>
      <c r="N50" s="34" t="s">
        <v>864</v>
      </c>
      <c r="O50" s="13"/>
    </row>
    <row r="51" spans="1:15" x14ac:dyDescent="0.2">
      <c r="A51" s="33" t="s">
        <v>242</v>
      </c>
      <c r="B51" s="12" t="s">
        <v>243</v>
      </c>
      <c r="C51" s="56" t="s">
        <v>242</v>
      </c>
      <c r="D51" s="14" t="s">
        <v>669</v>
      </c>
      <c r="E51" s="44">
        <v>5482833.7859999994</v>
      </c>
      <c r="F51" s="44">
        <v>5625525</v>
      </c>
      <c r="G51" s="51">
        <v>20906.099999999999</v>
      </c>
      <c r="H51" s="51">
        <v>21030</v>
      </c>
      <c r="I51" s="17">
        <v>262.26</v>
      </c>
      <c r="J51" s="17">
        <v>267.5</v>
      </c>
      <c r="K51" s="35">
        <v>5.2400000000000091</v>
      </c>
      <c r="L51" s="61">
        <v>1.9980172348051588E-2</v>
      </c>
      <c r="M51" s="34"/>
      <c r="N51" s="34" t="s">
        <v>864</v>
      </c>
      <c r="O51" s="13"/>
    </row>
    <row r="52" spans="1:15" x14ac:dyDescent="0.2">
      <c r="A52" s="33" t="s">
        <v>458</v>
      </c>
      <c r="B52" s="12" t="s">
        <v>459</v>
      </c>
      <c r="C52" s="56" t="s">
        <v>458</v>
      </c>
      <c r="D52" s="14" t="s">
        <v>669</v>
      </c>
      <c r="E52" s="44">
        <v>66792985.136</v>
      </c>
      <c r="F52" s="44">
        <v>66793088</v>
      </c>
      <c r="G52" s="51">
        <v>51227.9</v>
      </c>
      <c r="H52" s="51">
        <v>51227.9</v>
      </c>
      <c r="I52" s="17">
        <v>1303.8399999999999</v>
      </c>
      <c r="J52" s="17">
        <v>1303.8399999999999</v>
      </c>
      <c r="K52" s="35">
        <v>0</v>
      </c>
      <c r="L52" s="61">
        <v>0</v>
      </c>
      <c r="M52" s="34"/>
      <c r="N52" s="34" t="s">
        <v>864</v>
      </c>
      <c r="O52" s="13"/>
    </row>
    <row r="53" spans="1:15" x14ac:dyDescent="0.2">
      <c r="A53" s="33" t="s">
        <v>519</v>
      </c>
      <c r="B53" s="12" t="s">
        <v>520</v>
      </c>
      <c r="C53" s="56" t="s">
        <v>519</v>
      </c>
      <c r="D53" s="14" t="s">
        <v>669</v>
      </c>
      <c r="E53" s="44">
        <v>71013897.066</v>
      </c>
      <c r="F53" s="44">
        <v>72412645</v>
      </c>
      <c r="G53" s="51">
        <v>56746.2</v>
      </c>
      <c r="H53" s="51">
        <v>57863.9</v>
      </c>
      <c r="I53" s="17">
        <v>1251.43</v>
      </c>
      <c r="J53" s="17">
        <v>1251.43</v>
      </c>
      <c r="K53" s="35">
        <v>0</v>
      </c>
      <c r="L53" s="61">
        <v>0</v>
      </c>
      <c r="M53" s="34"/>
      <c r="N53" s="34" t="s">
        <v>864</v>
      </c>
      <c r="O53" s="13"/>
    </row>
    <row r="54" spans="1:15" x14ac:dyDescent="0.2">
      <c r="A54" s="33" t="s">
        <v>26</v>
      </c>
      <c r="B54" s="12" t="s">
        <v>27</v>
      </c>
      <c r="C54" s="56" t="s">
        <v>26</v>
      </c>
      <c r="D54" s="14" t="s">
        <v>669</v>
      </c>
      <c r="E54" s="44">
        <v>6393557.870000001</v>
      </c>
      <c r="F54" s="44">
        <v>6702010</v>
      </c>
      <c r="G54" s="51">
        <v>37631.300000000003</v>
      </c>
      <c r="H54" s="51">
        <v>38675.1</v>
      </c>
      <c r="I54" s="17">
        <v>169.9</v>
      </c>
      <c r="J54" s="17">
        <v>173.29</v>
      </c>
      <c r="K54" s="35">
        <v>3.3899999999999864</v>
      </c>
      <c r="L54" s="61">
        <v>1.9952913478516694E-2</v>
      </c>
      <c r="M54" s="34"/>
      <c r="N54" s="34" t="s">
        <v>864</v>
      </c>
      <c r="O54" s="13"/>
    </row>
    <row r="55" spans="1:15" x14ac:dyDescent="0.2">
      <c r="A55" s="33" t="s">
        <v>593</v>
      </c>
      <c r="B55" s="12" t="s">
        <v>683</v>
      </c>
      <c r="C55" s="56" t="s">
        <v>593</v>
      </c>
      <c r="D55" s="14" t="s">
        <v>668</v>
      </c>
      <c r="E55" s="44">
        <v>226400346.37799999</v>
      </c>
      <c r="F55" s="44">
        <v>234668336</v>
      </c>
      <c r="G55" s="51">
        <v>205805.4</v>
      </c>
      <c r="H55" s="51">
        <v>209163</v>
      </c>
      <c r="I55" s="17">
        <v>1100.07</v>
      </c>
      <c r="J55" s="17">
        <v>1121.94</v>
      </c>
      <c r="K55" s="35">
        <v>21.870000000000118</v>
      </c>
      <c r="L55" s="61">
        <v>1.9880553055714744E-2</v>
      </c>
      <c r="M55" s="34"/>
      <c r="N55" s="34" t="s">
        <v>864</v>
      </c>
      <c r="O55" s="13"/>
    </row>
    <row r="56" spans="1:15" x14ac:dyDescent="0.2">
      <c r="A56" s="33" t="s">
        <v>641</v>
      </c>
      <c r="B56" s="12" t="s">
        <v>684</v>
      </c>
      <c r="C56" s="56" t="s">
        <v>641</v>
      </c>
      <c r="D56" s="14" t="s">
        <v>668</v>
      </c>
      <c r="E56" s="44">
        <v>16448208.084000001</v>
      </c>
      <c r="F56" s="44">
        <v>16721546</v>
      </c>
      <c r="G56" s="51">
        <v>255963.4</v>
      </c>
      <c r="H56" s="51">
        <v>260217</v>
      </c>
      <c r="I56" s="17">
        <v>64.260000000000005</v>
      </c>
      <c r="J56" s="17">
        <v>64.260000000000005</v>
      </c>
      <c r="K56" s="35">
        <v>0</v>
      </c>
      <c r="L56" s="61">
        <v>0</v>
      </c>
      <c r="M56" s="34"/>
      <c r="N56" s="34" t="s">
        <v>864</v>
      </c>
      <c r="O56" s="13"/>
    </row>
    <row r="57" spans="1:15" x14ac:dyDescent="0.2">
      <c r="A57" s="33" t="s">
        <v>783</v>
      </c>
      <c r="B57" s="12" t="s">
        <v>822</v>
      </c>
      <c r="C57" s="56" t="s">
        <v>783</v>
      </c>
      <c r="D57" s="14" t="s">
        <v>668</v>
      </c>
      <c r="E57" s="44">
        <v>45543496.590000004</v>
      </c>
      <c r="F57" s="44">
        <v>47190353</v>
      </c>
      <c r="G57" s="51">
        <v>255963</v>
      </c>
      <c r="H57" s="51">
        <v>260217</v>
      </c>
      <c r="I57" s="17">
        <v>177.93</v>
      </c>
      <c r="J57" s="17">
        <v>181.35</v>
      </c>
      <c r="K57" s="35">
        <v>3.4199999999999875</v>
      </c>
      <c r="L57" s="61">
        <v>1.9221041982802153E-2</v>
      </c>
      <c r="M57" s="34"/>
      <c r="N57" s="34" t="s">
        <v>864</v>
      </c>
      <c r="O57" s="13"/>
    </row>
    <row r="58" spans="1:15" x14ac:dyDescent="0.2">
      <c r="A58" s="33" t="s">
        <v>529</v>
      </c>
      <c r="B58" s="12" t="s">
        <v>530</v>
      </c>
      <c r="C58" s="56" t="s">
        <v>529</v>
      </c>
      <c r="D58" s="14" t="s">
        <v>669</v>
      </c>
      <c r="E58" s="44">
        <v>83904789.267000005</v>
      </c>
      <c r="F58" s="44">
        <v>85182054.466000006</v>
      </c>
      <c r="G58" s="51">
        <v>82117.100000000006</v>
      </c>
      <c r="H58" s="51">
        <v>83367</v>
      </c>
      <c r="I58" s="17">
        <v>1021.77</v>
      </c>
      <c r="J58" s="17">
        <v>1021.77</v>
      </c>
      <c r="K58" s="35">
        <v>0</v>
      </c>
      <c r="L58" s="61">
        <v>0</v>
      </c>
      <c r="M58" s="34"/>
      <c r="N58" s="34" t="s">
        <v>864</v>
      </c>
      <c r="O58" s="13"/>
    </row>
    <row r="59" spans="1:15" x14ac:dyDescent="0.2">
      <c r="A59" s="33" t="s">
        <v>377</v>
      </c>
      <c r="B59" s="12" t="s">
        <v>378</v>
      </c>
      <c r="C59" s="56" t="s">
        <v>377</v>
      </c>
      <c r="D59" s="14" t="s">
        <v>669</v>
      </c>
      <c r="E59" s="44">
        <v>5265613.419999999</v>
      </c>
      <c r="F59" s="44">
        <v>5307067</v>
      </c>
      <c r="G59" s="51">
        <v>26203.599999999999</v>
      </c>
      <c r="H59" s="51">
        <v>26409.9</v>
      </c>
      <c r="I59" s="17">
        <v>200.95</v>
      </c>
      <c r="J59" s="17">
        <v>200.95</v>
      </c>
      <c r="K59" s="35">
        <v>0</v>
      </c>
      <c r="L59" s="61">
        <v>0</v>
      </c>
      <c r="M59" s="34"/>
      <c r="N59" s="34" t="s">
        <v>864</v>
      </c>
      <c r="O59" s="13"/>
    </row>
    <row r="60" spans="1:15" x14ac:dyDescent="0.2">
      <c r="A60" s="33" t="s">
        <v>218</v>
      </c>
      <c r="B60" s="12" t="s">
        <v>219</v>
      </c>
      <c r="C60" s="56" t="s">
        <v>218</v>
      </c>
      <c r="D60" s="14" t="s">
        <v>669</v>
      </c>
      <c r="E60" s="44">
        <v>8409018.8480000012</v>
      </c>
      <c r="F60" s="44">
        <v>8649622.5199999996</v>
      </c>
      <c r="G60" s="51">
        <v>46183.1</v>
      </c>
      <c r="H60" s="51">
        <v>46585.7</v>
      </c>
      <c r="I60" s="17">
        <v>182.08</v>
      </c>
      <c r="J60" s="17">
        <v>185.67</v>
      </c>
      <c r="K60" s="35">
        <v>3.589999999999975</v>
      </c>
      <c r="L60" s="61">
        <v>1.9716608084358385E-2</v>
      </c>
      <c r="M60" s="34"/>
      <c r="N60" s="34" t="s">
        <v>864</v>
      </c>
      <c r="O60" s="13"/>
    </row>
    <row r="61" spans="1:15" x14ac:dyDescent="0.2">
      <c r="A61" s="33" t="s">
        <v>48</v>
      </c>
      <c r="B61" s="12" t="s">
        <v>49</v>
      </c>
      <c r="C61" s="56" t="s">
        <v>48</v>
      </c>
      <c r="D61" s="14" t="s">
        <v>669</v>
      </c>
      <c r="E61" s="44">
        <v>5959191.4400000004</v>
      </c>
      <c r="F61" s="44">
        <v>5999094</v>
      </c>
      <c r="G61" s="51">
        <v>30808</v>
      </c>
      <c r="H61" s="51">
        <v>31014.3</v>
      </c>
      <c r="I61" s="17">
        <v>193.43</v>
      </c>
      <c r="J61" s="17">
        <v>193.43</v>
      </c>
      <c r="K61" s="35">
        <v>0</v>
      </c>
      <c r="L61" s="61">
        <v>0</v>
      </c>
      <c r="M61" s="34"/>
      <c r="N61" s="34" t="s">
        <v>864</v>
      </c>
      <c r="O61" s="13"/>
    </row>
    <row r="62" spans="1:15" x14ac:dyDescent="0.2">
      <c r="A62" s="33" t="s">
        <v>126</v>
      </c>
      <c r="B62" s="12" t="s">
        <v>127</v>
      </c>
      <c r="C62" s="56" t="s">
        <v>126</v>
      </c>
      <c r="D62" s="14" t="s">
        <v>669</v>
      </c>
      <c r="E62" s="44">
        <v>6570882.8910000008</v>
      </c>
      <c r="F62" s="44">
        <v>6726342</v>
      </c>
      <c r="G62" s="51">
        <v>28069.9</v>
      </c>
      <c r="H62" s="51">
        <v>28734</v>
      </c>
      <c r="I62" s="17">
        <v>234.09</v>
      </c>
      <c r="J62" s="17">
        <v>234.09</v>
      </c>
      <c r="K62" s="35">
        <v>0</v>
      </c>
      <c r="L62" s="61">
        <v>0</v>
      </c>
      <c r="M62" s="34"/>
      <c r="N62" s="34" t="s">
        <v>864</v>
      </c>
      <c r="O62" s="13"/>
    </row>
    <row r="63" spans="1:15" x14ac:dyDescent="0.2">
      <c r="A63" s="33" t="s">
        <v>9</v>
      </c>
      <c r="B63" s="12" t="s">
        <v>685</v>
      </c>
      <c r="C63" s="56" t="s">
        <v>9</v>
      </c>
      <c r="D63" s="14" t="s">
        <v>669</v>
      </c>
      <c r="E63" s="44">
        <v>118361998.44</v>
      </c>
      <c r="F63" s="44">
        <v>119587904</v>
      </c>
      <c r="G63" s="51">
        <v>90468</v>
      </c>
      <c r="H63" s="51">
        <v>91405</v>
      </c>
      <c r="I63" s="17">
        <v>1308.33</v>
      </c>
      <c r="J63" s="17">
        <v>1308.33</v>
      </c>
      <c r="K63" s="35">
        <v>0</v>
      </c>
      <c r="L63" s="61">
        <v>0</v>
      </c>
      <c r="M63" s="34"/>
      <c r="N63" s="34" t="s">
        <v>864</v>
      </c>
      <c r="O63" s="13"/>
    </row>
    <row r="64" spans="1:15" x14ac:dyDescent="0.2">
      <c r="A64" s="33" t="s">
        <v>270</v>
      </c>
      <c r="B64" s="12" t="s">
        <v>271</v>
      </c>
      <c r="C64" s="56" t="s">
        <v>270</v>
      </c>
      <c r="D64" s="14" t="s">
        <v>669</v>
      </c>
      <c r="E64" s="44">
        <v>6224794.0369999995</v>
      </c>
      <c r="F64" s="44">
        <v>6340665</v>
      </c>
      <c r="G64" s="51">
        <v>50212.1</v>
      </c>
      <c r="H64" s="51">
        <v>51150.5</v>
      </c>
      <c r="I64" s="17">
        <v>123.97</v>
      </c>
      <c r="J64" s="17">
        <v>123.96</v>
      </c>
      <c r="K64" s="35">
        <v>-1.0000000000005116E-2</v>
      </c>
      <c r="L64" s="61">
        <v>-8.0664676938010135E-5</v>
      </c>
      <c r="M64" s="34"/>
      <c r="N64" s="34" t="s">
        <v>864</v>
      </c>
      <c r="O64" s="13"/>
    </row>
    <row r="65" spans="1:15" x14ac:dyDescent="0.2">
      <c r="A65" s="33" t="s">
        <v>128</v>
      </c>
      <c r="B65" s="12" t="s">
        <v>129</v>
      </c>
      <c r="C65" s="56" t="s">
        <v>128</v>
      </c>
      <c r="D65" s="14" t="s">
        <v>669</v>
      </c>
      <c r="E65" s="44">
        <v>10299476.300000001</v>
      </c>
      <c r="F65" s="44">
        <v>10508377</v>
      </c>
      <c r="G65" s="51">
        <v>60365</v>
      </c>
      <c r="H65" s="51">
        <v>60416.1</v>
      </c>
      <c r="I65" s="17">
        <v>170.62</v>
      </c>
      <c r="J65" s="17">
        <v>173.93</v>
      </c>
      <c r="K65" s="35">
        <v>3.3100000000000023</v>
      </c>
      <c r="L65" s="61">
        <v>1.9399835892626904E-2</v>
      </c>
      <c r="M65" s="34"/>
      <c r="N65" s="34" t="s">
        <v>864</v>
      </c>
      <c r="O65" s="13"/>
    </row>
    <row r="66" spans="1:15" x14ac:dyDescent="0.2">
      <c r="A66" s="33" t="s">
        <v>142</v>
      </c>
      <c r="B66" s="12" t="s">
        <v>143</v>
      </c>
      <c r="C66" s="56" t="s">
        <v>142</v>
      </c>
      <c r="D66" s="14" t="s">
        <v>669</v>
      </c>
      <c r="E66" s="44">
        <v>7190216.9839999992</v>
      </c>
      <c r="F66" s="44">
        <v>7306250.2800000003</v>
      </c>
      <c r="G66" s="51">
        <v>38425.699999999997</v>
      </c>
      <c r="H66" s="51">
        <v>39045.800000000003</v>
      </c>
      <c r="I66" s="17">
        <v>187.12</v>
      </c>
      <c r="J66" s="17">
        <v>187.12</v>
      </c>
      <c r="K66" s="35">
        <v>0</v>
      </c>
      <c r="L66" s="61">
        <v>0</v>
      </c>
      <c r="M66" s="34"/>
      <c r="N66" s="34" t="s">
        <v>864</v>
      </c>
      <c r="O66" s="13"/>
    </row>
    <row r="67" spans="1:15" x14ac:dyDescent="0.2">
      <c r="A67" s="33" t="s">
        <v>354</v>
      </c>
      <c r="B67" s="12" t="s">
        <v>355</v>
      </c>
      <c r="C67" s="56" t="s">
        <v>354</v>
      </c>
      <c r="D67" s="14" t="s">
        <v>669</v>
      </c>
      <c r="E67" s="44">
        <v>5763992</v>
      </c>
      <c r="F67" s="44">
        <v>5879712.0099999998</v>
      </c>
      <c r="G67" s="51">
        <v>46672</v>
      </c>
      <c r="H67" s="51">
        <v>47609</v>
      </c>
      <c r="I67" s="17">
        <v>123.5</v>
      </c>
      <c r="J67" s="17">
        <v>123.5</v>
      </c>
      <c r="K67" s="35">
        <v>0</v>
      </c>
      <c r="L67" s="61">
        <v>0</v>
      </c>
      <c r="M67" s="34"/>
      <c r="N67" s="34" t="s">
        <v>864</v>
      </c>
      <c r="O67" s="13"/>
    </row>
    <row r="68" spans="1:15" x14ac:dyDescent="0.2">
      <c r="A68" s="33" t="s">
        <v>37</v>
      </c>
      <c r="B68" s="12" t="s">
        <v>687</v>
      </c>
      <c r="C68" s="56" t="s">
        <v>37</v>
      </c>
      <c r="D68" s="14" t="s">
        <v>669</v>
      </c>
      <c r="E68" s="44">
        <v>166787216.748</v>
      </c>
      <c r="F68" s="44">
        <v>167305774</v>
      </c>
      <c r="G68" s="51">
        <v>137122.20000000001</v>
      </c>
      <c r="H68" s="51">
        <v>137548.5</v>
      </c>
      <c r="I68" s="17">
        <v>1216.3399999999999</v>
      </c>
      <c r="J68" s="17">
        <v>1216.3399999999999</v>
      </c>
      <c r="K68" s="35">
        <v>0</v>
      </c>
      <c r="L68" s="61">
        <v>0</v>
      </c>
      <c r="M68" s="34"/>
      <c r="N68" s="34" t="s">
        <v>864</v>
      </c>
      <c r="O68" s="13"/>
    </row>
    <row r="69" spans="1:15" x14ac:dyDescent="0.2">
      <c r="A69" s="33" t="s">
        <v>642</v>
      </c>
      <c r="B69" s="12" t="s">
        <v>686</v>
      </c>
      <c r="C69" s="56" t="s">
        <v>642</v>
      </c>
      <c r="D69" s="14" t="s">
        <v>668</v>
      </c>
      <c r="E69" s="44">
        <v>23010826.800000001</v>
      </c>
      <c r="F69" s="44">
        <v>23655209</v>
      </c>
      <c r="G69" s="51">
        <v>339643.2</v>
      </c>
      <c r="H69" s="51">
        <v>342382.5</v>
      </c>
      <c r="I69" s="17">
        <v>67.75</v>
      </c>
      <c r="J69" s="17">
        <v>69.09</v>
      </c>
      <c r="K69" s="35">
        <v>1.3400000000000034</v>
      </c>
      <c r="L69" s="61">
        <v>1.977859778597791E-2</v>
      </c>
      <c r="M69" s="34"/>
      <c r="N69" s="34" t="s">
        <v>864</v>
      </c>
      <c r="O69" s="13"/>
    </row>
    <row r="70" spans="1:15" x14ac:dyDescent="0.2">
      <c r="A70" s="33" t="s">
        <v>784</v>
      </c>
      <c r="B70" s="12" t="s">
        <v>823</v>
      </c>
      <c r="C70" s="56" t="s">
        <v>784</v>
      </c>
      <c r="D70" s="14" t="s">
        <v>668</v>
      </c>
      <c r="E70" s="44">
        <v>52036733.139900006</v>
      </c>
      <c r="F70" s="44">
        <v>52456428</v>
      </c>
      <c r="G70" s="51">
        <v>339643.19</v>
      </c>
      <c r="H70" s="51">
        <v>342382.5</v>
      </c>
      <c r="I70" s="17">
        <v>153.21</v>
      </c>
      <c r="J70" s="17">
        <v>153.21</v>
      </c>
      <c r="K70" s="35">
        <v>0</v>
      </c>
      <c r="L70" s="61">
        <v>0</v>
      </c>
      <c r="M70" s="34"/>
      <c r="N70" s="34" t="s">
        <v>864</v>
      </c>
      <c r="O70" s="13"/>
    </row>
    <row r="71" spans="1:15" x14ac:dyDescent="0.2">
      <c r="A71" s="33" t="s">
        <v>38</v>
      </c>
      <c r="B71" s="12" t="s">
        <v>688</v>
      </c>
      <c r="C71" s="56" t="s">
        <v>38</v>
      </c>
      <c r="D71" s="14" t="s">
        <v>669</v>
      </c>
      <c r="E71" s="44">
        <v>139960318.19</v>
      </c>
      <c r="F71" s="44">
        <v>141467640</v>
      </c>
      <c r="G71" s="51">
        <v>109753</v>
      </c>
      <c r="H71" s="51">
        <v>110935</v>
      </c>
      <c r="I71" s="17">
        <v>1275.23</v>
      </c>
      <c r="J71" s="17">
        <v>1275.23</v>
      </c>
      <c r="K71" s="35">
        <v>0</v>
      </c>
      <c r="L71" s="61">
        <v>0</v>
      </c>
      <c r="M71" s="34"/>
      <c r="N71" s="34" t="s">
        <v>864</v>
      </c>
      <c r="O71" s="13"/>
    </row>
    <row r="72" spans="1:15" x14ac:dyDescent="0.2">
      <c r="A72" s="33" t="s">
        <v>61</v>
      </c>
      <c r="B72" s="12" t="s">
        <v>62</v>
      </c>
      <c r="C72" s="56" t="s">
        <v>61</v>
      </c>
      <c r="D72" s="14" t="s">
        <v>669</v>
      </c>
      <c r="E72" s="44">
        <v>3934343.0599999996</v>
      </c>
      <c r="F72" s="44">
        <v>3979237</v>
      </c>
      <c r="G72" s="51">
        <v>27154</v>
      </c>
      <c r="H72" s="51">
        <v>27463.9</v>
      </c>
      <c r="I72" s="17">
        <v>144.88999999999999</v>
      </c>
      <c r="J72" s="17">
        <v>144.88999999999999</v>
      </c>
      <c r="K72" s="35">
        <v>0</v>
      </c>
      <c r="L72" s="61">
        <v>0</v>
      </c>
      <c r="M72" s="34"/>
      <c r="N72" s="34" t="s">
        <v>864</v>
      </c>
      <c r="O72" s="13"/>
    </row>
    <row r="73" spans="1:15" x14ac:dyDescent="0.2">
      <c r="A73" s="33" t="s">
        <v>442</v>
      </c>
      <c r="B73" s="12" t="s">
        <v>443</v>
      </c>
      <c r="C73" s="56" t="s">
        <v>442</v>
      </c>
      <c r="D73" s="14" t="s">
        <v>669</v>
      </c>
      <c r="E73" s="44">
        <v>6801228.1349999998</v>
      </c>
      <c r="F73" s="44">
        <v>7007431</v>
      </c>
      <c r="G73" s="51">
        <v>49216.5</v>
      </c>
      <c r="H73" s="51">
        <v>49763.6</v>
      </c>
      <c r="I73" s="17">
        <v>138.19</v>
      </c>
      <c r="J73" s="17">
        <v>140.81</v>
      </c>
      <c r="K73" s="35">
        <v>2.6200000000000045</v>
      </c>
      <c r="L73" s="61">
        <v>1.895940371951664E-2</v>
      </c>
      <c r="M73" s="34"/>
      <c r="N73" s="34" t="s">
        <v>864</v>
      </c>
      <c r="O73" s="13"/>
    </row>
    <row r="74" spans="1:15" x14ac:dyDescent="0.2">
      <c r="A74" s="33" t="s">
        <v>19</v>
      </c>
      <c r="B74" s="12" t="s">
        <v>20</v>
      </c>
      <c r="C74" s="56" t="s">
        <v>19</v>
      </c>
      <c r="D74" s="14" t="s">
        <v>669</v>
      </c>
      <c r="E74" s="44">
        <v>6768838.1509999996</v>
      </c>
      <c r="F74" s="44">
        <v>6957796</v>
      </c>
      <c r="G74" s="51">
        <v>41646.699999999997</v>
      </c>
      <c r="H74" s="51">
        <v>42809.3</v>
      </c>
      <c r="I74" s="17">
        <v>162.53</v>
      </c>
      <c r="J74" s="17">
        <v>162.53</v>
      </c>
      <c r="K74" s="35">
        <v>0</v>
      </c>
      <c r="L74" s="61">
        <v>0</v>
      </c>
      <c r="M74" s="34"/>
      <c r="N74" s="34" t="s">
        <v>864</v>
      </c>
      <c r="O74" s="13"/>
    </row>
    <row r="75" spans="1:15" x14ac:dyDescent="0.2">
      <c r="A75" s="33" t="s">
        <v>244</v>
      </c>
      <c r="B75" s="12" t="s">
        <v>245</v>
      </c>
      <c r="C75" s="56" t="s">
        <v>244</v>
      </c>
      <c r="D75" s="14" t="s">
        <v>669</v>
      </c>
      <c r="E75" s="44">
        <v>5810301.6869999999</v>
      </c>
      <c r="F75" s="44">
        <v>5897956</v>
      </c>
      <c r="G75" s="51">
        <v>32750.7</v>
      </c>
      <c r="H75" s="51">
        <v>33244.800000000003</v>
      </c>
      <c r="I75" s="17">
        <v>177.41</v>
      </c>
      <c r="J75" s="17">
        <v>177.41</v>
      </c>
      <c r="K75" s="35">
        <v>0</v>
      </c>
      <c r="L75" s="61">
        <v>0</v>
      </c>
      <c r="M75" s="34"/>
      <c r="N75" s="34" t="s">
        <v>864</v>
      </c>
      <c r="O75" s="13"/>
    </row>
    <row r="76" spans="1:15" x14ac:dyDescent="0.2">
      <c r="A76" s="33" t="s">
        <v>93</v>
      </c>
      <c r="B76" s="12" t="s">
        <v>94</v>
      </c>
      <c r="C76" s="56" t="s">
        <v>93</v>
      </c>
      <c r="D76" s="14" t="s">
        <v>669</v>
      </c>
      <c r="E76" s="44">
        <v>3356168.86</v>
      </c>
      <c r="F76" s="44">
        <v>3464813</v>
      </c>
      <c r="G76" s="51">
        <v>18857</v>
      </c>
      <c r="H76" s="51">
        <v>19095</v>
      </c>
      <c r="I76" s="17">
        <v>177.98</v>
      </c>
      <c r="J76" s="17">
        <v>181.45</v>
      </c>
      <c r="K76" s="35">
        <v>3.4699999999999989</v>
      </c>
      <c r="L76" s="61">
        <v>1.9496572648612199E-2</v>
      </c>
      <c r="M76" s="34"/>
      <c r="N76" s="34" t="s">
        <v>864</v>
      </c>
      <c r="O76" s="13"/>
    </row>
    <row r="77" spans="1:15" x14ac:dyDescent="0.2">
      <c r="A77" s="33" t="s">
        <v>527</v>
      </c>
      <c r="B77" s="12" t="s">
        <v>528</v>
      </c>
      <c r="C77" s="56" t="s">
        <v>527</v>
      </c>
      <c r="D77" s="14" t="s">
        <v>669</v>
      </c>
      <c r="E77" s="44">
        <v>4800069.8680000007</v>
      </c>
      <c r="F77" s="44">
        <v>4971530.12</v>
      </c>
      <c r="G77" s="51">
        <v>5974.1</v>
      </c>
      <c r="H77" s="51">
        <v>6187.65</v>
      </c>
      <c r="I77" s="17">
        <v>803.48</v>
      </c>
      <c r="J77" s="17">
        <v>803.46</v>
      </c>
      <c r="K77" s="35">
        <v>-1.999999999998181E-2</v>
      </c>
      <c r="L77" s="61">
        <v>-2.489172101356824E-5</v>
      </c>
      <c r="M77" s="34"/>
      <c r="N77" s="34" t="s">
        <v>864</v>
      </c>
      <c r="O77" s="13"/>
    </row>
    <row r="78" spans="1:15" x14ac:dyDescent="0.2">
      <c r="A78" s="33" t="s">
        <v>643</v>
      </c>
      <c r="B78" s="12" t="s">
        <v>689</v>
      </c>
      <c r="C78" s="56" t="s">
        <v>643</v>
      </c>
      <c r="D78" s="14" t="s">
        <v>668</v>
      </c>
      <c r="E78" s="44">
        <v>9290627.8080000002</v>
      </c>
      <c r="F78" s="44">
        <v>9641035</v>
      </c>
      <c r="G78" s="51">
        <v>137110.79999999999</v>
      </c>
      <c r="H78" s="51">
        <v>139624</v>
      </c>
      <c r="I78" s="17">
        <v>67.760000000000005</v>
      </c>
      <c r="J78" s="17">
        <v>69.05</v>
      </c>
      <c r="K78" s="35">
        <v>1.289999999999992</v>
      </c>
      <c r="L78" s="61">
        <v>1.9037780401416647E-2</v>
      </c>
      <c r="M78" s="34"/>
      <c r="N78" s="34" t="s">
        <v>864</v>
      </c>
      <c r="O78" s="13"/>
    </row>
    <row r="79" spans="1:15" x14ac:dyDescent="0.2">
      <c r="A79" s="33" t="s">
        <v>785</v>
      </c>
      <c r="B79" s="12" t="s">
        <v>824</v>
      </c>
      <c r="C79" s="56" t="s">
        <v>785</v>
      </c>
      <c r="D79" s="14" t="s">
        <v>668</v>
      </c>
      <c r="E79" s="44">
        <v>27186329.423999999</v>
      </c>
      <c r="F79" s="44">
        <v>28237572</v>
      </c>
      <c r="G79" s="51">
        <v>137110.79999999999</v>
      </c>
      <c r="H79" s="51">
        <v>139624.1</v>
      </c>
      <c r="I79" s="17">
        <v>198.28</v>
      </c>
      <c r="J79" s="17">
        <v>202.24</v>
      </c>
      <c r="K79" s="35">
        <v>3.960000000000008</v>
      </c>
      <c r="L79" s="61">
        <v>1.997175711115598E-2</v>
      </c>
      <c r="M79" s="34"/>
      <c r="N79" s="34" t="s">
        <v>864</v>
      </c>
      <c r="O79" s="13"/>
    </row>
    <row r="80" spans="1:15" x14ac:dyDescent="0.2">
      <c r="A80" s="33" t="s">
        <v>130</v>
      </c>
      <c r="B80" s="12" t="s">
        <v>870</v>
      </c>
      <c r="C80" s="56" t="s">
        <v>130</v>
      </c>
      <c r="D80" s="14" t="s">
        <v>669</v>
      </c>
      <c r="E80" s="44">
        <v>9684156.0419999994</v>
      </c>
      <c r="F80" s="44">
        <v>10047473</v>
      </c>
      <c r="G80" s="51">
        <v>55265.4</v>
      </c>
      <c r="H80" s="51">
        <v>57337.5</v>
      </c>
      <c r="I80" s="17">
        <v>175.23</v>
      </c>
      <c r="J80" s="17">
        <v>175.23</v>
      </c>
      <c r="K80" s="35">
        <v>0</v>
      </c>
      <c r="L80" s="61">
        <v>0</v>
      </c>
      <c r="M80" s="34"/>
      <c r="N80" s="34" t="s">
        <v>864</v>
      </c>
      <c r="O80" s="13"/>
    </row>
    <row r="81" spans="1:15" x14ac:dyDescent="0.2">
      <c r="A81" s="33" t="s">
        <v>50</v>
      </c>
      <c r="B81" s="12" t="s">
        <v>51</v>
      </c>
      <c r="C81" s="56" t="s">
        <v>50</v>
      </c>
      <c r="D81" s="14" t="s">
        <v>669</v>
      </c>
      <c r="E81" s="44">
        <v>3589357.7069999999</v>
      </c>
      <c r="F81" s="44">
        <v>3667383</v>
      </c>
      <c r="G81" s="51">
        <v>19540.3</v>
      </c>
      <c r="H81" s="51">
        <v>19581.3</v>
      </c>
      <c r="I81" s="17">
        <v>183.69</v>
      </c>
      <c r="J81" s="17">
        <v>187.29</v>
      </c>
      <c r="K81" s="35">
        <v>3.5999999999999943</v>
      </c>
      <c r="L81" s="61">
        <v>1.9598236158745681E-2</v>
      </c>
      <c r="M81" s="34"/>
      <c r="N81" s="34" t="s">
        <v>864</v>
      </c>
      <c r="O81" s="13"/>
    </row>
    <row r="82" spans="1:15" x14ac:dyDescent="0.2">
      <c r="A82" s="33" t="s">
        <v>324</v>
      </c>
      <c r="B82" s="12" t="s">
        <v>325</v>
      </c>
      <c r="C82" s="56" t="s">
        <v>324</v>
      </c>
      <c r="D82" s="14" t="s">
        <v>669</v>
      </c>
      <c r="E82" s="44">
        <v>2852573.1</v>
      </c>
      <c r="F82" s="44">
        <v>2962667</v>
      </c>
      <c r="G82" s="51">
        <v>16194</v>
      </c>
      <c r="H82" s="51">
        <v>16819</v>
      </c>
      <c r="I82" s="17">
        <v>176.15</v>
      </c>
      <c r="J82" s="17">
        <v>176.15</v>
      </c>
      <c r="K82" s="35">
        <v>0</v>
      </c>
      <c r="L82" s="61">
        <v>0</v>
      </c>
      <c r="M82" s="34"/>
      <c r="N82" s="34" t="s">
        <v>864</v>
      </c>
      <c r="O82" s="13"/>
    </row>
    <row r="83" spans="1:15" x14ac:dyDescent="0.2">
      <c r="A83" s="33" t="s">
        <v>43</v>
      </c>
      <c r="B83" s="12" t="s">
        <v>690</v>
      </c>
      <c r="C83" s="56" t="s">
        <v>43</v>
      </c>
      <c r="D83" s="14" t="s">
        <v>669</v>
      </c>
      <c r="E83" s="44">
        <v>216845411.19600001</v>
      </c>
      <c r="F83" s="44">
        <v>223213979</v>
      </c>
      <c r="G83" s="51">
        <v>174255.6</v>
      </c>
      <c r="H83" s="51">
        <v>175908.6</v>
      </c>
      <c r="I83" s="17">
        <v>1244.4100000000001</v>
      </c>
      <c r="J83" s="17">
        <v>1268.92</v>
      </c>
      <c r="K83" s="35">
        <v>24.509999999999991</v>
      </c>
      <c r="L83" s="61">
        <v>1.9696080873667029E-2</v>
      </c>
      <c r="M83" s="34"/>
      <c r="N83" s="34" t="s">
        <v>864</v>
      </c>
      <c r="O83" s="13"/>
    </row>
    <row r="84" spans="1:15" x14ac:dyDescent="0.2">
      <c r="A84" s="33" t="s">
        <v>144</v>
      </c>
      <c r="B84" s="12" t="s">
        <v>145</v>
      </c>
      <c r="C84" s="56" t="s">
        <v>144</v>
      </c>
      <c r="D84" s="14" t="s">
        <v>669</v>
      </c>
      <c r="E84" s="44">
        <v>4965233.148</v>
      </c>
      <c r="F84" s="44">
        <v>4910417</v>
      </c>
      <c r="G84" s="51">
        <v>36200.300000000003</v>
      </c>
      <c r="H84" s="51">
        <v>36906.6</v>
      </c>
      <c r="I84" s="17">
        <v>137.16</v>
      </c>
      <c r="J84" s="17">
        <v>133.05000000000001</v>
      </c>
      <c r="K84" s="35">
        <v>-4.1099999999999852</v>
      </c>
      <c r="L84" s="61">
        <v>-2.9965004374453087E-2</v>
      </c>
      <c r="M84" s="34"/>
      <c r="N84" s="34" t="s">
        <v>864</v>
      </c>
      <c r="O84" s="13"/>
    </row>
    <row r="85" spans="1:15" x14ac:dyDescent="0.2">
      <c r="A85" s="33" t="s">
        <v>505</v>
      </c>
      <c r="B85" s="12" t="s">
        <v>506</v>
      </c>
      <c r="C85" s="56" t="s">
        <v>505</v>
      </c>
      <c r="D85" s="14" t="s">
        <v>669</v>
      </c>
      <c r="E85" s="44">
        <v>93809498.439999998</v>
      </c>
      <c r="F85" s="44">
        <v>98783285</v>
      </c>
      <c r="G85" s="51">
        <v>70863.8</v>
      </c>
      <c r="H85" s="51">
        <v>73201</v>
      </c>
      <c r="I85" s="17">
        <v>1323.8</v>
      </c>
      <c r="J85" s="17">
        <v>1349.48</v>
      </c>
      <c r="K85" s="35">
        <v>25.680000000000064</v>
      </c>
      <c r="L85" s="61">
        <v>1.9398700710077099E-2</v>
      </c>
      <c r="M85" s="34"/>
      <c r="N85" s="34" t="s">
        <v>864</v>
      </c>
      <c r="O85" s="13"/>
    </row>
    <row r="86" spans="1:15" x14ac:dyDescent="0.2">
      <c r="A86" s="33" t="s">
        <v>310</v>
      </c>
      <c r="B86" s="12" t="s">
        <v>311</v>
      </c>
      <c r="C86" s="56" t="s">
        <v>310</v>
      </c>
      <c r="D86" s="14" t="s">
        <v>669</v>
      </c>
      <c r="E86" s="44">
        <v>3161066.838</v>
      </c>
      <c r="F86" s="44">
        <v>3223810</v>
      </c>
      <c r="G86" s="51">
        <v>20767.8</v>
      </c>
      <c r="H86" s="51">
        <v>21180</v>
      </c>
      <c r="I86" s="17">
        <v>152.21</v>
      </c>
      <c r="J86" s="17">
        <v>152.21</v>
      </c>
      <c r="K86" s="35">
        <v>0</v>
      </c>
      <c r="L86" s="61">
        <v>0</v>
      </c>
      <c r="M86" s="34"/>
      <c r="N86" s="34" t="s">
        <v>864</v>
      </c>
      <c r="O86" s="13"/>
    </row>
    <row r="87" spans="1:15" x14ac:dyDescent="0.2">
      <c r="A87" s="33" t="s">
        <v>444</v>
      </c>
      <c r="B87" s="12" t="s">
        <v>445</v>
      </c>
      <c r="C87" s="56" t="s">
        <v>444</v>
      </c>
      <c r="D87" s="14" t="s">
        <v>669</v>
      </c>
      <c r="E87" s="44">
        <v>5971115.7000000002</v>
      </c>
      <c r="F87" s="44">
        <v>6042015</v>
      </c>
      <c r="G87" s="51">
        <v>31790</v>
      </c>
      <c r="H87" s="51">
        <v>32168</v>
      </c>
      <c r="I87" s="17">
        <v>187.83</v>
      </c>
      <c r="J87" s="17">
        <v>187.83</v>
      </c>
      <c r="K87" s="35">
        <v>0</v>
      </c>
      <c r="L87" s="61">
        <v>0</v>
      </c>
      <c r="M87" s="34"/>
      <c r="N87" s="34" t="s">
        <v>864</v>
      </c>
      <c r="O87" s="13"/>
    </row>
    <row r="88" spans="1:15" x14ac:dyDescent="0.2">
      <c r="A88" s="33" t="s">
        <v>563</v>
      </c>
      <c r="B88" s="12" t="s">
        <v>564</v>
      </c>
      <c r="C88" s="56" t="s">
        <v>563</v>
      </c>
      <c r="D88" s="14" t="s">
        <v>669</v>
      </c>
      <c r="E88" s="44">
        <v>126061946.186</v>
      </c>
      <c r="F88" s="44">
        <v>129313550</v>
      </c>
      <c r="G88" s="51">
        <v>107617.4</v>
      </c>
      <c r="H88" s="51">
        <v>110393.7</v>
      </c>
      <c r="I88" s="17">
        <v>1171.3900000000001</v>
      </c>
      <c r="J88" s="17">
        <v>1171.3900000000001</v>
      </c>
      <c r="K88" s="35">
        <v>0</v>
      </c>
      <c r="L88" s="61">
        <v>0</v>
      </c>
      <c r="M88" s="34"/>
      <c r="N88" s="34" t="s">
        <v>864</v>
      </c>
      <c r="O88" s="13"/>
    </row>
    <row r="89" spans="1:15" x14ac:dyDescent="0.2">
      <c r="A89" s="33" t="s">
        <v>594</v>
      </c>
      <c r="B89" s="12" t="s">
        <v>595</v>
      </c>
      <c r="C89" s="56" t="s">
        <v>594</v>
      </c>
      <c r="D89" s="14" t="s">
        <v>668</v>
      </c>
      <c r="E89" s="44">
        <v>184826010.5</v>
      </c>
      <c r="F89" s="44">
        <v>185778894</v>
      </c>
      <c r="G89" s="51">
        <v>159127</v>
      </c>
      <c r="H89" s="51">
        <v>159947</v>
      </c>
      <c r="I89" s="17">
        <v>1161.5</v>
      </c>
      <c r="J89" s="17">
        <v>1161.5</v>
      </c>
      <c r="K89" s="35">
        <v>0</v>
      </c>
      <c r="L89" s="61">
        <v>0</v>
      </c>
      <c r="M89" s="34"/>
      <c r="N89" s="34" t="s">
        <v>864</v>
      </c>
      <c r="O89" s="13"/>
    </row>
    <row r="90" spans="1:15" x14ac:dyDescent="0.2">
      <c r="A90" s="33" t="s">
        <v>786</v>
      </c>
      <c r="B90" s="12" t="s">
        <v>825</v>
      </c>
      <c r="C90" s="56" t="s">
        <v>786</v>
      </c>
      <c r="D90" s="14" t="s">
        <v>668</v>
      </c>
      <c r="E90" s="44">
        <v>32566931.82</v>
      </c>
      <c r="F90" s="44">
        <v>33368224</v>
      </c>
      <c r="G90" s="51">
        <v>159127</v>
      </c>
      <c r="H90" s="51">
        <v>159947.4</v>
      </c>
      <c r="I90" s="17">
        <v>204.66</v>
      </c>
      <c r="J90" s="17">
        <v>208.62</v>
      </c>
      <c r="K90" s="35">
        <v>3.960000000000008</v>
      </c>
      <c r="L90" s="61">
        <v>1.9349164467898017E-2</v>
      </c>
      <c r="M90" s="34"/>
      <c r="N90" s="34" t="s">
        <v>864</v>
      </c>
      <c r="O90" s="13"/>
    </row>
    <row r="91" spans="1:15" x14ac:dyDescent="0.2">
      <c r="A91" s="33" t="s">
        <v>192</v>
      </c>
      <c r="B91" s="12" t="s">
        <v>193</v>
      </c>
      <c r="C91" s="56" t="s">
        <v>192</v>
      </c>
      <c r="D91" s="14" t="s">
        <v>669</v>
      </c>
      <c r="E91" s="44">
        <v>9245114.4419999998</v>
      </c>
      <c r="F91" s="44">
        <v>9505395.1799999997</v>
      </c>
      <c r="G91" s="51">
        <v>53252.2</v>
      </c>
      <c r="H91" s="51">
        <v>53809.2</v>
      </c>
      <c r="I91" s="17">
        <v>173.61</v>
      </c>
      <c r="J91" s="17">
        <v>176.65</v>
      </c>
      <c r="K91" s="35">
        <v>3.039999999999992</v>
      </c>
      <c r="L91" s="61">
        <v>1.7510512067277183E-2</v>
      </c>
      <c r="M91" s="34"/>
      <c r="N91" s="34" t="s">
        <v>864</v>
      </c>
      <c r="O91" s="13"/>
    </row>
    <row r="92" spans="1:15" x14ac:dyDescent="0.2">
      <c r="A92" s="33" t="s">
        <v>105</v>
      </c>
      <c r="B92" s="12" t="s">
        <v>691</v>
      </c>
      <c r="C92" s="56" t="s">
        <v>105</v>
      </c>
      <c r="D92" s="14" t="s">
        <v>669</v>
      </c>
      <c r="E92" s="44">
        <v>36061751.780000001</v>
      </c>
      <c r="F92" s="44">
        <v>37541247</v>
      </c>
      <c r="G92" s="51">
        <v>29678.5</v>
      </c>
      <c r="H92" s="51">
        <v>30308.400000000001</v>
      </c>
      <c r="I92" s="17">
        <v>1215.08</v>
      </c>
      <c r="J92" s="17">
        <v>1238.6400000000001</v>
      </c>
      <c r="K92" s="35">
        <v>23.560000000000173</v>
      </c>
      <c r="L92" s="61">
        <v>1.9389669815979338E-2</v>
      </c>
      <c r="M92" s="34"/>
      <c r="N92" s="34" t="s">
        <v>864</v>
      </c>
      <c r="O92" s="13"/>
    </row>
    <row r="93" spans="1:15" x14ac:dyDescent="0.2">
      <c r="A93" s="33" t="s">
        <v>220</v>
      </c>
      <c r="B93" s="12" t="s">
        <v>221</v>
      </c>
      <c r="C93" s="56" t="s">
        <v>220</v>
      </c>
      <c r="D93" s="14" t="s">
        <v>669</v>
      </c>
      <c r="E93" s="44">
        <v>5130641.3850000007</v>
      </c>
      <c r="F93" s="44">
        <v>5269769</v>
      </c>
      <c r="G93" s="51">
        <v>31495.65</v>
      </c>
      <c r="H93" s="51">
        <v>32349.72</v>
      </c>
      <c r="I93" s="17">
        <v>162.9</v>
      </c>
      <c r="J93" s="17">
        <v>162.9</v>
      </c>
      <c r="K93" s="35">
        <v>0</v>
      </c>
      <c r="L93" s="61">
        <v>0</v>
      </c>
      <c r="M93" s="34"/>
      <c r="N93" s="34" t="s">
        <v>864</v>
      </c>
      <c r="O93" s="13"/>
    </row>
    <row r="94" spans="1:15" x14ac:dyDescent="0.2">
      <c r="A94" s="33" t="s">
        <v>326</v>
      </c>
      <c r="B94" s="12" t="s">
        <v>327</v>
      </c>
      <c r="C94" s="56" t="s">
        <v>326</v>
      </c>
      <c r="D94" s="14" t="s">
        <v>669</v>
      </c>
      <c r="E94" s="44">
        <v>3682830.06</v>
      </c>
      <c r="F94" s="44">
        <v>3800869.28</v>
      </c>
      <c r="G94" s="51">
        <v>27135.5</v>
      </c>
      <c r="H94" s="51">
        <v>27460.5</v>
      </c>
      <c r="I94" s="17">
        <v>135.72</v>
      </c>
      <c r="J94" s="17">
        <v>138.41</v>
      </c>
      <c r="K94" s="35">
        <v>2.6899999999999977</v>
      </c>
      <c r="L94" s="61">
        <v>1.9820218096080148E-2</v>
      </c>
      <c r="M94" s="34"/>
      <c r="N94" s="34" t="s">
        <v>864</v>
      </c>
      <c r="O94" s="13"/>
    </row>
    <row r="95" spans="1:15" x14ac:dyDescent="0.2">
      <c r="A95" s="33" t="s">
        <v>56</v>
      </c>
      <c r="B95" s="12" t="s">
        <v>692</v>
      </c>
      <c r="C95" s="56" t="s">
        <v>56</v>
      </c>
      <c r="D95" s="14" t="s">
        <v>669</v>
      </c>
      <c r="E95" s="44">
        <v>70535420.02700001</v>
      </c>
      <c r="F95" s="44">
        <v>72770013</v>
      </c>
      <c r="G95" s="51">
        <v>61622.9</v>
      </c>
      <c r="H95" s="51">
        <v>62419.1</v>
      </c>
      <c r="I95" s="17">
        <v>1144.6300000000001</v>
      </c>
      <c r="J95" s="17">
        <v>1165.83</v>
      </c>
      <c r="K95" s="35">
        <v>21.199999999999818</v>
      </c>
      <c r="L95" s="61">
        <v>1.8521268881647183E-2</v>
      </c>
      <c r="M95" s="34"/>
      <c r="N95" s="34" t="s">
        <v>864</v>
      </c>
      <c r="O95" s="13"/>
    </row>
    <row r="96" spans="1:15" x14ac:dyDescent="0.2">
      <c r="A96" s="33" t="s">
        <v>596</v>
      </c>
      <c r="B96" s="12" t="s">
        <v>597</v>
      </c>
      <c r="C96" s="56" t="s">
        <v>596</v>
      </c>
      <c r="D96" s="14" t="s">
        <v>668</v>
      </c>
      <c r="E96" s="44">
        <v>245767743</v>
      </c>
      <c r="F96" s="44">
        <v>253752822</v>
      </c>
      <c r="G96" s="51">
        <v>228150</v>
      </c>
      <c r="H96" s="51">
        <v>230955.31</v>
      </c>
      <c r="I96" s="17">
        <v>1077.22</v>
      </c>
      <c r="J96" s="17">
        <v>1098.71</v>
      </c>
      <c r="K96" s="35">
        <v>21.490000000000009</v>
      </c>
      <c r="L96" s="61">
        <v>1.9949499637956971E-2</v>
      </c>
      <c r="M96" s="34"/>
      <c r="N96" s="34" t="s">
        <v>864</v>
      </c>
      <c r="O96" s="13"/>
    </row>
    <row r="97" spans="1:15" x14ac:dyDescent="0.2">
      <c r="A97" s="33" t="s">
        <v>63</v>
      </c>
      <c r="B97" s="12" t="s">
        <v>64</v>
      </c>
      <c r="C97" s="56" t="s">
        <v>63</v>
      </c>
      <c r="D97" s="14" t="s">
        <v>669</v>
      </c>
      <c r="E97" s="44">
        <v>5248878.432</v>
      </c>
      <c r="F97" s="44">
        <v>5284764</v>
      </c>
      <c r="G97" s="51">
        <v>27675.200000000001</v>
      </c>
      <c r="H97" s="51">
        <v>27864.400000000001</v>
      </c>
      <c r="I97" s="17">
        <v>189.66</v>
      </c>
      <c r="J97" s="17">
        <v>189.66</v>
      </c>
      <c r="K97" s="35">
        <v>0</v>
      </c>
      <c r="L97" s="61">
        <v>0</v>
      </c>
      <c r="M97" s="34"/>
      <c r="N97" s="34" t="s">
        <v>864</v>
      </c>
      <c r="O97" s="13"/>
    </row>
    <row r="98" spans="1:15" x14ac:dyDescent="0.2">
      <c r="A98" s="33" t="s">
        <v>644</v>
      </c>
      <c r="B98" s="12" t="s">
        <v>693</v>
      </c>
      <c r="C98" s="56" t="s">
        <v>644</v>
      </c>
      <c r="D98" s="14" t="s">
        <v>668</v>
      </c>
      <c r="E98" s="44">
        <v>19464052.41</v>
      </c>
      <c r="F98" s="44">
        <v>20080370</v>
      </c>
      <c r="G98" s="51">
        <v>289773</v>
      </c>
      <c r="H98" s="51">
        <v>293374.37</v>
      </c>
      <c r="I98" s="17">
        <v>67.17</v>
      </c>
      <c r="J98" s="17">
        <v>68.45</v>
      </c>
      <c r="K98" s="35">
        <v>1.2800000000000011</v>
      </c>
      <c r="L98" s="61">
        <v>1.9056126246836402E-2</v>
      </c>
      <c r="M98" s="34"/>
      <c r="N98" s="34" t="s">
        <v>864</v>
      </c>
      <c r="O98" s="13"/>
    </row>
    <row r="99" spans="1:15" x14ac:dyDescent="0.2">
      <c r="A99" s="33" t="s">
        <v>787</v>
      </c>
      <c r="B99" s="12" t="s">
        <v>826</v>
      </c>
      <c r="C99" s="56" t="s">
        <v>787</v>
      </c>
      <c r="D99" s="14" t="s">
        <v>668</v>
      </c>
      <c r="E99" s="44">
        <v>48377552.265000001</v>
      </c>
      <c r="F99" s="44">
        <v>49938185</v>
      </c>
      <c r="G99" s="51">
        <v>289772.7</v>
      </c>
      <c r="H99" s="51">
        <v>293374</v>
      </c>
      <c r="I99" s="17">
        <v>166.95</v>
      </c>
      <c r="J99" s="17">
        <v>170.22</v>
      </c>
      <c r="K99" s="35">
        <v>3.2700000000000102</v>
      </c>
      <c r="L99" s="61">
        <v>1.9586702605570591E-2</v>
      </c>
      <c r="M99" s="34"/>
      <c r="N99" s="34" t="s">
        <v>864</v>
      </c>
      <c r="O99" s="13"/>
    </row>
    <row r="100" spans="1:15" x14ac:dyDescent="0.2">
      <c r="A100" s="33" t="s">
        <v>598</v>
      </c>
      <c r="B100" s="12" t="s">
        <v>694</v>
      </c>
      <c r="C100" s="56" t="s">
        <v>598</v>
      </c>
      <c r="D100" s="14" t="s">
        <v>668</v>
      </c>
      <c r="E100" s="44">
        <v>294314917.67999995</v>
      </c>
      <c r="F100" s="44">
        <v>305929865</v>
      </c>
      <c r="G100" s="51">
        <v>263638</v>
      </c>
      <c r="H100" s="51">
        <v>268692</v>
      </c>
      <c r="I100" s="17">
        <v>1116.3599999999999</v>
      </c>
      <c r="J100" s="17">
        <v>1138.5899999999999</v>
      </c>
      <c r="K100" s="35">
        <v>22.230000000000018</v>
      </c>
      <c r="L100" s="61">
        <v>1.9912931312479863E-2</v>
      </c>
      <c r="M100" s="34"/>
      <c r="N100" s="34" t="s">
        <v>864</v>
      </c>
      <c r="O100" s="13"/>
    </row>
    <row r="101" spans="1:15" x14ac:dyDescent="0.2">
      <c r="A101" s="33" t="s">
        <v>788</v>
      </c>
      <c r="B101" s="12" t="s">
        <v>827</v>
      </c>
      <c r="C101" s="56" t="s">
        <v>788</v>
      </c>
      <c r="D101" s="14" t="s">
        <v>668</v>
      </c>
      <c r="E101" s="44">
        <v>89247967.008000001</v>
      </c>
      <c r="F101" s="44">
        <v>92168764</v>
      </c>
      <c r="G101" s="51">
        <v>547802.4</v>
      </c>
      <c r="H101" s="51">
        <v>554698.87</v>
      </c>
      <c r="I101" s="17">
        <v>162.91999999999999</v>
      </c>
      <c r="J101" s="17">
        <v>166.16</v>
      </c>
      <c r="K101" s="35">
        <v>3.2400000000000091</v>
      </c>
      <c r="L101" s="61">
        <v>1.9887061134299101E-2</v>
      </c>
      <c r="M101" s="34"/>
      <c r="N101" s="34" t="s">
        <v>864</v>
      </c>
      <c r="O101" s="13"/>
    </row>
    <row r="102" spans="1:15" x14ac:dyDescent="0.2">
      <c r="A102" s="33" t="s">
        <v>667</v>
      </c>
      <c r="B102" s="12" t="s">
        <v>695</v>
      </c>
      <c r="C102" s="56" t="s">
        <v>667</v>
      </c>
      <c r="D102" s="14" t="s">
        <v>668</v>
      </c>
      <c r="E102" s="44">
        <v>41458325.559</v>
      </c>
      <c r="F102" s="44">
        <v>42962580</v>
      </c>
      <c r="G102" s="51">
        <v>549918.1</v>
      </c>
      <c r="H102" s="51">
        <v>558753.80000000005</v>
      </c>
      <c r="I102" s="17">
        <v>75.39</v>
      </c>
      <c r="J102" s="17">
        <v>76.89</v>
      </c>
      <c r="K102" s="35">
        <v>1.5</v>
      </c>
      <c r="L102" s="61">
        <v>1.9896538002387585E-2</v>
      </c>
      <c r="M102" s="34"/>
      <c r="N102" s="34" t="s">
        <v>864</v>
      </c>
      <c r="O102" s="13"/>
    </row>
    <row r="103" spans="1:15" x14ac:dyDescent="0.2">
      <c r="A103" s="33" t="s">
        <v>488</v>
      </c>
      <c r="B103" s="12" t="s">
        <v>489</v>
      </c>
      <c r="C103" s="56" t="s">
        <v>488</v>
      </c>
      <c r="D103" s="14" t="s">
        <v>669</v>
      </c>
      <c r="E103" s="44">
        <v>78172934.760000005</v>
      </c>
      <c r="F103" s="44">
        <v>83415952</v>
      </c>
      <c r="G103" s="51">
        <v>70956</v>
      </c>
      <c r="H103" s="51">
        <v>74267</v>
      </c>
      <c r="I103" s="17">
        <v>1101.71</v>
      </c>
      <c r="J103" s="17">
        <v>1123.19</v>
      </c>
      <c r="K103" s="35">
        <v>21.480000000000018</v>
      </c>
      <c r="L103" s="61">
        <v>1.9496963810803222E-2</v>
      </c>
      <c r="M103" s="34"/>
      <c r="N103" s="34" t="s">
        <v>864</v>
      </c>
      <c r="O103" s="13"/>
    </row>
    <row r="104" spans="1:15" x14ac:dyDescent="0.2">
      <c r="A104" s="33" t="s">
        <v>599</v>
      </c>
      <c r="B104" s="12" t="s">
        <v>600</v>
      </c>
      <c r="C104" s="56" t="s">
        <v>599</v>
      </c>
      <c r="D104" s="14" t="s">
        <v>668</v>
      </c>
      <c r="E104" s="44">
        <v>185131439.24399999</v>
      </c>
      <c r="F104" s="44">
        <v>190279998.56</v>
      </c>
      <c r="G104" s="51">
        <v>158463.6</v>
      </c>
      <c r="H104" s="51">
        <v>159696.54999999999</v>
      </c>
      <c r="I104" s="17">
        <v>1168.29</v>
      </c>
      <c r="J104" s="17">
        <v>1191.51</v>
      </c>
      <c r="K104" s="35">
        <v>23.220000000000027</v>
      </c>
      <c r="L104" s="61">
        <v>1.987520221862725E-2</v>
      </c>
      <c r="M104" s="34"/>
      <c r="N104" s="34" t="s">
        <v>864</v>
      </c>
      <c r="O104" s="13"/>
    </row>
    <row r="105" spans="1:15" x14ac:dyDescent="0.2">
      <c r="A105" s="33" t="s">
        <v>645</v>
      </c>
      <c r="B105" s="12" t="s">
        <v>696</v>
      </c>
      <c r="C105" s="56" t="s">
        <v>645</v>
      </c>
      <c r="D105" s="14" t="s">
        <v>668</v>
      </c>
      <c r="E105" s="44">
        <v>17549514.437399998</v>
      </c>
      <c r="F105" s="44">
        <v>18082091.780000001</v>
      </c>
      <c r="G105" s="51">
        <v>268587.61</v>
      </c>
      <c r="H105" s="51">
        <v>271498.55</v>
      </c>
      <c r="I105" s="17">
        <v>65.34</v>
      </c>
      <c r="J105" s="17">
        <v>66.599999999999994</v>
      </c>
      <c r="K105" s="35">
        <v>1.2599999999999909</v>
      </c>
      <c r="L105" s="61">
        <v>1.9283746556473687E-2</v>
      </c>
      <c r="M105" s="34"/>
      <c r="N105" s="34" t="s">
        <v>864</v>
      </c>
      <c r="O105" s="13"/>
    </row>
    <row r="106" spans="1:15" x14ac:dyDescent="0.2">
      <c r="A106" s="33" t="s">
        <v>789</v>
      </c>
      <c r="B106" s="12" t="s">
        <v>828</v>
      </c>
      <c r="C106" s="56" t="s">
        <v>789</v>
      </c>
      <c r="D106" s="14" t="s">
        <v>668</v>
      </c>
      <c r="E106" s="44">
        <v>49288512.311099999</v>
      </c>
      <c r="F106" s="44">
        <v>50800144</v>
      </c>
      <c r="G106" s="51">
        <v>268587.61</v>
      </c>
      <c r="H106" s="51">
        <v>271498.55</v>
      </c>
      <c r="I106" s="17">
        <v>183.51</v>
      </c>
      <c r="J106" s="17">
        <v>187.11</v>
      </c>
      <c r="K106" s="35">
        <v>3.6000000000000227</v>
      </c>
      <c r="L106" s="61">
        <v>1.9617459538989825E-2</v>
      </c>
      <c r="M106" s="34"/>
      <c r="N106" s="34" t="s">
        <v>864</v>
      </c>
      <c r="O106" s="13"/>
    </row>
    <row r="107" spans="1:15" x14ac:dyDescent="0.2">
      <c r="A107" s="33" t="s">
        <v>222</v>
      </c>
      <c r="B107" s="12" t="s">
        <v>223</v>
      </c>
      <c r="C107" s="56" t="s">
        <v>222</v>
      </c>
      <c r="D107" s="14" t="s">
        <v>669</v>
      </c>
      <c r="E107" s="44">
        <v>5821583.9220000012</v>
      </c>
      <c r="F107" s="44">
        <v>5873950</v>
      </c>
      <c r="G107" s="51">
        <v>34757.800000000003</v>
      </c>
      <c r="H107" s="51">
        <v>35070.5</v>
      </c>
      <c r="I107" s="17">
        <v>167.49</v>
      </c>
      <c r="J107" s="17">
        <v>167.49</v>
      </c>
      <c r="K107" s="35">
        <v>0</v>
      </c>
      <c r="L107" s="61">
        <v>0</v>
      </c>
      <c r="M107" s="34"/>
      <c r="N107" s="34" t="s">
        <v>864</v>
      </c>
      <c r="O107" s="13"/>
    </row>
    <row r="108" spans="1:15" x14ac:dyDescent="0.2">
      <c r="A108" s="33" t="s">
        <v>507</v>
      </c>
      <c r="B108" s="12" t="s">
        <v>508</v>
      </c>
      <c r="C108" s="56" t="s">
        <v>507</v>
      </c>
      <c r="D108" s="14" t="s">
        <v>669</v>
      </c>
      <c r="E108" s="44">
        <v>92818717.007999986</v>
      </c>
      <c r="F108" s="44">
        <v>94629000</v>
      </c>
      <c r="G108" s="51">
        <v>82478.399999999994</v>
      </c>
      <c r="H108" s="51">
        <v>84087.7</v>
      </c>
      <c r="I108" s="17">
        <v>1125.3699999999999</v>
      </c>
      <c r="J108" s="17">
        <v>1125.3599999999999</v>
      </c>
      <c r="K108" s="35">
        <v>-9.9999999999909051E-3</v>
      </c>
      <c r="L108" s="61">
        <v>-8.8859663932670192E-6</v>
      </c>
      <c r="M108" s="34"/>
      <c r="N108" s="34" t="s">
        <v>864</v>
      </c>
      <c r="O108" s="13"/>
    </row>
    <row r="109" spans="1:15" x14ac:dyDescent="0.2">
      <c r="A109" s="33" t="s">
        <v>106</v>
      </c>
      <c r="B109" s="12" t="s">
        <v>698</v>
      </c>
      <c r="C109" s="56" t="s">
        <v>106</v>
      </c>
      <c r="D109" s="14" t="s">
        <v>669</v>
      </c>
      <c r="E109" s="44">
        <v>164469066.29999998</v>
      </c>
      <c r="F109" s="44">
        <v>168844328</v>
      </c>
      <c r="G109" s="51">
        <v>128205</v>
      </c>
      <c r="H109" s="51">
        <v>129047.4</v>
      </c>
      <c r="I109" s="17">
        <v>1282.8599999999999</v>
      </c>
      <c r="J109" s="17">
        <v>1308.3900000000001</v>
      </c>
      <c r="K109" s="35">
        <v>25.5300000000002</v>
      </c>
      <c r="L109" s="61">
        <v>1.990084654599894E-2</v>
      </c>
      <c r="M109" s="34"/>
      <c r="N109" s="34" t="s">
        <v>864</v>
      </c>
      <c r="O109" s="13"/>
    </row>
    <row r="110" spans="1:15" x14ac:dyDescent="0.2">
      <c r="A110" s="33" t="s">
        <v>646</v>
      </c>
      <c r="B110" s="12" t="s">
        <v>697</v>
      </c>
      <c r="C110" s="56" t="s">
        <v>646</v>
      </c>
      <c r="D110" s="14" t="s">
        <v>668</v>
      </c>
      <c r="E110" s="44">
        <v>14280517.35</v>
      </c>
      <c r="F110" s="44">
        <v>14686230</v>
      </c>
      <c r="G110" s="51">
        <v>157883</v>
      </c>
      <c r="H110" s="51">
        <v>159356</v>
      </c>
      <c r="I110" s="17">
        <v>90.45</v>
      </c>
      <c r="J110" s="17">
        <v>92.16</v>
      </c>
      <c r="K110" s="35">
        <v>1.7099999999999937</v>
      </c>
      <c r="L110" s="61">
        <v>1.890547263681585E-2</v>
      </c>
      <c r="M110" s="34"/>
      <c r="N110" s="34" t="s">
        <v>864</v>
      </c>
      <c r="O110" s="13"/>
    </row>
    <row r="111" spans="1:15" x14ac:dyDescent="0.2">
      <c r="A111" s="33" t="s">
        <v>790</v>
      </c>
      <c r="B111" s="12" t="s">
        <v>829</v>
      </c>
      <c r="C111" s="56" t="s">
        <v>790</v>
      </c>
      <c r="D111" s="14" t="s">
        <v>668</v>
      </c>
      <c r="E111" s="44">
        <v>24704026.550900001</v>
      </c>
      <c r="F111" s="44">
        <v>25428405</v>
      </c>
      <c r="G111" s="51">
        <v>157883.47</v>
      </c>
      <c r="H111" s="51">
        <v>159355</v>
      </c>
      <c r="I111" s="17">
        <v>156.47</v>
      </c>
      <c r="J111" s="17">
        <v>159.57</v>
      </c>
      <c r="K111" s="35">
        <v>3.0999999999999943</v>
      </c>
      <c r="L111" s="61">
        <v>1.9812104556784012E-2</v>
      </c>
      <c r="M111" s="34"/>
      <c r="N111" s="34" t="s">
        <v>864</v>
      </c>
      <c r="O111" s="13"/>
    </row>
    <row r="112" spans="1:15" x14ac:dyDescent="0.2">
      <c r="A112" s="33" t="s">
        <v>565</v>
      </c>
      <c r="B112" s="12" t="s">
        <v>566</v>
      </c>
      <c r="C112" s="56" t="s">
        <v>565</v>
      </c>
      <c r="D112" s="14" t="s">
        <v>669</v>
      </c>
      <c r="E112" s="44">
        <v>105590968.551</v>
      </c>
      <c r="F112" s="44">
        <v>106537715</v>
      </c>
      <c r="G112" s="51">
        <v>99620.7</v>
      </c>
      <c r="H112" s="51">
        <v>100514.29</v>
      </c>
      <c r="I112" s="17">
        <v>1059.93</v>
      </c>
      <c r="J112" s="17">
        <v>1059.93</v>
      </c>
      <c r="K112" s="35">
        <v>0</v>
      </c>
      <c r="L112" s="61">
        <v>0</v>
      </c>
      <c r="M112" s="34"/>
      <c r="N112" s="34" t="s">
        <v>864</v>
      </c>
      <c r="O112" s="13"/>
    </row>
    <row r="113" spans="1:15" x14ac:dyDescent="0.2">
      <c r="A113" s="33" t="s">
        <v>28</v>
      </c>
      <c r="B113" s="12" t="s">
        <v>29</v>
      </c>
      <c r="C113" s="56" t="s">
        <v>28</v>
      </c>
      <c r="D113" s="14" t="s">
        <v>669</v>
      </c>
      <c r="E113" s="44">
        <v>3934435.1999999997</v>
      </c>
      <c r="F113" s="44">
        <v>3962500</v>
      </c>
      <c r="G113" s="51">
        <v>27680</v>
      </c>
      <c r="H113" s="51">
        <v>27877.3</v>
      </c>
      <c r="I113" s="17">
        <v>142.13999999999999</v>
      </c>
      <c r="J113" s="17">
        <v>142.13999999999999</v>
      </c>
      <c r="K113" s="35">
        <v>0</v>
      </c>
      <c r="L113" s="61">
        <v>0</v>
      </c>
      <c r="M113" s="34"/>
      <c r="N113" s="34" t="s">
        <v>864</v>
      </c>
      <c r="O113" s="13"/>
    </row>
    <row r="114" spans="1:15" x14ac:dyDescent="0.2">
      <c r="A114" s="33" t="s">
        <v>75</v>
      </c>
      <c r="B114" s="12" t="s">
        <v>76</v>
      </c>
      <c r="C114" s="56" t="s">
        <v>75</v>
      </c>
      <c r="D114" s="14" t="s">
        <v>669</v>
      </c>
      <c r="E114" s="44">
        <v>6449736.716</v>
      </c>
      <c r="F114" s="44">
        <v>6581840</v>
      </c>
      <c r="G114" s="51">
        <v>52962.2</v>
      </c>
      <c r="H114" s="51">
        <v>54046.9</v>
      </c>
      <c r="I114" s="17">
        <v>121.78</v>
      </c>
      <c r="J114" s="17">
        <v>121.78</v>
      </c>
      <c r="K114" s="35">
        <v>0</v>
      </c>
      <c r="L114" s="61">
        <v>0</v>
      </c>
      <c r="M114" s="34"/>
      <c r="N114" s="34" t="s">
        <v>864</v>
      </c>
      <c r="O114" s="13"/>
    </row>
    <row r="115" spans="1:15" x14ac:dyDescent="0.2">
      <c r="A115" s="33" t="s">
        <v>95</v>
      </c>
      <c r="B115" s="12" t="s">
        <v>96</v>
      </c>
      <c r="C115" s="56" t="s">
        <v>95</v>
      </c>
      <c r="D115" s="14" t="s">
        <v>669</v>
      </c>
      <c r="E115" s="44">
        <v>6973920.2000000002</v>
      </c>
      <c r="F115" s="44">
        <v>7182558</v>
      </c>
      <c r="G115" s="51">
        <v>35828</v>
      </c>
      <c r="H115" s="51">
        <v>36194</v>
      </c>
      <c r="I115" s="17">
        <v>194.65</v>
      </c>
      <c r="J115" s="17">
        <v>198.45</v>
      </c>
      <c r="K115" s="35">
        <v>3.7999999999999829</v>
      </c>
      <c r="L115" s="61">
        <v>1.9522219368096495E-2</v>
      </c>
      <c r="M115" s="34"/>
      <c r="N115" s="34" t="s">
        <v>864</v>
      </c>
      <c r="O115" s="13"/>
    </row>
    <row r="116" spans="1:15" x14ac:dyDescent="0.2">
      <c r="A116" s="33" t="s">
        <v>158</v>
      </c>
      <c r="B116" s="12" t="s">
        <v>159</v>
      </c>
      <c r="C116" s="56" t="s">
        <v>158</v>
      </c>
      <c r="D116" s="14" t="s">
        <v>669</v>
      </c>
      <c r="E116" s="44">
        <v>6311008.2300000004</v>
      </c>
      <c r="F116" s="44">
        <v>6426000.1900000004</v>
      </c>
      <c r="G116" s="51">
        <v>45965.1</v>
      </c>
      <c r="H116" s="51">
        <v>46802.8</v>
      </c>
      <c r="I116" s="17">
        <v>137.30000000000001</v>
      </c>
      <c r="J116" s="17">
        <v>137.30000000000001</v>
      </c>
      <c r="K116" s="35">
        <v>0</v>
      </c>
      <c r="L116" s="61">
        <v>0</v>
      </c>
      <c r="M116" s="34"/>
      <c r="N116" s="34" t="s">
        <v>864</v>
      </c>
      <c r="O116" s="13"/>
    </row>
    <row r="117" spans="1:15" x14ac:dyDescent="0.2">
      <c r="A117" s="33" t="s">
        <v>194</v>
      </c>
      <c r="B117" s="12" t="s">
        <v>195</v>
      </c>
      <c r="C117" s="56" t="s">
        <v>194</v>
      </c>
      <c r="D117" s="14" t="s">
        <v>669</v>
      </c>
      <c r="E117" s="44">
        <v>8677933.3599999994</v>
      </c>
      <c r="F117" s="44">
        <v>8738263</v>
      </c>
      <c r="G117" s="51">
        <v>55084</v>
      </c>
      <c r="H117" s="51">
        <v>55468.63</v>
      </c>
      <c r="I117" s="17">
        <v>157.54</v>
      </c>
      <c r="J117" s="17">
        <v>157.54</v>
      </c>
      <c r="K117" s="35">
        <v>0</v>
      </c>
      <c r="L117" s="61">
        <v>0</v>
      </c>
      <c r="M117" s="34"/>
      <c r="N117" s="34" t="s">
        <v>864</v>
      </c>
      <c r="O117" s="13"/>
    </row>
    <row r="118" spans="1:15" x14ac:dyDescent="0.2">
      <c r="A118" s="33" t="s">
        <v>284</v>
      </c>
      <c r="B118" s="12" t="s">
        <v>285</v>
      </c>
      <c r="C118" s="56" t="s">
        <v>284</v>
      </c>
      <c r="D118" s="14" t="s">
        <v>669</v>
      </c>
      <c r="E118" s="44">
        <v>4765825.2960000001</v>
      </c>
      <c r="F118" s="44">
        <v>4876099</v>
      </c>
      <c r="G118" s="51">
        <v>40608.6</v>
      </c>
      <c r="H118" s="51">
        <v>40735.800000000003</v>
      </c>
      <c r="I118" s="17">
        <v>117.36</v>
      </c>
      <c r="J118" s="17">
        <v>119.7</v>
      </c>
      <c r="K118" s="35">
        <v>2.3400000000000034</v>
      </c>
      <c r="L118" s="61">
        <v>1.9938650306748497E-2</v>
      </c>
      <c r="M118" s="34"/>
      <c r="N118" s="34" t="s">
        <v>864</v>
      </c>
      <c r="O118" s="13"/>
    </row>
    <row r="119" spans="1:15" x14ac:dyDescent="0.2">
      <c r="A119" s="33" t="s">
        <v>328</v>
      </c>
      <c r="B119" s="12" t="s">
        <v>329</v>
      </c>
      <c r="C119" s="56" t="s">
        <v>328</v>
      </c>
      <c r="D119" s="14" t="s">
        <v>669</v>
      </c>
      <c r="E119" s="44">
        <v>3479511</v>
      </c>
      <c r="F119" s="44">
        <v>3505895</v>
      </c>
      <c r="G119" s="51">
        <v>28140</v>
      </c>
      <c r="H119" s="51">
        <v>28353</v>
      </c>
      <c r="I119" s="17">
        <v>123.65</v>
      </c>
      <c r="J119" s="17">
        <v>123.65</v>
      </c>
      <c r="K119" s="35">
        <v>0</v>
      </c>
      <c r="L119" s="61">
        <v>0</v>
      </c>
      <c r="M119" s="34"/>
      <c r="N119" s="34" t="s">
        <v>864</v>
      </c>
      <c r="O119" s="13"/>
    </row>
    <row r="120" spans="1:15" x14ac:dyDescent="0.2">
      <c r="A120" s="33" t="s">
        <v>210</v>
      </c>
      <c r="B120" s="12" t="s">
        <v>699</v>
      </c>
      <c r="C120" s="56" t="s">
        <v>210</v>
      </c>
      <c r="D120" s="14" t="s">
        <v>669</v>
      </c>
      <c r="E120" s="44">
        <v>129299481.664</v>
      </c>
      <c r="F120" s="44">
        <v>130735603.19</v>
      </c>
      <c r="G120" s="51">
        <v>106359.8</v>
      </c>
      <c r="H120" s="51">
        <v>107540.77</v>
      </c>
      <c r="I120" s="17">
        <v>1215.68</v>
      </c>
      <c r="J120" s="17">
        <v>1215.68</v>
      </c>
      <c r="K120" s="35">
        <v>0</v>
      </c>
      <c r="L120" s="61">
        <v>0</v>
      </c>
      <c r="M120" s="34"/>
      <c r="N120" s="34" t="s">
        <v>864</v>
      </c>
      <c r="O120" s="13"/>
    </row>
    <row r="121" spans="1:15" x14ac:dyDescent="0.2">
      <c r="A121" s="33" t="s">
        <v>379</v>
      </c>
      <c r="B121" s="12" t="s">
        <v>380</v>
      </c>
      <c r="C121" s="56" t="s">
        <v>379</v>
      </c>
      <c r="D121" s="14" t="s">
        <v>669</v>
      </c>
      <c r="E121" s="44">
        <v>6073357.7460000003</v>
      </c>
      <c r="F121" s="44">
        <v>6123274</v>
      </c>
      <c r="G121" s="51">
        <v>33359.1</v>
      </c>
      <c r="H121" s="51">
        <v>33635.1</v>
      </c>
      <c r="I121" s="17">
        <v>182.06</v>
      </c>
      <c r="J121" s="17">
        <v>182.05</v>
      </c>
      <c r="K121" s="35">
        <v>-9.9999999999909051E-3</v>
      </c>
      <c r="L121" s="61">
        <v>-5.4926947160226873E-5</v>
      </c>
      <c r="M121" s="34"/>
      <c r="N121" s="34" t="s">
        <v>864</v>
      </c>
      <c r="O121" s="13"/>
    </row>
    <row r="122" spans="1:15" x14ac:dyDescent="0.2">
      <c r="A122" s="33" t="s">
        <v>601</v>
      </c>
      <c r="B122" s="12" t="s">
        <v>602</v>
      </c>
      <c r="C122" s="56" t="s">
        <v>601</v>
      </c>
      <c r="D122" s="14" t="s">
        <v>668</v>
      </c>
      <c r="E122" s="44">
        <v>213583222.71000001</v>
      </c>
      <c r="F122" s="44">
        <v>219576553</v>
      </c>
      <c r="G122" s="51">
        <v>184393.7</v>
      </c>
      <c r="H122" s="51">
        <v>185941.58</v>
      </c>
      <c r="I122" s="17">
        <v>1158.3</v>
      </c>
      <c r="J122" s="17">
        <v>1180.8900000000001</v>
      </c>
      <c r="K122" s="35">
        <v>22.590000000000146</v>
      </c>
      <c r="L122" s="61">
        <v>1.9502719502719628E-2</v>
      </c>
      <c r="M122" s="34"/>
      <c r="N122" s="34" t="s">
        <v>864</v>
      </c>
      <c r="O122" s="13"/>
    </row>
    <row r="123" spans="1:15" x14ac:dyDescent="0.2">
      <c r="A123" s="33" t="s">
        <v>647</v>
      </c>
      <c r="B123" s="12" t="s">
        <v>700</v>
      </c>
      <c r="C123" s="56" t="s">
        <v>647</v>
      </c>
      <c r="D123" s="14" t="s">
        <v>668</v>
      </c>
      <c r="E123" s="44">
        <v>21625414.615999997</v>
      </c>
      <c r="F123" s="44">
        <v>22306249</v>
      </c>
      <c r="G123" s="51">
        <v>264175.59999999998</v>
      </c>
      <c r="H123" s="51">
        <v>267300.8</v>
      </c>
      <c r="I123" s="17">
        <v>81.86</v>
      </c>
      <c r="J123" s="17">
        <v>83.45</v>
      </c>
      <c r="K123" s="35">
        <v>1.5900000000000034</v>
      </c>
      <c r="L123" s="61">
        <v>1.9423405814805807E-2</v>
      </c>
      <c r="M123" s="34"/>
      <c r="N123" s="34" t="s">
        <v>864</v>
      </c>
      <c r="O123" s="13"/>
    </row>
    <row r="124" spans="1:15" x14ac:dyDescent="0.2">
      <c r="A124" s="33" t="s">
        <v>108</v>
      </c>
      <c r="B124" s="12" t="s">
        <v>109</v>
      </c>
      <c r="C124" s="56" t="s">
        <v>108</v>
      </c>
      <c r="D124" s="14" t="s">
        <v>669</v>
      </c>
      <c r="E124" s="44">
        <v>7280928.9539999999</v>
      </c>
      <c r="F124" s="44">
        <v>7202450</v>
      </c>
      <c r="G124" s="51">
        <v>32476.6</v>
      </c>
      <c r="H124" s="51">
        <v>32126.5</v>
      </c>
      <c r="I124" s="17">
        <v>224.19</v>
      </c>
      <c r="J124" s="17">
        <v>224.19</v>
      </c>
      <c r="K124" s="35">
        <v>0</v>
      </c>
      <c r="L124" s="61">
        <v>0</v>
      </c>
      <c r="M124" s="34"/>
      <c r="N124" s="34" t="s">
        <v>864</v>
      </c>
      <c r="O124" s="13"/>
    </row>
    <row r="125" spans="1:15" x14ac:dyDescent="0.2">
      <c r="A125" s="33" t="s">
        <v>160</v>
      </c>
      <c r="B125" s="12" t="s">
        <v>161</v>
      </c>
      <c r="C125" s="56" t="s">
        <v>160</v>
      </c>
      <c r="D125" s="14" t="s">
        <v>669</v>
      </c>
      <c r="E125" s="44">
        <v>5545769.2839999991</v>
      </c>
      <c r="F125" s="44">
        <v>5454410</v>
      </c>
      <c r="G125" s="51">
        <v>41575.599999999999</v>
      </c>
      <c r="H125" s="51">
        <v>41934.400000000001</v>
      </c>
      <c r="I125" s="17">
        <v>133.38999999999999</v>
      </c>
      <c r="J125" s="17">
        <v>130.07</v>
      </c>
      <c r="K125" s="35">
        <v>-3.3199999999999932</v>
      </c>
      <c r="L125" s="61">
        <v>-2.4889421995651799E-2</v>
      </c>
      <c r="M125" s="34"/>
      <c r="N125" s="34" t="s">
        <v>864</v>
      </c>
      <c r="O125" s="13"/>
    </row>
    <row r="126" spans="1:15" x14ac:dyDescent="0.2">
      <c r="A126" s="33" t="s">
        <v>52</v>
      </c>
      <c r="B126" s="12" t="s">
        <v>53</v>
      </c>
      <c r="C126" s="56" t="s">
        <v>52</v>
      </c>
      <c r="D126" s="14" t="s">
        <v>669</v>
      </c>
      <c r="E126" s="44">
        <v>3420739.6320000002</v>
      </c>
      <c r="F126" s="44">
        <v>3498407</v>
      </c>
      <c r="G126" s="51">
        <v>19214.400000000001</v>
      </c>
      <c r="H126" s="51">
        <v>19267.599999999999</v>
      </c>
      <c r="I126" s="17">
        <v>178.03</v>
      </c>
      <c r="J126" s="17">
        <v>181.57</v>
      </c>
      <c r="K126" s="35">
        <v>3.539999999999992</v>
      </c>
      <c r="L126" s="61">
        <v>1.9884289164747469E-2</v>
      </c>
      <c r="M126" s="34"/>
      <c r="N126" s="34" t="s">
        <v>864</v>
      </c>
      <c r="O126" s="13"/>
    </row>
    <row r="127" spans="1:15" x14ac:dyDescent="0.2">
      <c r="A127" s="33" t="s">
        <v>407</v>
      </c>
      <c r="B127" s="12" t="s">
        <v>408</v>
      </c>
      <c r="C127" s="56" t="s">
        <v>407</v>
      </c>
      <c r="D127" s="14" t="s">
        <v>669</v>
      </c>
      <c r="E127" s="44">
        <v>12250644.503999999</v>
      </c>
      <c r="F127" s="44">
        <v>12380772</v>
      </c>
      <c r="G127" s="51">
        <v>60327.199999999997</v>
      </c>
      <c r="H127" s="51">
        <v>60968.4</v>
      </c>
      <c r="I127" s="17">
        <v>203.07</v>
      </c>
      <c r="J127" s="17">
        <v>203.07</v>
      </c>
      <c r="K127" s="35">
        <v>0</v>
      </c>
      <c r="L127" s="61">
        <v>0</v>
      </c>
      <c r="M127" s="34"/>
      <c r="N127" s="34" t="s">
        <v>864</v>
      </c>
      <c r="O127" s="13"/>
    </row>
    <row r="128" spans="1:15" x14ac:dyDescent="0.2">
      <c r="A128" s="33" t="s">
        <v>567</v>
      </c>
      <c r="B128" s="12" t="s">
        <v>568</v>
      </c>
      <c r="C128" s="56" t="s">
        <v>567</v>
      </c>
      <c r="D128" s="14" t="s">
        <v>669</v>
      </c>
      <c r="E128" s="44">
        <v>96342689.447999984</v>
      </c>
      <c r="F128" s="44">
        <v>97598000</v>
      </c>
      <c r="G128" s="51">
        <v>87557.2</v>
      </c>
      <c r="H128" s="51">
        <v>88698</v>
      </c>
      <c r="I128" s="17">
        <v>1100.3399999999999</v>
      </c>
      <c r="J128" s="17">
        <v>1100.3399999999999</v>
      </c>
      <c r="K128" s="35">
        <v>0</v>
      </c>
      <c r="L128" s="61">
        <v>0</v>
      </c>
      <c r="M128" s="34"/>
      <c r="N128" s="34" t="s">
        <v>864</v>
      </c>
      <c r="O128" s="13"/>
    </row>
    <row r="129" spans="1:15" x14ac:dyDescent="0.2">
      <c r="A129" s="33" t="s">
        <v>131</v>
      </c>
      <c r="B129" s="12" t="s">
        <v>132</v>
      </c>
      <c r="C129" s="56" t="s">
        <v>131</v>
      </c>
      <c r="D129" s="14" t="s">
        <v>669</v>
      </c>
      <c r="E129" s="44">
        <v>7463671.8840000005</v>
      </c>
      <c r="F129" s="44">
        <v>7539574</v>
      </c>
      <c r="G129" s="51">
        <v>50169.2</v>
      </c>
      <c r="H129" s="51">
        <v>50679.4</v>
      </c>
      <c r="I129" s="17">
        <v>148.77000000000001</v>
      </c>
      <c r="J129" s="17">
        <v>148.77000000000001</v>
      </c>
      <c r="K129" s="35">
        <v>0</v>
      </c>
      <c r="L129" s="61">
        <v>0</v>
      </c>
      <c r="M129" s="34"/>
      <c r="N129" s="34" t="s">
        <v>864</v>
      </c>
      <c r="O129" s="13"/>
    </row>
    <row r="130" spans="1:15" x14ac:dyDescent="0.2">
      <c r="A130" s="33" t="s">
        <v>409</v>
      </c>
      <c r="B130" s="12" t="s">
        <v>701</v>
      </c>
      <c r="C130" s="56" t="s">
        <v>409</v>
      </c>
      <c r="D130" s="14" t="s">
        <v>669</v>
      </c>
      <c r="E130" s="44">
        <v>5251480.5420000004</v>
      </c>
      <c r="F130" s="44">
        <v>5403437</v>
      </c>
      <c r="G130" s="51">
        <v>30807.7</v>
      </c>
      <c r="H130" s="51">
        <v>31107.9</v>
      </c>
      <c r="I130" s="17">
        <v>170.46</v>
      </c>
      <c r="J130" s="17">
        <v>173.7</v>
      </c>
      <c r="K130" s="35">
        <v>3.2399999999999807</v>
      </c>
      <c r="L130" s="61">
        <v>1.9007391763463454E-2</v>
      </c>
      <c r="M130" s="34"/>
      <c r="N130" s="34" t="s">
        <v>864</v>
      </c>
      <c r="O130" s="13"/>
    </row>
    <row r="131" spans="1:15" x14ac:dyDescent="0.2">
      <c r="A131" s="33" t="s">
        <v>65</v>
      </c>
      <c r="B131" s="12" t="s">
        <v>66</v>
      </c>
      <c r="C131" s="56" t="s">
        <v>65</v>
      </c>
      <c r="D131" s="14" t="s">
        <v>669</v>
      </c>
      <c r="E131" s="44">
        <v>5138099.9720000001</v>
      </c>
      <c r="F131" s="44">
        <v>5204310</v>
      </c>
      <c r="G131" s="51">
        <v>30969.200000000001</v>
      </c>
      <c r="H131" s="51">
        <v>31368.3</v>
      </c>
      <c r="I131" s="17">
        <v>165.91</v>
      </c>
      <c r="J131" s="17">
        <v>165.91</v>
      </c>
      <c r="K131" s="35">
        <v>0</v>
      </c>
      <c r="L131" s="61">
        <v>0</v>
      </c>
      <c r="M131" s="34"/>
      <c r="N131" s="34" t="s">
        <v>864</v>
      </c>
      <c r="O131" s="13"/>
    </row>
    <row r="132" spans="1:15" x14ac:dyDescent="0.2">
      <c r="A132" s="33" t="s">
        <v>603</v>
      </c>
      <c r="B132" s="12" t="s">
        <v>702</v>
      </c>
      <c r="C132" s="56" t="s">
        <v>603</v>
      </c>
      <c r="D132" s="14" t="s">
        <v>668</v>
      </c>
      <c r="E132" s="44">
        <v>518086001.47500002</v>
      </c>
      <c r="F132" s="44">
        <v>528465518</v>
      </c>
      <c r="G132" s="51">
        <v>476729.7</v>
      </c>
      <c r="H132" s="51">
        <v>486281</v>
      </c>
      <c r="I132" s="17">
        <v>1086.75</v>
      </c>
      <c r="J132" s="17">
        <v>1086.75</v>
      </c>
      <c r="K132" s="35">
        <v>0</v>
      </c>
      <c r="L132" s="61">
        <v>0</v>
      </c>
      <c r="M132" s="34"/>
      <c r="N132" s="34" t="s">
        <v>864</v>
      </c>
      <c r="O132" s="13"/>
    </row>
    <row r="133" spans="1:15" x14ac:dyDescent="0.2">
      <c r="A133" s="33" t="s">
        <v>648</v>
      </c>
      <c r="B133" s="12" t="s">
        <v>703</v>
      </c>
      <c r="C133" s="56" t="s">
        <v>648</v>
      </c>
      <c r="D133" s="14" t="s">
        <v>668</v>
      </c>
      <c r="E133" s="44">
        <v>38233211.759999998</v>
      </c>
      <c r="F133" s="44">
        <v>38954037</v>
      </c>
      <c r="G133" s="51">
        <v>575628</v>
      </c>
      <c r="H133" s="51">
        <v>586480.54</v>
      </c>
      <c r="I133" s="17">
        <v>66.42</v>
      </c>
      <c r="J133" s="17">
        <v>66.42</v>
      </c>
      <c r="K133" s="35">
        <v>0</v>
      </c>
      <c r="L133" s="61">
        <v>0</v>
      </c>
      <c r="M133" s="34"/>
      <c r="N133" s="34" t="s">
        <v>864</v>
      </c>
      <c r="O133" s="13"/>
    </row>
    <row r="134" spans="1:15" x14ac:dyDescent="0.2">
      <c r="A134" s="33" t="s">
        <v>791</v>
      </c>
      <c r="B134" s="12" t="s">
        <v>830</v>
      </c>
      <c r="C134" s="56" t="s">
        <v>791</v>
      </c>
      <c r="D134" s="14" t="s">
        <v>668</v>
      </c>
      <c r="E134" s="44">
        <v>81439849.439999998</v>
      </c>
      <c r="F134" s="44">
        <v>84544561</v>
      </c>
      <c r="G134" s="51">
        <v>575628</v>
      </c>
      <c r="H134" s="51">
        <v>586016</v>
      </c>
      <c r="I134" s="17">
        <v>141.47999999999999</v>
      </c>
      <c r="J134" s="17">
        <v>144.27000000000001</v>
      </c>
      <c r="K134" s="35">
        <v>2.7900000000000205</v>
      </c>
      <c r="L134" s="61">
        <v>1.9720101781170628E-2</v>
      </c>
      <c r="M134" s="34"/>
      <c r="N134" s="34" t="s">
        <v>864</v>
      </c>
      <c r="O134" s="13"/>
    </row>
    <row r="135" spans="1:15" x14ac:dyDescent="0.2">
      <c r="A135" s="33" t="s">
        <v>77</v>
      </c>
      <c r="B135" s="12" t="s">
        <v>78</v>
      </c>
      <c r="C135" s="56" t="s">
        <v>77</v>
      </c>
      <c r="D135" s="14" t="s">
        <v>669</v>
      </c>
      <c r="E135" s="44">
        <v>4391188.8</v>
      </c>
      <c r="F135" s="44">
        <v>4547832</v>
      </c>
      <c r="G135" s="51">
        <v>33820</v>
      </c>
      <c r="H135" s="51">
        <v>34344</v>
      </c>
      <c r="I135" s="17">
        <v>129.84</v>
      </c>
      <c r="J135" s="17">
        <v>132.41999999999999</v>
      </c>
      <c r="K135" s="35">
        <v>2.5799999999999841</v>
      </c>
      <c r="L135" s="61">
        <v>1.9870609981515588E-2</v>
      </c>
      <c r="M135" s="34"/>
      <c r="N135" s="34" t="s">
        <v>864</v>
      </c>
      <c r="O135" s="13"/>
    </row>
    <row r="136" spans="1:15" x14ac:dyDescent="0.2">
      <c r="A136" s="33" t="s">
        <v>162</v>
      </c>
      <c r="B136" s="12" t="s">
        <v>163</v>
      </c>
      <c r="C136" s="56" t="s">
        <v>162</v>
      </c>
      <c r="D136" s="14" t="s">
        <v>669</v>
      </c>
      <c r="E136" s="44">
        <v>5643013.6799999997</v>
      </c>
      <c r="F136" s="44">
        <v>5745374</v>
      </c>
      <c r="G136" s="51">
        <v>40244</v>
      </c>
      <c r="H136" s="51">
        <v>40974.400000000001</v>
      </c>
      <c r="I136" s="17">
        <v>140.22</v>
      </c>
      <c r="J136" s="17">
        <v>140.22</v>
      </c>
      <c r="K136" s="35">
        <v>0</v>
      </c>
      <c r="L136" s="61">
        <v>0</v>
      </c>
      <c r="M136" s="34"/>
      <c r="N136" s="34" t="s">
        <v>864</v>
      </c>
      <c r="O136" s="13"/>
    </row>
    <row r="137" spans="1:15" x14ac:dyDescent="0.2">
      <c r="A137" s="33" t="s">
        <v>30</v>
      </c>
      <c r="B137" s="12" t="s">
        <v>31</v>
      </c>
      <c r="C137" s="56" t="s">
        <v>30</v>
      </c>
      <c r="D137" s="14" t="s">
        <v>669</v>
      </c>
      <c r="E137" s="44">
        <v>6527331.3600000003</v>
      </c>
      <c r="F137" s="44">
        <v>6634174</v>
      </c>
      <c r="G137" s="51">
        <v>26576</v>
      </c>
      <c r="H137" s="51">
        <v>27011</v>
      </c>
      <c r="I137" s="17">
        <v>245.61</v>
      </c>
      <c r="J137" s="17">
        <v>245.61</v>
      </c>
      <c r="K137" s="35">
        <v>0</v>
      </c>
      <c r="L137" s="61">
        <v>0</v>
      </c>
      <c r="M137" s="34"/>
      <c r="N137" s="34" t="s">
        <v>864</v>
      </c>
      <c r="O137" s="13"/>
    </row>
    <row r="138" spans="1:15" x14ac:dyDescent="0.2">
      <c r="A138" s="33" t="s">
        <v>395</v>
      </c>
      <c r="B138" s="12" t="s">
        <v>396</v>
      </c>
      <c r="C138" s="56" t="s">
        <v>395</v>
      </c>
      <c r="D138" s="14" t="s">
        <v>669</v>
      </c>
      <c r="E138" s="44">
        <v>2210108.0310000004</v>
      </c>
      <c r="F138" s="44">
        <v>2252752.56</v>
      </c>
      <c r="G138" s="51">
        <v>16081.7</v>
      </c>
      <c r="H138" s="51">
        <v>16392</v>
      </c>
      <c r="I138" s="17">
        <v>137.43</v>
      </c>
      <c r="J138" s="17">
        <v>137.43</v>
      </c>
      <c r="K138" s="35">
        <v>0</v>
      </c>
      <c r="L138" s="61">
        <v>0</v>
      </c>
      <c r="M138" s="34"/>
      <c r="N138" s="34" t="s">
        <v>864</v>
      </c>
      <c r="O138" s="13"/>
    </row>
    <row r="139" spans="1:15" x14ac:dyDescent="0.2">
      <c r="A139" s="33" t="s">
        <v>146</v>
      </c>
      <c r="B139" s="12" t="s">
        <v>147</v>
      </c>
      <c r="C139" s="56" t="s">
        <v>146</v>
      </c>
      <c r="D139" s="14" t="s">
        <v>669</v>
      </c>
      <c r="E139" s="44">
        <v>4215174.3989999993</v>
      </c>
      <c r="F139" s="44">
        <v>4300670</v>
      </c>
      <c r="G139" s="51">
        <v>25973.1</v>
      </c>
      <c r="H139" s="51">
        <v>26499.9</v>
      </c>
      <c r="I139" s="17">
        <v>162.29</v>
      </c>
      <c r="J139" s="17">
        <v>162.29</v>
      </c>
      <c r="K139" s="35">
        <v>0</v>
      </c>
      <c r="L139" s="61">
        <v>0</v>
      </c>
      <c r="M139" s="34"/>
      <c r="N139" s="34" t="s">
        <v>864</v>
      </c>
      <c r="O139" s="13"/>
    </row>
    <row r="140" spans="1:15" x14ac:dyDescent="0.2">
      <c r="A140" s="33" t="s">
        <v>246</v>
      </c>
      <c r="B140" s="12" t="s">
        <v>247</v>
      </c>
      <c r="C140" s="56" t="s">
        <v>246</v>
      </c>
      <c r="D140" s="14" t="s">
        <v>669</v>
      </c>
      <c r="E140" s="44">
        <v>5097554.5599999996</v>
      </c>
      <c r="F140" s="44">
        <v>5230854</v>
      </c>
      <c r="G140" s="51">
        <v>27418</v>
      </c>
      <c r="H140" s="51">
        <v>28138</v>
      </c>
      <c r="I140" s="17">
        <v>185.92</v>
      </c>
      <c r="J140" s="17">
        <v>185.9</v>
      </c>
      <c r="K140" s="35">
        <v>-1.999999999998181E-2</v>
      </c>
      <c r="L140" s="61">
        <v>-1.0757314974172661E-4</v>
      </c>
      <c r="M140" s="34"/>
      <c r="N140" s="34" t="s">
        <v>864</v>
      </c>
      <c r="O140" s="13"/>
    </row>
    <row r="141" spans="1:15" x14ac:dyDescent="0.2">
      <c r="A141" s="33" t="s">
        <v>494</v>
      </c>
      <c r="B141" s="12" t="s">
        <v>495</v>
      </c>
      <c r="C141" s="56" t="s">
        <v>494</v>
      </c>
      <c r="D141" s="14" t="s">
        <v>669</v>
      </c>
      <c r="E141" s="44">
        <v>67490670.719999999</v>
      </c>
      <c r="F141" s="44">
        <v>71252926</v>
      </c>
      <c r="G141" s="51">
        <v>46764.6</v>
      </c>
      <c r="H141" s="51">
        <v>49371.6</v>
      </c>
      <c r="I141" s="17">
        <v>1443.2</v>
      </c>
      <c r="J141" s="17">
        <v>1443.2</v>
      </c>
      <c r="K141" s="35">
        <v>0</v>
      </c>
      <c r="L141" s="61">
        <v>0</v>
      </c>
      <c r="M141" s="34"/>
      <c r="N141" s="34" t="s">
        <v>864</v>
      </c>
      <c r="O141" s="13"/>
    </row>
    <row r="142" spans="1:15" x14ac:dyDescent="0.2">
      <c r="A142" s="33" t="s">
        <v>346</v>
      </c>
      <c r="B142" s="12" t="s">
        <v>347</v>
      </c>
      <c r="C142" s="56" t="s">
        <v>346</v>
      </c>
      <c r="D142" s="14" t="s">
        <v>669</v>
      </c>
      <c r="E142" s="44">
        <v>5265011.0269999998</v>
      </c>
      <c r="F142" s="44">
        <v>5344038</v>
      </c>
      <c r="G142" s="51">
        <v>34396.1</v>
      </c>
      <c r="H142" s="51">
        <v>34912.400000000001</v>
      </c>
      <c r="I142" s="17">
        <v>153.07</v>
      </c>
      <c r="J142" s="17">
        <v>153.07</v>
      </c>
      <c r="K142" s="35">
        <v>0</v>
      </c>
      <c r="L142" s="61">
        <v>0</v>
      </c>
      <c r="M142" s="34"/>
      <c r="N142" s="34" t="s">
        <v>864</v>
      </c>
      <c r="O142" s="13"/>
    </row>
    <row r="143" spans="1:15" x14ac:dyDescent="0.2">
      <c r="A143" s="33" t="s">
        <v>148</v>
      </c>
      <c r="B143" s="12" t="s">
        <v>149</v>
      </c>
      <c r="C143" s="56" t="s">
        <v>148</v>
      </c>
      <c r="D143" s="14" t="s">
        <v>669</v>
      </c>
      <c r="E143" s="44">
        <v>6205383.5219999989</v>
      </c>
      <c r="F143" s="44">
        <v>6255703</v>
      </c>
      <c r="G143" s="51">
        <v>34394.1</v>
      </c>
      <c r="H143" s="51">
        <v>34673</v>
      </c>
      <c r="I143" s="17">
        <v>180.42</v>
      </c>
      <c r="J143" s="17">
        <v>180.42</v>
      </c>
      <c r="K143" s="35">
        <v>0</v>
      </c>
      <c r="L143" s="61">
        <v>0</v>
      </c>
      <c r="M143" s="34"/>
      <c r="N143" s="34" t="s">
        <v>864</v>
      </c>
      <c r="O143" s="13"/>
    </row>
    <row r="144" spans="1:15" x14ac:dyDescent="0.2">
      <c r="A144" s="33" t="s">
        <v>604</v>
      </c>
      <c r="B144" s="12" t="s">
        <v>605</v>
      </c>
      <c r="C144" s="56" t="s">
        <v>604</v>
      </c>
      <c r="D144" s="14" t="s">
        <v>668</v>
      </c>
      <c r="E144" s="44">
        <v>223436427.18000001</v>
      </c>
      <c r="F144" s="44">
        <v>227134302</v>
      </c>
      <c r="G144" s="51">
        <v>204893.56</v>
      </c>
      <c r="H144" s="51">
        <v>208284.55</v>
      </c>
      <c r="I144" s="17">
        <v>1090.5</v>
      </c>
      <c r="J144" s="17">
        <v>1090.5</v>
      </c>
      <c r="K144" s="35">
        <v>0</v>
      </c>
      <c r="L144" s="61">
        <v>0</v>
      </c>
      <c r="M144" s="34"/>
      <c r="N144" s="34" t="s">
        <v>864</v>
      </c>
      <c r="O144" s="13"/>
    </row>
    <row r="145" spans="1:15" x14ac:dyDescent="0.2">
      <c r="A145" s="33" t="s">
        <v>792</v>
      </c>
      <c r="B145" s="12" t="s">
        <v>831</v>
      </c>
      <c r="C145" s="56" t="s">
        <v>792</v>
      </c>
      <c r="D145" s="14" t="s">
        <v>668</v>
      </c>
      <c r="E145" s="44">
        <v>41732728.447999999</v>
      </c>
      <c r="F145" s="44">
        <v>43266950</v>
      </c>
      <c r="G145" s="51">
        <v>204893.6</v>
      </c>
      <c r="H145" s="51">
        <v>208284.6</v>
      </c>
      <c r="I145" s="17">
        <v>203.68</v>
      </c>
      <c r="J145" s="17">
        <v>207.73</v>
      </c>
      <c r="K145" s="35">
        <v>4.0499999999999829</v>
      </c>
      <c r="L145" s="61">
        <v>1.9884131971720263E-2</v>
      </c>
      <c r="M145" s="34"/>
      <c r="N145" s="34" t="s">
        <v>864</v>
      </c>
      <c r="O145" s="13"/>
    </row>
    <row r="146" spans="1:15" x14ac:dyDescent="0.2">
      <c r="A146" s="33" t="s">
        <v>164</v>
      </c>
      <c r="B146" s="12" t="s">
        <v>165</v>
      </c>
      <c r="C146" s="56" t="s">
        <v>164</v>
      </c>
      <c r="D146" s="14" t="s">
        <v>669</v>
      </c>
      <c r="E146" s="44">
        <v>4975416.0440000007</v>
      </c>
      <c r="F146" s="44">
        <v>5028491</v>
      </c>
      <c r="G146" s="51">
        <v>24532.400000000001</v>
      </c>
      <c r="H146" s="51">
        <v>24794.1</v>
      </c>
      <c r="I146" s="17">
        <v>202.81</v>
      </c>
      <c r="J146" s="17">
        <v>202.81</v>
      </c>
      <c r="K146" s="35">
        <v>0</v>
      </c>
      <c r="L146" s="61">
        <v>0</v>
      </c>
      <c r="M146" s="34"/>
      <c r="N146" s="34" t="s">
        <v>864</v>
      </c>
      <c r="O146" s="13"/>
    </row>
    <row r="147" spans="1:15" x14ac:dyDescent="0.2">
      <c r="A147" s="33" t="s">
        <v>224</v>
      </c>
      <c r="B147" s="12" t="s">
        <v>225</v>
      </c>
      <c r="C147" s="56" t="s">
        <v>224</v>
      </c>
      <c r="D147" s="14" t="s">
        <v>669</v>
      </c>
      <c r="E147" s="44">
        <v>5432307.4674000004</v>
      </c>
      <c r="F147" s="44">
        <v>5738800</v>
      </c>
      <c r="G147" s="51">
        <v>31080.83</v>
      </c>
      <c r="H147" s="51">
        <v>32204.2</v>
      </c>
      <c r="I147" s="17">
        <v>174.78</v>
      </c>
      <c r="J147" s="17">
        <v>178.2</v>
      </c>
      <c r="K147" s="35">
        <v>3.4199999999999875</v>
      </c>
      <c r="L147" s="61">
        <v>1.956745623068994E-2</v>
      </c>
      <c r="M147" s="34"/>
      <c r="N147" s="34" t="s">
        <v>864</v>
      </c>
      <c r="O147" s="13"/>
    </row>
    <row r="148" spans="1:15" x14ac:dyDescent="0.2">
      <c r="A148" s="33" t="s">
        <v>300</v>
      </c>
      <c r="B148" s="12" t="s">
        <v>301</v>
      </c>
      <c r="C148" s="56" t="s">
        <v>300</v>
      </c>
      <c r="D148" s="14" t="s">
        <v>669</v>
      </c>
      <c r="E148" s="44">
        <v>3706193.0159999998</v>
      </c>
      <c r="F148" s="44">
        <v>3772006</v>
      </c>
      <c r="G148" s="51">
        <v>25301.7</v>
      </c>
      <c r="H148" s="51">
        <v>25750.9</v>
      </c>
      <c r="I148" s="17">
        <v>146.47999999999999</v>
      </c>
      <c r="J148" s="17">
        <v>146.47999999999999</v>
      </c>
      <c r="K148" s="35">
        <v>0</v>
      </c>
      <c r="L148" s="61">
        <v>0</v>
      </c>
      <c r="M148" s="34"/>
      <c r="N148" s="34" t="s">
        <v>864</v>
      </c>
      <c r="O148" s="13"/>
    </row>
    <row r="149" spans="1:15" x14ac:dyDescent="0.2">
      <c r="A149" s="33" t="s">
        <v>818</v>
      </c>
      <c r="B149" s="12" t="s">
        <v>769</v>
      </c>
      <c r="C149" s="56" t="s">
        <v>818</v>
      </c>
      <c r="D149" s="14" t="s">
        <v>668</v>
      </c>
      <c r="E149" s="44">
        <v>221597225</v>
      </c>
      <c r="F149" s="44">
        <v>222696766</v>
      </c>
      <c r="G149" s="51">
        <v>0</v>
      </c>
      <c r="H149" s="51">
        <v>2636088.6</v>
      </c>
      <c r="I149" s="17">
        <v>86.08</v>
      </c>
      <c r="J149" s="17">
        <v>84.48</v>
      </c>
      <c r="K149" s="35">
        <v>-1.5999999999999943</v>
      </c>
      <c r="L149" s="61">
        <v>-1.8587360594795474E-2</v>
      </c>
      <c r="M149" s="34"/>
      <c r="N149" s="34" t="s">
        <v>864</v>
      </c>
      <c r="O149" s="13"/>
    </row>
    <row r="150" spans="1:15" x14ac:dyDescent="0.2">
      <c r="A150" s="33" t="s">
        <v>819</v>
      </c>
      <c r="B150" s="12" t="s">
        <v>770</v>
      </c>
      <c r="C150" s="56" t="s">
        <v>819</v>
      </c>
      <c r="D150" s="14" t="s">
        <v>668</v>
      </c>
      <c r="E150" s="44">
        <v>557124972</v>
      </c>
      <c r="F150" s="44">
        <v>564166354</v>
      </c>
      <c r="G150" s="51">
        <v>0</v>
      </c>
      <c r="H150" s="51">
        <v>2629901</v>
      </c>
      <c r="I150" s="17">
        <v>216.92</v>
      </c>
      <c r="J150" s="17">
        <v>214.52</v>
      </c>
      <c r="K150" s="35">
        <v>-2.3999999999999773</v>
      </c>
      <c r="L150" s="61">
        <v>-1.1063986723215827E-2</v>
      </c>
      <c r="M150" s="34"/>
      <c r="N150" s="34" t="s">
        <v>864</v>
      </c>
      <c r="O150" s="13"/>
    </row>
    <row r="151" spans="1:15" x14ac:dyDescent="0.2">
      <c r="A151" s="33" t="s">
        <v>660</v>
      </c>
      <c r="B151" s="12" t="s">
        <v>661</v>
      </c>
      <c r="C151" s="56" t="s">
        <v>660</v>
      </c>
      <c r="D151" s="14" t="s">
        <v>668</v>
      </c>
      <c r="E151" s="44">
        <v>38376250.880000003</v>
      </c>
      <c r="F151" s="44">
        <v>39042339</v>
      </c>
      <c r="G151" s="51">
        <v>665792</v>
      </c>
      <c r="H151" s="51">
        <v>677348</v>
      </c>
      <c r="I151" s="17">
        <v>57.64</v>
      </c>
      <c r="J151" s="17">
        <v>57.64</v>
      </c>
      <c r="K151" s="35">
        <v>0</v>
      </c>
      <c r="L151" s="61">
        <v>0</v>
      </c>
      <c r="M151" s="34"/>
      <c r="N151" s="34" t="s">
        <v>864</v>
      </c>
      <c r="O151" s="13"/>
    </row>
    <row r="152" spans="1:15" x14ac:dyDescent="0.2">
      <c r="A152" s="33" t="s">
        <v>793</v>
      </c>
      <c r="B152" s="12" t="s">
        <v>832</v>
      </c>
      <c r="C152" s="56" t="s">
        <v>793</v>
      </c>
      <c r="D152" s="14" t="s">
        <v>668</v>
      </c>
      <c r="E152" s="44">
        <v>99422719.360000014</v>
      </c>
      <c r="F152" s="44">
        <v>103160100</v>
      </c>
      <c r="G152" s="51">
        <v>665792</v>
      </c>
      <c r="H152" s="51">
        <v>677348</v>
      </c>
      <c r="I152" s="17">
        <v>149.33000000000001</v>
      </c>
      <c r="J152" s="17">
        <v>152.30000000000001</v>
      </c>
      <c r="K152" s="35">
        <v>2.9699999999999989</v>
      </c>
      <c r="L152" s="61">
        <v>1.9888836804392945E-2</v>
      </c>
      <c r="M152" s="34"/>
      <c r="N152" s="34" t="s">
        <v>864</v>
      </c>
      <c r="O152" s="13"/>
    </row>
    <row r="153" spans="1:15" x14ac:dyDescent="0.2">
      <c r="A153" s="33" t="s">
        <v>531</v>
      </c>
      <c r="B153" s="12" t="s">
        <v>532</v>
      </c>
      <c r="C153" s="56" t="s">
        <v>531</v>
      </c>
      <c r="D153" s="14" t="s">
        <v>669</v>
      </c>
      <c r="E153" s="44">
        <v>65242495.535999991</v>
      </c>
      <c r="F153" s="44">
        <v>66784080</v>
      </c>
      <c r="G153" s="51">
        <v>66503.399999999994</v>
      </c>
      <c r="H153" s="51">
        <v>68074.5</v>
      </c>
      <c r="I153" s="17">
        <v>981.04</v>
      </c>
      <c r="J153" s="17">
        <v>981.04</v>
      </c>
      <c r="K153" s="35">
        <v>0</v>
      </c>
      <c r="L153" s="61">
        <v>0</v>
      </c>
      <c r="M153" s="34"/>
      <c r="N153" s="34" t="s">
        <v>864</v>
      </c>
      <c r="O153" s="13"/>
    </row>
    <row r="154" spans="1:15" x14ac:dyDescent="0.2">
      <c r="A154" s="33" t="s">
        <v>410</v>
      </c>
      <c r="B154" s="12" t="s">
        <v>411</v>
      </c>
      <c r="C154" s="56" t="s">
        <v>410</v>
      </c>
      <c r="D154" s="14" t="s">
        <v>669</v>
      </c>
      <c r="E154" s="44">
        <v>7838762.1479999991</v>
      </c>
      <c r="F154" s="44">
        <v>7955880</v>
      </c>
      <c r="G154" s="51">
        <v>53401.2</v>
      </c>
      <c r="H154" s="51">
        <v>53188.1</v>
      </c>
      <c r="I154" s="17">
        <v>146.79</v>
      </c>
      <c r="J154" s="17">
        <v>149.58000000000001</v>
      </c>
      <c r="K154" s="35">
        <v>2.7900000000000205</v>
      </c>
      <c r="L154" s="61">
        <v>1.900674432863288E-2</v>
      </c>
      <c r="M154" s="34"/>
      <c r="N154" s="34" t="s">
        <v>864</v>
      </c>
      <c r="O154" s="13"/>
    </row>
    <row r="155" spans="1:15" x14ac:dyDescent="0.2">
      <c r="A155" s="33" t="s">
        <v>533</v>
      </c>
      <c r="B155" s="12" t="s">
        <v>534</v>
      </c>
      <c r="C155" s="56" t="s">
        <v>533</v>
      </c>
      <c r="D155" s="14" t="s">
        <v>669</v>
      </c>
      <c r="E155" s="44">
        <v>58613008.800000004</v>
      </c>
      <c r="F155" s="44">
        <v>60670000</v>
      </c>
      <c r="G155" s="51">
        <v>58704</v>
      </c>
      <c r="H155" s="51">
        <v>60764</v>
      </c>
      <c r="I155" s="17">
        <v>998.45</v>
      </c>
      <c r="J155" s="17">
        <v>998.45</v>
      </c>
      <c r="K155" s="35">
        <v>0</v>
      </c>
      <c r="L155" s="61">
        <v>0</v>
      </c>
      <c r="M155" s="34"/>
      <c r="N155" s="34" t="s">
        <v>864</v>
      </c>
      <c r="O155" s="13"/>
    </row>
    <row r="156" spans="1:15" x14ac:dyDescent="0.2">
      <c r="A156" s="33" t="s">
        <v>35</v>
      </c>
      <c r="B156" s="12" t="s">
        <v>704</v>
      </c>
      <c r="C156" s="56" t="s">
        <v>35</v>
      </c>
      <c r="D156" s="14" t="s">
        <v>669</v>
      </c>
      <c r="E156" s="44">
        <v>36164465.217</v>
      </c>
      <c r="F156" s="44">
        <v>37100984</v>
      </c>
      <c r="G156" s="51">
        <v>31188.9</v>
      </c>
      <c r="H156" s="51">
        <v>31400.1</v>
      </c>
      <c r="I156" s="17">
        <v>1159.53</v>
      </c>
      <c r="J156" s="17">
        <v>1181.56</v>
      </c>
      <c r="K156" s="35">
        <v>22.029999999999973</v>
      </c>
      <c r="L156" s="61">
        <v>1.8999077212318763E-2</v>
      </c>
      <c r="M156" s="34"/>
      <c r="N156" s="34" t="s">
        <v>864</v>
      </c>
      <c r="O156" s="13"/>
    </row>
    <row r="157" spans="1:15" x14ac:dyDescent="0.2">
      <c r="A157" s="33" t="s">
        <v>312</v>
      </c>
      <c r="B157" s="12" t="s">
        <v>313</v>
      </c>
      <c r="C157" s="56" t="s">
        <v>312</v>
      </c>
      <c r="D157" s="14" t="s">
        <v>669</v>
      </c>
      <c r="E157" s="44">
        <v>2992381.2120000003</v>
      </c>
      <c r="F157" s="44">
        <v>3044262.32</v>
      </c>
      <c r="G157" s="51">
        <v>33441.9</v>
      </c>
      <c r="H157" s="51">
        <v>34021.699999999997</v>
      </c>
      <c r="I157" s="17">
        <v>89.48</v>
      </c>
      <c r="J157" s="17">
        <v>89.48</v>
      </c>
      <c r="K157" s="35">
        <v>0</v>
      </c>
      <c r="L157" s="61">
        <v>0</v>
      </c>
      <c r="M157" s="34"/>
      <c r="N157" s="34" t="s">
        <v>864</v>
      </c>
      <c r="O157" s="13"/>
    </row>
    <row r="158" spans="1:15" x14ac:dyDescent="0.2">
      <c r="A158" s="33" t="s">
        <v>535</v>
      </c>
      <c r="B158" s="12" t="s">
        <v>536</v>
      </c>
      <c r="C158" s="56" t="s">
        <v>535</v>
      </c>
      <c r="D158" s="14" t="s">
        <v>669</v>
      </c>
      <c r="E158" s="44">
        <v>51457620.5</v>
      </c>
      <c r="F158" s="44">
        <v>51369000</v>
      </c>
      <c r="G158" s="51">
        <v>67895</v>
      </c>
      <c r="H158" s="51">
        <v>69875</v>
      </c>
      <c r="I158" s="17">
        <v>757.9</v>
      </c>
      <c r="J158" s="17">
        <v>735.16</v>
      </c>
      <c r="K158" s="35">
        <v>-22.740000000000009</v>
      </c>
      <c r="L158" s="61">
        <v>-3.000395830584511E-2</v>
      </c>
      <c r="M158" s="34"/>
      <c r="N158" s="34" t="s">
        <v>864</v>
      </c>
      <c r="O158" s="13"/>
    </row>
    <row r="159" spans="1:15" x14ac:dyDescent="0.2">
      <c r="A159" s="33" t="s">
        <v>606</v>
      </c>
      <c r="B159" s="12" t="s">
        <v>607</v>
      </c>
      <c r="C159" s="56" t="s">
        <v>606</v>
      </c>
      <c r="D159" s="14" t="s">
        <v>668</v>
      </c>
      <c r="E159" s="44">
        <v>490113920.88000005</v>
      </c>
      <c r="F159" s="44">
        <v>497037888</v>
      </c>
      <c r="G159" s="51">
        <v>472226</v>
      </c>
      <c r="H159" s="51">
        <v>478897.3</v>
      </c>
      <c r="I159" s="17">
        <v>1037.8800000000001</v>
      </c>
      <c r="J159" s="17">
        <v>1037.8800000000001</v>
      </c>
      <c r="K159" s="35">
        <v>0</v>
      </c>
      <c r="L159" s="61">
        <v>0</v>
      </c>
      <c r="M159" s="34"/>
      <c r="N159" s="34" t="s">
        <v>864</v>
      </c>
      <c r="O159" s="13"/>
    </row>
    <row r="160" spans="1:15" x14ac:dyDescent="0.2">
      <c r="A160" s="33" t="s">
        <v>649</v>
      </c>
      <c r="B160" s="12" t="s">
        <v>705</v>
      </c>
      <c r="C160" s="56" t="s">
        <v>649</v>
      </c>
      <c r="D160" s="14" t="s">
        <v>668</v>
      </c>
      <c r="E160" s="44">
        <v>35489793.240000002</v>
      </c>
      <c r="F160" s="44">
        <v>36059115</v>
      </c>
      <c r="G160" s="51">
        <v>578198</v>
      </c>
      <c r="H160" s="51">
        <v>587473.4</v>
      </c>
      <c r="I160" s="17">
        <v>61.38</v>
      </c>
      <c r="J160" s="17">
        <v>61.38</v>
      </c>
      <c r="K160" s="35">
        <v>0</v>
      </c>
      <c r="L160" s="61">
        <v>0</v>
      </c>
      <c r="M160" s="34"/>
      <c r="N160" s="34" t="s">
        <v>864</v>
      </c>
      <c r="O160" s="13"/>
    </row>
    <row r="161" spans="1:15" x14ac:dyDescent="0.2">
      <c r="A161" s="33" t="s">
        <v>794</v>
      </c>
      <c r="B161" s="12" t="s">
        <v>833</v>
      </c>
      <c r="C161" s="56" t="s">
        <v>794</v>
      </c>
      <c r="D161" s="14" t="s">
        <v>668</v>
      </c>
      <c r="E161" s="44">
        <v>94570272.5</v>
      </c>
      <c r="F161" s="44">
        <v>98137954</v>
      </c>
      <c r="G161" s="51">
        <v>625258</v>
      </c>
      <c r="H161" s="51">
        <v>636185.4</v>
      </c>
      <c r="I161" s="17">
        <v>151.25</v>
      </c>
      <c r="J161" s="17">
        <v>154.26</v>
      </c>
      <c r="K161" s="35">
        <v>3.0099999999999909</v>
      </c>
      <c r="L161" s="61">
        <v>1.9900826446280932E-2</v>
      </c>
      <c r="M161" s="34"/>
      <c r="N161" s="34" t="s">
        <v>864</v>
      </c>
      <c r="O161" s="13"/>
    </row>
    <row r="162" spans="1:15" x14ac:dyDescent="0.2">
      <c r="A162" s="33" t="s">
        <v>272</v>
      </c>
      <c r="B162" s="12" t="s">
        <v>273</v>
      </c>
      <c r="C162" s="56" t="s">
        <v>272</v>
      </c>
      <c r="D162" s="14" t="s">
        <v>669</v>
      </c>
      <c r="E162" s="44">
        <v>5256852.1560000004</v>
      </c>
      <c r="F162" s="44">
        <v>5301563</v>
      </c>
      <c r="G162" s="51">
        <v>31285.200000000001</v>
      </c>
      <c r="H162" s="51">
        <v>31551.7</v>
      </c>
      <c r="I162" s="17">
        <v>168.03</v>
      </c>
      <c r="J162" s="17">
        <v>168.03</v>
      </c>
      <c r="K162" s="35">
        <v>0</v>
      </c>
      <c r="L162" s="61">
        <v>0</v>
      </c>
      <c r="M162" s="34"/>
      <c r="N162" s="34" t="s">
        <v>864</v>
      </c>
      <c r="O162" s="13"/>
    </row>
    <row r="163" spans="1:15" x14ac:dyDescent="0.2">
      <c r="A163" s="33" t="s">
        <v>569</v>
      </c>
      <c r="B163" s="12" t="s">
        <v>570</v>
      </c>
      <c r="C163" s="56" t="s">
        <v>569</v>
      </c>
      <c r="D163" s="14" t="s">
        <v>669</v>
      </c>
      <c r="E163" s="44">
        <v>75239612.736000001</v>
      </c>
      <c r="F163" s="44">
        <v>79457213.120000005</v>
      </c>
      <c r="G163" s="51">
        <v>63529.8</v>
      </c>
      <c r="H163" s="51">
        <v>67090.899999999994</v>
      </c>
      <c r="I163" s="17">
        <v>1184.32</v>
      </c>
      <c r="J163" s="17">
        <v>1184.32</v>
      </c>
      <c r="K163" s="35">
        <v>0</v>
      </c>
      <c r="L163" s="61">
        <v>0</v>
      </c>
      <c r="M163" s="34"/>
      <c r="N163" s="34" t="s">
        <v>864</v>
      </c>
      <c r="O163" s="13"/>
    </row>
    <row r="164" spans="1:15" x14ac:dyDescent="0.2">
      <c r="A164" s="33" t="s">
        <v>133</v>
      </c>
      <c r="B164" s="12" t="s">
        <v>134</v>
      </c>
      <c r="C164" s="56" t="s">
        <v>133</v>
      </c>
      <c r="D164" s="14" t="s">
        <v>669</v>
      </c>
      <c r="E164" s="44">
        <v>5971121.847000001</v>
      </c>
      <c r="F164" s="44">
        <v>6298067</v>
      </c>
      <c r="G164" s="51">
        <v>23385.9</v>
      </c>
      <c r="H164" s="51">
        <v>24304.6</v>
      </c>
      <c r="I164" s="17">
        <v>255.33</v>
      </c>
      <c r="J164" s="17">
        <v>259.13</v>
      </c>
      <c r="K164" s="35">
        <v>3.7999999999999829</v>
      </c>
      <c r="L164" s="61">
        <v>1.4882700818548478E-2</v>
      </c>
      <c r="M164" s="34"/>
      <c r="N164" s="34" t="s">
        <v>864</v>
      </c>
      <c r="O164" s="13"/>
    </row>
    <row r="165" spans="1:15" x14ac:dyDescent="0.2">
      <c r="A165" s="33" t="s">
        <v>318</v>
      </c>
      <c r="B165" s="12" t="s">
        <v>319</v>
      </c>
      <c r="C165" s="56" t="s">
        <v>318</v>
      </c>
      <c r="D165" s="14" t="s">
        <v>669</v>
      </c>
      <c r="E165" s="44">
        <v>12744887.144000001</v>
      </c>
      <c r="F165" s="44">
        <v>12858577</v>
      </c>
      <c r="G165" s="51">
        <v>58047.4</v>
      </c>
      <c r="H165" s="51">
        <v>58565</v>
      </c>
      <c r="I165" s="17">
        <v>219.56</v>
      </c>
      <c r="J165" s="17">
        <v>219.56</v>
      </c>
      <c r="K165" s="35">
        <v>0</v>
      </c>
      <c r="L165" s="61">
        <v>0</v>
      </c>
      <c r="M165" s="34"/>
      <c r="N165" s="34" t="s">
        <v>864</v>
      </c>
      <c r="O165" s="13"/>
    </row>
    <row r="166" spans="1:15" x14ac:dyDescent="0.2">
      <c r="A166" s="33" t="s">
        <v>571</v>
      </c>
      <c r="B166" s="12" t="s">
        <v>572</v>
      </c>
      <c r="C166" s="56" t="s">
        <v>571</v>
      </c>
      <c r="D166" s="14" t="s">
        <v>669</v>
      </c>
      <c r="E166" s="44">
        <v>93039064.719999999</v>
      </c>
      <c r="F166" s="44">
        <v>95067494</v>
      </c>
      <c r="G166" s="51">
        <v>76874</v>
      </c>
      <c r="H166" s="51">
        <v>78550</v>
      </c>
      <c r="I166" s="17">
        <v>1210.28</v>
      </c>
      <c r="J166" s="17">
        <v>1210.28</v>
      </c>
      <c r="K166" s="35">
        <v>0</v>
      </c>
      <c r="L166" s="61">
        <v>0</v>
      </c>
      <c r="M166" s="34"/>
      <c r="N166" s="34" t="s">
        <v>864</v>
      </c>
      <c r="O166" s="13"/>
    </row>
    <row r="167" spans="1:15" x14ac:dyDescent="0.2">
      <c r="A167" s="33" t="s">
        <v>166</v>
      </c>
      <c r="B167" s="12" t="s">
        <v>167</v>
      </c>
      <c r="C167" s="56" t="s">
        <v>166</v>
      </c>
      <c r="D167" s="14" t="s">
        <v>669</v>
      </c>
      <c r="E167" s="44">
        <v>5650391.5520000001</v>
      </c>
      <c r="F167" s="44">
        <v>5700750</v>
      </c>
      <c r="G167" s="51">
        <v>37212.800000000003</v>
      </c>
      <c r="H167" s="51">
        <v>37544.5</v>
      </c>
      <c r="I167" s="17">
        <v>151.84</v>
      </c>
      <c r="J167" s="17">
        <v>151.84</v>
      </c>
      <c r="K167" s="35">
        <v>0</v>
      </c>
      <c r="L167" s="61">
        <v>0</v>
      </c>
      <c r="M167" s="34"/>
      <c r="N167" s="34" t="s">
        <v>864</v>
      </c>
      <c r="O167" s="13"/>
    </row>
    <row r="168" spans="1:15" x14ac:dyDescent="0.2">
      <c r="A168" s="33" t="s">
        <v>39</v>
      </c>
      <c r="B168" s="12" t="s">
        <v>706</v>
      </c>
      <c r="C168" s="56" t="s">
        <v>39</v>
      </c>
      <c r="D168" s="14" t="s">
        <v>669</v>
      </c>
      <c r="E168" s="44">
        <v>30788201.790000003</v>
      </c>
      <c r="F168" s="44">
        <v>31070665</v>
      </c>
      <c r="G168" s="51">
        <v>21701.7</v>
      </c>
      <c r="H168" s="51">
        <v>21900.799999999999</v>
      </c>
      <c r="I168" s="17">
        <v>1418.7</v>
      </c>
      <c r="J168" s="17">
        <v>1418.7</v>
      </c>
      <c r="K168" s="35">
        <v>0</v>
      </c>
      <c r="L168" s="61">
        <v>0</v>
      </c>
      <c r="M168" s="34"/>
      <c r="N168" s="34" t="s">
        <v>864</v>
      </c>
      <c r="O168" s="13"/>
    </row>
    <row r="169" spans="1:15" x14ac:dyDescent="0.2">
      <c r="A169" s="33" t="s">
        <v>110</v>
      </c>
      <c r="B169" s="12" t="s">
        <v>111</v>
      </c>
      <c r="C169" s="56" t="s">
        <v>110</v>
      </c>
      <c r="D169" s="14" t="s">
        <v>669</v>
      </c>
      <c r="E169" s="44">
        <v>5499786.1499999994</v>
      </c>
      <c r="F169" s="44">
        <v>5597433</v>
      </c>
      <c r="G169" s="51">
        <v>23319</v>
      </c>
      <c r="H169" s="51">
        <v>23733</v>
      </c>
      <c r="I169" s="17">
        <v>235.85</v>
      </c>
      <c r="J169" s="17">
        <v>235.85</v>
      </c>
      <c r="K169" s="35">
        <v>0</v>
      </c>
      <c r="L169" s="61">
        <v>0</v>
      </c>
      <c r="M169" s="34"/>
      <c r="N169" s="34" t="s">
        <v>864</v>
      </c>
      <c r="O169" s="13"/>
    </row>
    <row r="170" spans="1:15" x14ac:dyDescent="0.2">
      <c r="A170" s="33" t="s">
        <v>168</v>
      </c>
      <c r="B170" s="12" t="s">
        <v>169</v>
      </c>
      <c r="C170" s="56" t="s">
        <v>168</v>
      </c>
      <c r="D170" s="14" t="s">
        <v>669</v>
      </c>
      <c r="E170" s="44">
        <v>7172214.1091999998</v>
      </c>
      <c r="F170" s="44">
        <v>7326066</v>
      </c>
      <c r="G170" s="51">
        <v>37204.14</v>
      </c>
      <c r="H170" s="51">
        <v>38002.400000000001</v>
      </c>
      <c r="I170" s="17">
        <v>192.78</v>
      </c>
      <c r="J170" s="17">
        <v>192.78</v>
      </c>
      <c r="K170" s="35">
        <v>0</v>
      </c>
      <c r="L170" s="61">
        <v>0</v>
      </c>
      <c r="M170" s="34"/>
      <c r="N170" s="34" t="s">
        <v>864</v>
      </c>
      <c r="O170" s="13"/>
    </row>
    <row r="171" spans="1:15" x14ac:dyDescent="0.2">
      <c r="A171" s="33" t="s">
        <v>573</v>
      </c>
      <c r="B171" s="12" t="s">
        <v>574</v>
      </c>
      <c r="C171" s="56" t="s">
        <v>573</v>
      </c>
      <c r="D171" s="14" t="s">
        <v>669</v>
      </c>
      <c r="E171" s="44">
        <v>94898487.180000007</v>
      </c>
      <c r="F171" s="44">
        <v>95833118</v>
      </c>
      <c r="G171" s="51">
        <v>79401</v>
      </c>
      <c r="H171" s="51">
        <v>80183</v>
      </c>
      <c r="I171" s="17">
        <v>1195.18</v>
      </c>
      <c r="J171" s="17">
        <v>1195.18</v>
      </c>
      <c r="K171" s="35">
        <v>0</v>
      </c>
      <c r="L171" s="61">
        <v>0</v>
      </c>
      <c r="M171" s="34"/>
      <c r="N171" s="34" t="s">
        <v>864</v>
      </c>
      <c r="O171" s="13"/>
    </row>
    <row r="172" spans="1:15" x14ac:dyDescent="0.2">
      <c r="A172" s="33" t="s">
        <v>650</v>
      </c>
      <c r="B172" s="12" t="s">
        <v>707</v>
      </c>
      <c r="C172" s="56" t="s">
        <v>650</v>
      </c>
      <c r="D172" s="14" t="s">
        <v>668</v>
      </c>
      <c r="E172" s="44">
        <v>18579698.225200001</v>
      </c>
      <c r="F172" s="44">
        <v>19325210</v>
      </c>
      <c r="G172" s="51">
        <v>252304.43</v>
      </c>
      <c r="H172" s="51">
        <v>257463</v>
      </c>
      <c r="I172" s="17">
        <v>73.64</v>
      </c>
      <c r="J172" s="17">
        <v>75.06</v>
      </c>
      <c r="K172" s="35">
        <v>1.4200000000000017</v>
      </c>
      <c r="L172" s="61">
        <v>1.9282998370450864E-2</v>
      </c>
      <c r="M172" s="34"/>
      <c r="N172" s="34" t="s">
        <v>864</v>
      </c>
      <c r="O172" s="13"/>
    </row>
    <row r="173" spans="1:15" x14ac:dyDescent="0.2">
      <c r="A173" s="33" t="s">
        <v>178</v>
      </c>
      <c r="B173" s="12" t="s">
        <v>708</v>
      </c>
      <c r="C173" s="56" t="s">
        <v>178</v>
      </c>
      <c r="D173" s="14" t="s">
        <v>669</v>
      </c>
      <c r="E173" s="44">
        <v>78910882.997999996</v>
      </c>
      <c r="F173" s="44">
        <v>81263336</v>
      </c>
      <c r="G173" s="51">
        <v>64260.2</v>
      </c>
      <c r="H173" s="51">
        <v>64942.1</v>
      </c>
      <c r="I173" s="17">
        <v>1227.99</v>
      </c>
      <c r="J173" s="17">
        <v>1251.32</v>
      </c>
      <c r="K173" s="35">
        <v>23.329999999999927</v>
      </c>
      <c r="L173" s="61">
        <v>1.8998526046628984E-2</v>
      </c>
      <c r="M173" s="34"/>
      <c r="N173" s="34" t="s">
        <v>864</v>
      </c>
      <c r="O173" s="13"/>
    </row>
    <row r="174" spans="1:15" x14ac:dyDescent="0.2">
      <c r="A174" s="33" t="s">
        <v>610</v>
      </c>
      <c r="B174" s="12" t="s">
        <v>611</v>
      </c>
      <c r="C174" s="56" t="s">
        <v>610</v>
      </c>
      <c r="D174" s="14" t="s">
        <v>668</v>
      </c>
      <c r="E174" s="44">
        <v>461031355.24799997</v>
      </c>
      <c r="F174" s="44">
        <v>465107477</v>
      </c>
      <c r="G174" s="51">
        <v>412065.6</v>
      </c>
      <c r="H174" s="51">
        <v>415708.8</v>
      </c>
      <c r="I174" s="17">
        <v>1118.83</v>
      </c>
      <c r="J174" s="17">
        <v>1118.83</v>
      </c>
      <c r="K174" s="35">
        <v>0</v>
      </c>
      <c r="L174" s="61">
        <v>0</v>
      </c>
      <c r="M174" s="34"/>
      <c r="N174" s="34" t="s">
        <v>864</v>
      </c>
      <c r="O174" s="13"/>
    </row>
    <row r="175" spans="1:15" x14ac:dyDescent="0.2">
      <c r="A175" s="33" t="s">
        <v>795</v>
      </c>
      <c r="B175" s="12" t="s">
        <v>834</v>
      </c>
      <c r="C175" s="56" t="s">
        <v>795</v>
      </c>
      <c r="D175" s="14" t="s">
        <v>668</v>
      </c>
      <c r="E175" s="44">
        <v>60911544.383000001</v>
      </c>
      <c r="F175" s="44">
        <v>61450070</v>
      </c>
      <c r="G175" s="51">
        <v>412065.65</v>
      </c>
      <c r="H175" s="51">
        <v>415709</v>
      </c>
      <c r="I175" s="17">
        <v>147.82</v>
      </c>
      <c r="J175" s="17">
        <v>147.82</v>
      </c>
      <c r="K175" s="35">
        <v>0</v>
      </c>
      <c r="L175" s="61">
        <v>0</v>
      </c>
      <c r="M175" s="34"/>
      <c r="N175" s="34" t="s">
        <v>864</v>
      </c>
      <c r="O175" s="13"/>
    </row>
    <row r="176" spans="1:15" x14ac:dyDescent="0.2">
      <c r="A176" s="33" t="s">
        <v>196</v>
      </c>
      <c r="B176" s="12" t="s">
        <v>197</v>
      </c>
      <c r="C176" s="56" t="s">
        <v>196</v>
      </c>
      <c r="D176" s="14" t="s">
        <v>669</v>
      </c>
      <c r="E176" s="44">
        <v>5944569.534</v>
      </c>
      <c r="F176" s="44">
        <v>6018825</v>
      </c>
      <c r="G176" s="51">
        <v>37800.9</v>
      </c>
      <c r="H176" s="51">
        <v>38273</v>
      </c>
      <c r="I176" s="17">
        <v>157.26</v>
      </c>
      <c r="J176" s="17">
        <v>157.26</v>
      </c>
      <c r="K176" s="35">
        <v>0</v>
      </c>
      <c r="L176" s="61">
        <v>0</v>
      </c>
      <c r="M176" s="34"/>
      <c r="N176" s="34" t="s">
        <v>864</v>
      </c>
      <c r="O176" s="13"/>
    </row>
    <row r="177" spans="1:15" x14ac:dyDescent="0.2">
      <c r="A177" s="33" t="s">
        <v>67</v>
      </c>
      <c r="B177" s="12" t="s">
        <v>68</v>
      </c>
      <c r="C177" s="56" t="s">
        <v>67</v>
      </c>
      <c r="D177" s="14" t="s">
        <v>669</v>
      </c>
      <c r="E177" s="44">
        <v>4982830.5599999996</v>
      </c>
      <c r="F177" s="44">
        <v>5056090</v>
      </c>
      <c r="G177" s="51">
        <v>28568</v>
      </c>
      <c r="H177" s="51">
        <v>28988</v>
      </c>
      <c r="I177" s="17">
        <v>174.42</v>
      </c>
      <c r="J177" s="17">
        <v>174.42</v>
      </c>
      <c r="K177" s="35">
        <v>0</v>
      </c>
      <c r="L177" s="61">
        <v>0</v>
      </c>
      <c r="M177" s="34"/>
      <c r="N177" s="34" t="s">
        <v>864</v>
      </c>
      <c r="O177" s="13"/>
    </row>
    <row r="178" spans="1:15" x14ac:dyDescent="0.2">
      <c r="A178" s="33" t="s">
        <v>575</v>
      </c>
      <c r="B178" s="12" t="s">
        <v>576</v>
      </c>
      <c r="C178" s="56" t="s">
        <v>575</v>
      </c>
      <c r="D178" s="14" t="s">
        <v>669</v>
      </c>
      <c r="E178" s="44">
        <v>97321054.194000006</v>
      </c>
      <c r="F178" s="44">
        <v>99326777</v>
      </c>
      <c r="G178" s="51">
        <v>87445.8</v>
      </c>
      <c r="H178" s="51">
        <v>89247.8</v>
      </c>
      <c r="I178" s="17">
        <v>1112.93</v>
      </c>
      <c r="J178" s="17">
        <v>1112.93</v>
      </c>
      <c r="K178" s="35">
        <v>0</v>
      </c>
      <c r="L178" s="61">
        <v>0</v>
      </c>
      <c r="M178" s="34"/>
      <c r="N178" s="34" t="s">
        <v>864</v>
      </c>
      <c r="O178" s="13"/>
    </row>
    <row r="179" spans="1:15" x14ac:dyDescent="0.2">
      <c r="A179" s="33" t="s">
        <v>274</v>
      </c>
      <c r="B179" s="12" t="s">
        <v>275</v>
      </c>
      <c r="C179" s="56" t="s">
        <v>274</v>
      </c>
      <c r="D179" s="14" t="s">
        <v>669</v>
      </c>
      <c r="E179" s="44">
        <v>3850414.7990000001</v>
      </c>
      <c r="F179" s="44">
        <v>3891967.84</v>
      </c>
      <c r="G179" s="51">
        <v>34351.1</v>
      </c>
      <c r="H179" s="51">
        <v>34721.9</v>
      </c>
      <c r="I179" s="17">
        <v>112.09</v>
      </c>
      <c r="J179" s="17">
        <v>112.09</v>
      </c>
      <c r="K179" s="35">
        <v>0</v>
      </c>
      <c r="L179" s="61">
        <v>0</v>
      </c>
      <c r="M179" s="34"/>
      <c r="N179" s="34" t="s">
        <v>864</v>
      </c>
      <c r="O179" s="13"/>
    </row>
    <row r="180" spans="1:15" x14ac:dyDescent="0.2">
      <c r="A180" s="33" t="s">
        <v>446</v>
      </c>
      <c r="B180" s="12" t="s">
        <v>447</v>
      </c>
      <c r="C180" s="56" t="s">
        <v>446</v>
      </c>
      <c r="D180" s="14" t="s">
        <v>669</v>
      </c>
      <c r="E180" s="44">
        <v>7581084.1699999999</v>
      </c>
      <c r="F180" s="44">
        <v>7734550</v>
      </c>
      <c r="G180" s="51">
        <v>54139</v>
      </c>
      <c r="H180" s="51">
        <v>55233.3</v>
      </c>
      <c r="I180" s="17">
        <v>140.03</v>
      </c>
      <c r="J180" s="17">
        <v>140.03</v>
      </c>
      <c r="K180" s="35">
        <v>0</v>
      </c>
      <c r="L180" s="61">
        <v>0</v>
      </c>
      <c r="M180" s="34"/>
      <c r="N180" s="34" t="s">
        <v>864</v>
      </c>
      <c r="O180" s="13"/>
    </row>
    <row r="181" spans="1:15" x14ac:dyDescent="0.2">
      <c r="A181" s="33" t="s">
        <v>577</v>
      </c>
      <c r="B181" s="12" t="s">
        <v>578</v>
      </c>
      <c r="C181" s="56" t="s">
        <v>577</v>
      </c>
      <c r="D181" s="14" t="s">
        <v>669</v>
      </c>
      <c r="E181" s="44">
        <v>80990537.879999995</v>
      </c>
      <c r="F181" s="44">
        <v>81924579</v>
      </c>
      <c r="G181" s="51">
        <v>74631.899999999994</v>
      </c>
      <c r="H181" s="51">
        <v>75872.3</v>
      </c>
      <c r="I181" s="17">
        <v>1085.2</v>
      </c>
      <c r="J181" s="17">
        <v>1079.77</v>
      </c>
      <c r="K181" s="35">
        <v>-5.4300000000000637</v>
      </c>
      <c r="L181" s="61">
        <v>-5.0036859565057721E-3</v>
      </c>
      <c r="M181" s="34"/>
      <c r="N181" s="34" t="s">
        <v>864</v>
      </c>
      <c r="O181" s="13"/>
    </row>
    <row r="182" spans="1:15" x14ac:dyDescent="0.2">
      <c r="A182" s="33" t="s">
        <v>651</v>
      </c>
      <c r="B182" s="12" t="s">
        <v>709</v>
      </c>
      <c r="C182" s="56" t="s">
        <v>651</v>
      </c>
      <c r="D182" s="14" t="s">
        <v>668</v>
      </c>
      <c r="E182" s="44">
        <v>18823531.791999999</v>
      </c>
      <c r="F182" s="44">
        <v>19069274</v>
      </c>
      <c r="G182" s="51">
        <v>241575.1</v>
      </c>
      <c r="H182" s="51">
        <v>244728.9</v>
      </c>
      <c r="I182" s="17">
        <v>77.92</v>
      </c>
      <c r="J182" s="17">
        <v>77.92</v>
      </c>
      <c r="K182" s="35">
        <v>0</v>
      </c>
      <c r="L182" s="61">
        <v>0</v>
      </c>
      <c r="M182" s="34"/>
      <c r="N182" s="34" t="s">
        <v>864</v>
      </c>
      <c r="O182" s="13"/>
    </row>
    <row r="183" spans="1:15" x14ac:dyDescent="0.2">
      <c r="A183" s="33" t="s">
        <v>796</v>
      </c>
      <c r="B183" s="12" t="s">
        <v>835</v>
      </c>
      <c r="C183" s="56" t="s">
        <v>796</v>
      </c>
      <c r="D183" s="14" t="s">
        <v>668</v>
      </c>
      <c r="E183" s="44">
        <v>41821464</v>
      </c>
      <c r="F183" s="44">
        <v>43211777</v>
      </c>
      <c r="G183" s="51">
        <v>241575</v>
      </c>
      <c r="H183" s="51">
        <v>244729</v>
      </c>
      <c r="I183" s="17">
        <v>173.12</v>
      </c>
      <c r="J183" s="17">
        <v>176.57</v>
      </c>
      <c r="K183" s="35">
        <v>3.4499999999999886</v>
      </c>
      <c r="L183" s="61">
        <v>1.9928373382624702E-2</v>
      </c>
      <c r="M183" s="34"/>
      <c r="N183" s="34" t="s">
        <v>864</v>
      </c>
      <c r="O183" s="13"/>
    </row>
    <row r="184" spans="1:15" x14ac:dyDescent="0.2">
      <c r="A184" s="33" t="s">
        <v>34</v>
      </c>
      <c r="B184" s="12" t="s">
        <v>710</v>
      </c>
      <c r="C184" s="56" t="s">
        <v>34</v>
      </c>
      <c r="D184" s="14" t="s">
        <v>669</v>
      </c>
      <c r="E184" s="44">
        <v>7505758.4400000004</v>
      </c>
      <c r="F184" s="44">
        <v>7638805</v>
      </c>
      <c r="G184" s="51">
        <v>56358</v>
      </c>
      <c r="H184" s="51">
        <v>57357</v>
      </c>
      <c r="I184" s="17">
        <v>133.18</v>
      </c>
      <c r="J184" s="17">
        <v>133.18</v>
      </c>
      <c r="K184" s="35">
        <v>0</v>
      </c>
      <c r="L184" s="61">
        <v>0</v>
      </c>
      <c r="M184" s="34"/>
      <c r="N184" s="34" t="s">
        <v>864</v>
      </c>
      <c r="O184" s="13"/>
    </row>
    <row r="185" spans="1:15" x14ac:dyDescent="0.2">
      <c r="A185" s="33" t="s">
        <v>248</v>
      </c>
      <c r="B185" s="12" t="s">
        <v>249</v>
      </c>
      <c r="C185" s="56" t="s">
        <v>248</v>
      </c>
      <c r="D185" s="14" t="s">
        <v>669</v>
      </c>
      <c r="E185" s="44">
        <v>4222826.7240000004</v>
      </c>
      <c r="F185" s="44">
        <v>4279603</v>
      </c>
      <c r="G185" s="51">
        <v>18318.7</v>
      </c>
      <c r="H185" s="51">
        <v>18565</v>
      </c>
      <c r="I185" s="17">
        <v>230.52</v>
      </c>
      <c r="J185" s="17">
        <v>230.52</v>
      </c>
      <c r="K185" s="35">
        <v>0</v>
      </c>
      <c r="L185" s="61">
        <v>0</v>
      </c>
      <c r="M185" s="34"/>
      <c r="N185" s="34" t="s">
        <v>864</v>
      </c>
      <c r="O185" s="13"/>
    </row>
    <row r="186" spans="1:15" x14ac:dyDescent="0.2">
      <c r="A186" s="33" t="s">
        <v>397</v>
      </c>
      <c r="B186" s="12" t="s">
        <v>398</v>
      </c>
      <c r="C186" s="56" t="s">
        <v>397</v>
      </c>
      <c r="D186" s="14" t="s">
        <v>669</v>
      </c>
      <c r="E186" s="44">
        <v>10846873.421999998</v>
      </c>
      <c r="F186" s="44">
        <v>11359210</v>
      </c>
      <c r="G186" s="51">
        <v>34346.199999999997</v>
      </c>
      <c r="H186" s="51">
        <v>35265</v>
      </c>
      <c r="I186" s="17">
        <v>315.81</v>
      </c>
      <c r="J186" s="17">
        <v>322.11</v>
      </c>
      <c r="K186" s="35">
        <v>6.3000000000000114</v>
      </c>
      <c r="L186" s="61">
        <v>1.9948703334283308E-2</v>
      </c>
      <c r="M186" s="34"/>
      <c r="N186" s="34" t="s">
        <v>864</v>
      </c>
      <c r="O186" s="13"/>
    </row>
    <row r="187" spans="1:15" x14ac:dyDescent="0.2">
      <c r="A187" s="33" t="s">
        <v>214</v>
      </c>
      <c r="B187" s="12" t="s">
        <v>711</v>
      </c>
      <c r="C187" s="56" t="s">
        <v>214</v>
      </c>
      <c r="D187" s="14" t="s">
        <v>669</v>
      </c>
      <c r="E187" s="44">
        <v>60697988</v>
      </c>
      <c r="F187" s="44">
        <v>64079175</v>
      </c>
      <c r="G187" s="51">
        <v>47060</v>
      </c>
      <c r="H187" s="51">
        <v>48712</v>
      </c>
      <c r="I187" s="17">
        <v>1289.8</v>
      </c>
      <c r="J187" s="17">
        <v>1315.47</v>
      </c>
      <c r="K187" s="35">
        <v>25.670000000000073</v>
      </c>
      <c r="L187" s="61">
        <v>1.9902310435726527E-2</v>
      </c>
      <c r="M187" s="34"/>
      <c r="N187" s="34" t="s">
        <v>864</v>
      </c>
      <c r="O187" s="13"/>
    </row>
    <row r="188" spans="1:15" x14ac:dyDescent="0.2">
      <c r="A188" s="33" t="s">
        <v>454</v>
      </c>
      <c r="B188" s="12" t="s">
        <v>455</v>
      </c>
      <c r="C188" s="56" t="s">
        <v>454</v>
      </c>
      <c r="D188" s="14" t="s">
        <v>669</v>
      </c>
      <c r="E188" s="44">
        <v>1346495.9939999999</v>
      </c>
      <c r="F188" s="44">
        <v>1385899</v>
      </c>
      <c r="G188" s="51">
        <v>1307.0999999999999</v>
      </c>
      <c r="H188" s="51">
        <v>1319.1</v>
      </c>
      <c r="I188" s="17">
        <v>1030.1400000000001</v>
      </c>
      <c r="J188" s="17">
        <v>1050.6400000000001</v>
      </c>
      <c r="K188" s="35">
        <v>20.5</v>
      </c>
      <c r="L188" s="61">
        <v>1.9900207738753953E-2</v>
      </c>
      <c r="M188" s="34"/>
      <c r="N188" s="34" t="s">
        <v>864</v>
      </c>
      <c r="O188" s="13"/>
    </row>
    <row r="189" spans="1:15" x14ac:dyDescent="0.2">
      <c r="A189" s="33" t="s">
        <v>537</v>
      </c>
      <c r="B189" s="12" t="s">
        <v>538</v>
      </c>
      <c r="C189" s="56" t="s">
        <v>537</v>
      </c>
      <c r="D189" s="14" t="s">
        <v>669</v>
      </c>
      <c r="E189" s="44">
        <v>66212437.563999996</v>
      </c>
      <c r="F189" s="44">
        <v>66891566</v>
      </c>
      <c r="G189" s="51">
        <v>68837.2</v>
      </c>
      <c r="H189" s="51">
        <v>69543.199999999997</v>
      </c>
      <c r="I189" s="17">
        <v>961.87</v>
      </c>
      <c r="J189" s="17">
        <v>961.87</v>
      </c>
      <c r="K189" s="35">
        <v>0</v>
      </c>
      <c r="L189" s="61">
        <v>0</v>
      </c>
      <c r="M189" s="34"/>
      <c r="N189" s="34" t="s">
        <v>864</v>
      </c>
      <c r="O189" s="13"/>
    </row>
    <row r="190" spans="1:15" x14ac:dyDescent="0.2">
      <c r="A190" s="33" t="s">
        <v>539</v>
      </c>
      <c r="B190" s="12" t="s">
        <v>540</v>
      </c>
      <c r="C190" s="56" t="s">
        <v>539</v>
      </c>
      <c r="D190" s="14" t="s">
        <v>669</v>
      </c>
      <c r="E190" s="44">
        <v>71082523.980000004</v>
      </c>
      <c r="F190" s="44">
        <v>71701545</v>
      </c>
      <c r="G190" s="51">
        <v>90831</v>
      </c>
      <c r="H190" s="51">
        <v>91622</v>
      </c>
      <c r="I190" s="17">
        <v>782.58</v>
      </c>
      <c r="J190" s="17">
        <v>782.58</v>
      </c>
      <c r="K190" s="35">
        <v>0</v>
      </c>
      <c r="L190" s="61">
        <v>0</v>
      </c>
      <c r="M190" s="34"/>
      <c r="N190" s="34" t="s">
        <v>864</v>
      </c>
      <c r="O190" s="13"/>
    </row>
    <row r="191" spans="1:15" x14ac:dyDescent="0.2">
      <c r="A191" s="33" t="s">
        <v>612</v>
      </c>
      <c r="B191" s="12" t="s">
        <v>712</v>
      </c>
      <c r="C191" s="56" t="s">
        <v>612</v>
      </c>
      <c r="D191" s="14" t="s">
        <v>668</v>
      </c>
      <c r="E191" s="44">
        <v>509636000.88</v>
      </c>
      <c r="F191" s="44">
        <v>529125091</v>
      </c>
      <c r="G191" s="51">
        <v>486396</v>
      </c>
      <c r="H191" s="51">
        <v>495129.5</v>
      </c>
      <c r="I191" s="17">
        <v>1047.78</v>
      </c>
      <c r="J191" s="17">
        <v>1068.6600000000001</v>
      </c>
      <c r="K191" s="35">
        <v>20.880000000000109</v>
      </c>
      <c r="L191" s="61">
        <v>1.9927847448892047E-2</v>
      </c>
      <c r="M191" s="34"/>
      <c r="N191" s="34" t="s">
        <v>864</v>
      </c>
      <c r="O191" s="13"/>
    </row>
    <row r="192" spans="1:15" x14ac:dyDescent="0.2">
      <c r="A192" s="33" t="s">
        <v>652</v>
      </c>
      <c r="B192" s="12" t="s">
        <v>713</v>
      </c>
      <c r="C192" s="56" t="s">
        <v>652</v>
      </c>
      <c r="D192" s="14" t="s">
        <v>668</v>
      </c>
      <c r="E192" s="44">
        <v>38263215.780000001</v>
      </c>
      <c r="F192" s="44">
        <v>39746273</v>
      </c>
      <c r="G192" s="51">
        <v>563108.4</v>
      </c>
      <c r="H192" s="51">
        <v>573539</v>
      </c>
      <c r="I192" s="17">
        <v>67.95</v>
      </c>
      <c r="J192" s="17">
        <v>69.3</v>
      </c>
      <c r="K192" s="35">
        <v>1.3499999999999943</v>
      </c>
      <c r="L192" s="61">
        <v>1.9867549668874086E-2</v>
      </c>
      <c r="M192" s="34"/>
      <c r="N192" s="34" t="s">
        <v>864</v>
      </c>
      <c r="O192" s="13"/>
    </row>
    <row r="193" spans="1:15" x14ac:dyDescent="0.2">
      <c r="A193" s="33" t="s">
        <v>797</v>
      </c>
      <c r="B193" s="12" t="s">
        <v>836</v>
      </c>
      <c r="C193" s="56" t="s">
        <v>797</v>
      </c>
      <c r="D193" s="14" t="s">
        <v>668</v>
      </c>
      <c r="E193" s="44">
        <v>79662941.1039</v>
      </c>
      <c r="F193" s="44">
        <v>82749816</v>
      </c>
      <c r="G193" s="51">
        <v>563108.37</v>
      </c>
      <c r="H193" s="51">
        <v>573536.29</v>
      </c>
      <c r="I193" s="17">
        <v>141.47</v>
      </c>
      <c r="J193" s="17">
        <v>144.28</v>
      </c>
      <c r="K193" s="35">
        <v>2.8100000000000023</v>
      </c>
      <c r="L193" s="61">
        <v>1.9862868452675497E-2</v>
      </c>
      <c r="M193" s="34"/>
      <c r="N193" s="34" t="s">
        <v>864</v>
      </c>
      <c r="O193" s="13"/>
    </row>
    <row r="194" spans="1:15" x14ac:dyDescent="0.2">
      <c r="A194" s="33" t="s">
        <v>330</v>
      </c>
      <c r="B194" s="12" t="s">
        <v>331</v>
      </c>
      <c r="C194" s="56" t="s">
        <v>330</v>
      </c>
      <c r="D194" s="14" t="s">
        <v>669</v>
      </c>
      <c r="E194" s="44">
        <v>5777004.5299999993</v>
      </c>
      <c r="F194" s="44">
        <v>5879000</v>
      </c>
      <c r="G194" s="51">
        <v>28127</v>
      </c>
      <c r="H194" s="51">
        <v>28623.9</v>
      </c>
      <c r="I194" s="17">
        <v>205.39</v>
      </c>
      <c r="J194" s="17">
        <v>205.39</v>
      </c>
      <c r="K194" s="35">
        <v>0</v>
      </c>
      <c r="L194" s="61">
        <v>0</v>
      </c>
      <c r="M194" s="34"/>
      <c r="N194" s="34" t="s">
        <v>864</v>
      </c>
      <c r="O194" s="13"/>
    </row>
    <row r="195" spans="1:15" x14ac:dyDescent="0.2">
      <c r="A195" s="33" t="s">
        <v>302</v>
      </c>
      <c r="B195" s="12" t="s">
        <v>871</v>
      </c>
      <c r="C195" s="56" t="s">
        <v>302</v>
      </c>
      <c r="D195" s="14" t="s">
        <v>669</v>
      </c>
      <c r="E195" s="44">
        <v>5594238.4550000001</v>
      </c>
      <c r="F195" s="44">
        <v>5728106</v>
      </c>
      <c r="G195" s="51">
        <v>45685.9</v>
      </c>
      <c r="H195" s="51">
        <v>46779.4</v>
      </c>
      <c r="I195" s="17">
        <v>122.45</v>
      </c>
      <c r="J195" s="17">
        <v>122.45</v>
      </c>
      <c r="K195" s="35">
        <v>0</v>
      </c>
      <c r="L195" s="61">
        <v>0</v>
      </c>
      <c r="M195" s="34"/>
      <c r="N195" s="34" t="s">
        <v>864</v>
      </c>
      <c r="O195" s="13"/>
    </row>
    <row r="196" spans="1:15" x14ac:dyDescent="0.2">
      <c r="A196" s="33" t="s">
        <v>211</v>
      </c>
      <c r="B196" s="12" t="s">
        <v>714</v>
      </c>
      <c r="C196" s="56" t="s">
        <v>211</v>
      </c>
      <c r="D196" s="14" t="s">
        <v>669</v>
      </c>
      <c r="E196" s="44">
        <v>58304221.5</v>
      </c>
      <c r="F196" s="44">
        <v>60884091</v>
      </c>
      <c r="G196" s="51">
        <v>52150</v>
      </c>
      <c r="H196" s="51">
        <v>53416</v>
      </c>
      <c r="I196" s="17">
        <v>1118.01</v>
      </c>
      <c r="J196" s="17">
        <v>1139.81</v>
      </c>
      <c r="K196" s="35">
        <v>21.799999999999955</v>
      </c>
      <c r="L196" s="61">
        <v>1.9498931136572979E-2</v>
      </c>
      <c r="M196" s="34"/>
      <c r="N196" s="34" t="s">
        <v>864</v>
      </c>
      <c r="O196" s="13"/>
    </row>
    <row r="197" spans="1:15" x14ac:dyDescent="0.2">
      <c r="A197" s="33" t="s">
        <v>579</v>
      </c>
      <c r="B197" s="12" t="s">
        <v>715</v>
      </c>
      <c r="C197" s="56" t="s">
        <v>579</v>
      </c>
      <c r="D197" s="14" t="s">
        <v>669</v>
      </c>
      <c r="E197" s="44">
        <v>79709416.715000004</v>
      </c>
      <c r="F197" s="44">
        <v>80477743.769999996</v>
      </c>
      <c r="G197" s="51">
        <v>57775.1</v>
      </c>
      <c r="H197" s="51">
        <v>58332</v>
      </c>
      <c r="I197" s="17">
        <v>1379.65</v>
      </c>
      <c r="J197" s="17">
        <v>1379.65</v>
      </c>
      <c r="K197" s="35">
        <v>0</v>
      </c>
      <c r="L197" s="61">
        <v>0</v>
      </c>
      <c r="M197" s="34"/>
      <c r="N197" s="34" t="s">
        <v>864</v>
      </c>
      <c r="O197" s="13"/>
    </row>
    <row r="198" spans="1:15" x14ac:dyDescent="0.2">
      <c r="A198" s="33" t="s">
        <v>521</v>
      </c>
      <c r="B198" s="12" t="s">
        <v>522</v>
      </c>
      <c r="C198" s="56" t="s">
        <v>521</v>
      </c>
      <c r="D198" s="14" t="s">
        <v>669</v>
      </c>
      <c r="E198" s="44">
        <v>135380243.02000001</v>
      </c>
      <c r="F198" s="44">
        <v>136602215.09999999</v>
      </c>
      <c r="G198" s="51">
        <v>108922</v>
      </c>
      <c r="H198" s="51">
        <v>109905.2</v>
      </c>
      <c r="I198" s="17">
        <v>1242.9100000000001</v>
      </c>
      <c r="J198" s="17">
        <v>1242.9100000000001</v>
      </c>
      <c r="K198" s="35">
        <v>0</v>
      </c>
      <c r="L198" s="61">
        <v>0</v>
      </c>
      <c r="M198" s="34"/>
      <c r="N198" s="34" t="s">
        <v>864</v>
      </c>
      <c r="O198" s="13"/>
    </row>
    <row r="199" spans="1:15" x14ac:dyDescent="0.2">
      <c r="A199" s="33" t="s">
        <v>476</v>
      </c>
      <c r="B199" s="12" t="s">
        <v>477</v>
      </c>
      <c r="C199" s="56" t="s">
        <v>476</v>
      </c>
      <c r="D199" s="14" t="s">
        <v>669</v>
      </c>
      <c r="E199" s="44">
        <v>38096403.839999996</v>
      </c>
      <c r="F199" s="44">
        <v>38523809</v>
      </c>
      <c r="G199" s="51">
        <v>30573</v>
      </c>
      <c r="H199" s="51">
        <v>30916</v>
      </c>
      <c r="I199" s="17">
        <v>1246.08</v>
      </c>
      <c r="J199" s="17">
        <v>1246.08</v>
      </c>
      <c r="K199" s="35">
        <v>0</v>
      </c>
      <c r="L199" s="61">
        <v>0</v>
      </c>
      <c r="M199" s="34"/>
      <c r="N199" s="34" t="s">
        <v>864</v>
      </c>
      <c r="O199" s="13"/>
    </row>
    <row r="200" spans="1:15" x14ac:dyDescent="0.2">
      <c r="A200" s="33" t="s">
        <v>541</v>
      </c>
      <c r="B200" s="12" t="s">
        <v>542</v>
      </c>
      <c r="C200" s="56" t="s">
        <v>541</v>
      </c>
      <c r="D200" s="14" t="s">
        <v>669</v>
      </c>
      <c r="E200" s="44">
        <v>81447541.901999995</v>
      </c>
      <c r="F200" s="44">
        <v>85284248</v>
      </c>
      <c r="G200" s="51">
        <v>88023.8</v>
      </c>
      <c r="H200" s="51">
        <v>92169.8</v>
      </c>
      <c r="I200" s="17">
        <v>925.29</v>
      </c>
      <c r="J200" s="17">
        <v>925.29</v>
      </c>
      <c r="K200" s="35">
        <v>0</v>
      </c>
      <c r="L200" s="61">
        <v>0</v>
      </c>
      <c r="M200" s="34"/>
      <c r="N200" s="34" t="s">
        <v>864</v>
      </c>
      <c r="O200" s="13"/>
    </row>
    <row r="201" spans="1:15" x14ac:dyDescent="0.2">
      <c r="A201" s="33" t="s">
        <v>613</v>
      </c>
      <c r="B201" s="12" t="s">
        <v>716</v>
      </c>
      <c r="C201" s="56" t="s">
        <v>613</v>
      </c>
      <c r="D201" s="14" t="s">
        <v>668</v>
      </c>
      <c r="E201" s="44">
        <v>360212516.40100002</v>
      </c>
      <c r="F201" s="44">
        <v>372255583.89999998</v>
      </c>
      <c r="G201" s="51">
        <v>331647.7</v>
      </c>
      <c r="H201" s="51">
        <v>336049.6</v>
      </c>
      <c r="I201" s="17">
        <v>1086.1300000000001</v>
      </c>
      <c r="J201" s="17">
        <v>1107.74</v>
      </c>
      <c r="K201" s="35">
        <v>21.6099999999999</v>
      </c>
      <c r="L201" s="61">
        <v>1.9896329168699784E-2</v>
      </c>
      <c r="M201" s="34"/>
      <c r="N201" s="34" t="s">
        <v>864</v>
      </c>
      <c r="O201" s="13"/>
    </row>
    <row r="202" spans="1:15" x14ac:dyDescent="0.2">
      <c r="A202" s="33" t="s">
        <v>653</v>
      </c>
      <c r="B202" s="12" t="s">
        <v>717</v>
      </c>
      <c r="C202" s="56" t="s">
        <v>653</v>
      </c>
      <c r="D202" s="14" t="s">
        <v>668</v>
      </c>
      <c r="E202" s="44">
        <v>25246887.07</v>
      </c>
      <c r="F202" s="44">
        <v>25598211</v>
      </c>
      <c r="G202" s="51">
        <v>396651.8</v>
      </c>
      <c r="H202" s="51">
        <v>402171.4</v>
      </c>
      <c r="I202" s="17">
        <v>63.65</v>
      </c>
      <c r="J202" s="17">
        <v>63.65</v>
      </c>
      <c r="K202" s="35">
        <v>0</v>
      </c>
      <c r="L202" s="61">
        <v>0</v>
      </c>
      <c r="M202" s="34"/>
      <c r="N202" s="34" t="s">
        <v>864</v>
      </c>
      <c r="O202" s="13"/>
    </row>
    <row r="203" spans="1:15" x14ac:dyDescent="0.2">
      <c r="A203" s="33" t="s">
        <v>798</v>
      </c>
      <c r="B203" s="12" t="s">
        <v>837</v>
      </c>
      <c r="C203" s="56" t="s">
        <v>798</v>
      </c>
      <c r="D203" s="14" t="s">
        <v>668</v>
      </c>
      <c r="E203" s="44">
        <v>60655977.963999994</v>
      </c>
      <c r="F203" s="44">
        <v>62722563</v>
      </c>
      <c r="G203" s="51">
        <v>396651.7</v>
      </c>
      <c r="H203" s="51">
        <v>402170.9</v>
      </c>
      <c r="I203" s="17">
        <v>152.91999999999999</v>
      </c>
      <c r="J203" s="17">
        <v>155.96</v>
      </c>
      <c r="K203" s="35">
        <v>3.0400000000000205</v>
      </c>
      <c r="L203" s="61">
        <v>1.9879675647397468E-2</v>
      </c>
      <c r="M203" s="34"/>
      <c r="N203" s="34" t="s">
        <v>864</v>
      </c>
      <c r="O203" s="13"/>
    </row>
    <row r="204" spans="1:15" x14ac:dyDescent="0.2">
      <c r="A204" s="33" t="s">
        <v>250</v>
      </c>
      <c r="B204" s="12" t="s">
        <v>251</v>
      </c>
      <c r="C204" s="56" t="s">
        <v>250</v>
      </c>
      <c r="D204" s="14" t="s">
        <v>669</v>
      </c>
      <c r="E204" s="44">
        <v>7274568</v>
      </c>
      <c r="F204" s="44">
        <v>7599500</v>
      </c>
      <c r="G204" s="51">
        <v>37100</v>
      </c>
      <c r="H204" s="51">
        <v>38000</v>
      </c>
      <c r="I204" s="17">
        <v>196.08</v>
      </c>
      <c r="J204" s="17">
        <v>199.99</v>
      </c>
      <c r="K204" s="35">
        <v>3.9099999999999966</v>
      </c>
      <c r="L204" s="61">
        <v>1.9940840473276194E-2</v>
      </c>
      <c r="M204" s="34"/>
      <c r="N204" s="34" t="s">
        <v>864</v>
      </c>
      <c r="O204" s="13"/>
    </row>
    <row r="205" spans="1:15" x14ac:dyDescent="0.2">
      <c r="A205" s="33" t="s">
        <v>523</v>
      </c>
      <c r="B205" s="12" t="s">
        <v>524</v>
      </c>
      <c r="C205" s="56" t="s">
        <v>523</v>
      </c>
      <c r="D205" s="14" t="s">
        <v>669</v>
      </c>
      <c r="E205" s="44">
        <v>234280246.21000001</v>
      </c>
      <c r="F205" s="44">
        <v>242661663</v>
      </c>
      <c r="G205" s="51">
        <v>208529</v>
      </c>
      <c r="H205" s="51">
        <v>211767</v>
      </c>
      <c r="I205" s="17">
        <v>1123.49</v>
      </c>
      <c r="J205" s="17">
        <v>1145.8900000000001</v>
      </c>
      <c r="K205" s="35">
        <v>22.400000000000091</v>
      </c>
      <c r="L205" s="61">
        <v>1.9937872166196486E-2</v>
      </c>
      <c r="M205" s="34"/>
      <c r="N205" s="34" t="s">
        <v>864</v>
      </c>
      <c r="O205" s="13"/>
    </row>
    <row r="206" spans="1:15" x14ac:dyDescent="0.2">
      <c r="A206" s="33" t="s">
        <v>266</v>
      </c>
      <c r="B206" s="12" t="s">
        <v>718</v>
      </c>
      <c r="C206" s="56" t="s">
        <v>266</v>
      </c>
      <c r="D206" s="14" t="s">
        <v>669</v>
      </c>
      <c r="E206" s="44">
        <v>77689915.5</v>
      </c>
      <c r="F206" s="44">
        <v>82177900</v>
      </c>
      <c r="G206" s="51">
        <v>62070</v>
      </c>
      <c r="H206" s="51">
        <v>64375</v>
      </c>
      <c r="I206" s="17">
        <v>1251.6500000000001</v>
      </c>
      <c r="J206" s="17">
        <v>1276.55</v>
      </c>
      <c r="K206" s="35">
        <v>24.899999999999864</v>
      </c>
      <c r="L206" s="61">
        <v>1.9893740262852923E-2</v>
      </c>
      <c r="M206" s="34"/>
      <c r="N206" s="34" t="s">
        <v>864</v>
      </c>
      <c r="O206" s="13"/>
    </row>
    <row r="207" spans="1:15" x14ac:dyDescent="0.2">
      <c r="A207" s="33" t="s">
        <v>614</v>
      </c>
      <c r="B207" s="12" t="s">
        <v>615</v>
      </c>
      <c r="C207" s="56" t="s">
        <v>614</v>
      </c>
      <c r="D207" s="14" t="s">
        <v>668</v>
      </c>
      <c r="E207" s="44">
        <v>220317698.89999998</v>
      </c>
      <c r="F207" s="44">
        <v>224050150</v>
      </c>
      <c r="G207" s="51">
        <v>207260.3</v>
      </c>
      <c r="H207" s="51">
        <v>210771.8</v>
      </c>
      <c r="I207" s="17">
        <v>1063</v>
      </c>
      <c r="J207" s="17">
        <v>1063</v>
      </c>
      <c r="K207" s="35">
        <v>0</v>
      </c>
      <c r="L207" s="61">
        <v>0</v>
      </c>
      <c r="M207" s="34"/>
      <c r="N207" s="34" t="s">
        <v>864</v>
      </c>
      <c r="O207" s="13"/>
    </row>
    <row r="208" spans="1:15" x14ac:dyDescent="0.2">
      <c r="A208" s="33" t="s">
        <v>654</v>
      </c>
      <c r="B208" s="12" t="s">
        <v>719</v>
      </c>
      <c r="C208" s="56" t="s">
        <v>654</v>
      </c>
      <c r="D208" s="14" t="s">
        <v>668</v>
      </c>
      <c r="E208" s="44">
        <v>16526870.094000001</v>
      </c>
      <c r="F208" s="44">
        <v>17150635</v>
      </c>
      <c r="G208" s="51">
        <v>283091.3</v>
      </c>
      <c r="H208" s="51">
        <v>289452</v>
      </c>
      <c r="I208" s="17">
        <v>58.38</v>
      </c>
      <c r="J208" s="17">
        <v>59.25</v>
      </c>
      <c r="K208" s="35">
        <v>0.86999999999999744</v>
      </c>
      <c r="L208" s="61">
        <v>1.4902363823227087E-2</v>
      </c>
      <c r="M208" s="34"/>
      <c r="N208" s="34" t="s">
        <v>864</v>
      </c>
      <c r="O208" s="13"/>
    </row>
    <row r="209" spans="1:15" x14ac:dyDescent="0.2">
      <c r="A209" s="33" t="s">
        <v>799</v>
      </c>
      <c r="B209" s="12" t="s">
        <v>838</v>
      </c>
      <c r="C209" s="56" t="s">
        <v>799</v>
      </c>
      <c r="D209" s="14" t="s">
        <v>668</v>
      </c>
      <c r="E209" s="44">
        <v>49221098.240600005</v>
      </c>
      <c r="F209" s="44">
        <v>51083461</v>
      </c>
      <c r="G209" s="51">
        <v>283091.38</v>
      </c>
      <c r="H209" s="51">
        <v>289452.40000000002</v>
      </c>
      <c r="I209" s="17">
        <v>173.87</v>
      </c>
      <c r="J209" s="17">
        <v>176.48</v>
      </c>
      <c r="K209" s="35">
        <v>2.6099999999999852</v>
      </c>
      <c r="L209" s="61">
        <v>1.501121527578067E-2</v>
      </c>
      <c r="M209" s="34"/>
      <c r="N209" s="34" t="s">
        <v>864</v>
      </c>
      <c r="O209" s="13"/>
    </row>
    <row r="210" spans="1:15" x14ac:dyDescent="0.2">
      <c r="A210" s="33" t="s">
        <v>112</v>
      </c>
      <c r="B210" s="12" t="s">
        <v>113</v>
      </c>
      <c r="C210" s="56" t="s">
        <v>112</v>
      </c>
      <c r="D210" s="14" t="s">
        <v>669</v>
      </c>
      <c r="E210" s="44">
        <v>6628241.2799999993</v>
      </c>
      <c r="F210" s="44">
        <v>6673400</v>
      </c>
      <c r="G210" s="51">
        <v>34436</v>
      </c>
      <c r="H210" s="51">
        <v>34670.699999999997</v>
      </c>
      <c r="I210" s="17">
        <v>192.48</v>
      </c>
      <c r="J210" s="17">
        <v>192.48</v>
      </c>
      <c r="K210" s="35">
        <v>0</v>
      </c>
      <c r="L210" s="61">
        <v>0</v>
      </c>
      <c r="M210" s="34"/>
      <c r="N210" s="34" t="s">
        <v>864</v>
      </c>
      <c r="O210" s="13"/>
    </row>
    <row r="211" spans="1:15" x14ac:dyDescent="0.2">
      <c r="A211" s="33" t="s">
        <v>543</v>
      </c>
      <c r="B211" s="12" t="s">
        <v>544</v>
      </c>
      <c r="C211" s="56" t="s">
        <v>543</v>
      </c>
      <c r="D211" s="14" t="s">
        <v>669</v>
      </c>
      <c r="E211" s="44">
        <v>76555679.474999994</v>
      </c>
      <c r="F211" s="44">
        <v>78403551</v>
      </c>
      <c r="G211" s="51">
        <v>72198.5</v>
      </c>
      <c r="H211" s="51">
        <v>73941.2</v>
      </c>
      <c r="I211" s="17">
        <v>1060.3499999999999</v>
      </c>
      <c r="J211" s="17">
        <v>1060.3499999999999</v>
      </c>
      <c r="K211" s="35">
        <v>0</v>
      </c>
      <c r="L211" s="61">
        <v>0</v>
      </c>
      <c r="M211" s="34"/>
      <c r="N211" s="34" t="s">
        <v>864</v>
      </c>
      <c r="O211" s="13"/>
    </row>
    <row r="212" spans="1:15" x14ac:dyDescent="0.2">
      <c r="A212" s="33" t="s">
        <v>381</v>
      </c>
      <c r="B212" s="12" t="s">
        <v>382</v>
      </c>
      <c r="C212" s="56" t="s">
        <v>381</v>
      </c>
      <c r="D212" s="14" t="s">
        <v>669</v>
      </c>
      <c r="E212" s="44">
        <v>5256178.7399999993</v>
      </c>
      <c r="F212" s="44">
        <v>5363780</v>
      </c>
      <c r="G212" s="51">
        <v>35274</v>
      </c>
      <c r="H212" s="51">
        <v>35295</v>
      </c>
      <c r="I212" s="17">
        <v>149.01</v>
      </c>
      <c r="J212" s="17">
        <v>151.97</v>
      </c>
      <c r="K212" s="35">
        <v>2.960000000000008</v>
      </c>
      <c r="L212" s="61">
        <v>1.9864438628280037E-2</v>
      </c>
      <c r="M212" s="34"/>
      <c r="N212" s="34" t="s">
        <v>864</v>
      </c>
      <c r="O212" s="13"/>
    </row>
    <row r="213" spans="1:15" x14ac:dyDescent="0.2">
      <c r="A213" s="33" t="s">
        <v>286</v>
      </c>
      <c r="B213" s="12" t="s">
        <v>287</v>
      </c>
      <c r="C213" s="56" t="s">
        <v>286</v>
      </c>
      <c r="D213" s="14" t="s">
        <v>669</v>
      </c>
      <c r="E213" s="44">
        <v>5297583.375</v>
      </c>
      <c r="F213" s="44">
        <v>5418647</v>
      </c>
      <c r="G213" s="51">
        <v>22004.5</v>
      </c>
      <c r="H213" s="51">
        <v>22110.6</v>
      </c>
      <c r="I213" s="17">
        <v>240.75</v>
      </c>
      <c r="J213" s="17">
        <v>245.07</v>
      </c>
      <c r="K213" s="35">
        <v>4.3199999999999932</v>
      </c>
      <c r="L213" s="61">
        <v>1.7943925233644832E-2</v>
      </c>
      <c r="M213" s="34"/>
      <c r="N213" s="34" t="s">
        <v>864</v>
      </c>
      <c r="O213" s="13"/>
    </row>
    <row r="214" spans="1:15" x14ac:dyDescent="0.2">
      <c r="A214" s="33" t="s">
        <v>616</v>
      </c>
      <c r="B214" s="12" t="s">
        <v>617</v>
      </c>
      <c r="C214" s="56" t="s">
        <v>616</v>
      </c>
      <c r="D214" s="14" t="s">
        <v>668</v>
      </c>
      <c r="E214" s="44">
        <v>223828895.51100001</v>
      </c>
      <c r="F214" s="44">
        <v>224797885</v>
      </c>
      <c r="G214" s="51">
        <v>210031.9</v>
      </c>
      <c r="H214" s="51">
        <v>210941.16</v>
      </c>
      <c r="I214" s="17">
        <v>1065.69</v>
      </c>
      <c r="J214" s="17">
        <v>1065.69</v>
      </c>
      <c r="K214" s="35">
        <v>0</v>
      </c>
      <c r="L214" s="61">
        <v>0</v>
      </c>
      <c r="M214" s="34"/>
      <c r="N214" s="34" t="s">
        <v>864</v>
      </c>
      <c r="O214" s="13"/>
    </row>
    <row r="215" spans="1:15" x14ac:dyDescent="0.2">
      <c r="A215" s="33" t="s">
        <v>800</v>
      </c>
      <c r="B215" s="12" t="s">
        <v>839</v>
      </c>
      <c r="C215" s="56" t="s">
        <v>800</v>
      </c>
      <c r="D215" s="14" t="s">
        <v>668</v>
      </c>
      <c r="E215" s="44">
        <v>39922882.560000002</v>
      </c>
      <c r="F215" s="44">
        <v>40893053</v>
      </c>
      <c r="G215" s="51">
        <v>210032</v>
      </c>
      <c r="H215" s="51">
        <v>210941.2</v>
      </c>
      <c r="I215" s="17">
        <v>190.08</v>
      </c>
      <c r="J215" s="17">
        <v>193.86</v>
      </c>
      <c r="K215" s="35">
        <v>3.7800000000000011</v>
      </c>
      <c r="L215" s="61">
        <v>1.988636363636364E-2</v>
      </c>
      <c r="M215" s="34"/>
      <c r="N215" s="34" t="s">
        <v>864</v>
      </c>
      <c r="O215" s="13"/>
    </row>
    <row r="216" spans="1:15" x14ac:dyDescent="0.2">
      <c r="A216" s="33" t="s">
        <v>478</v>
      </c>
      <c r="B216" s="12" t="s">
        <v>479</v>
      </c>
      <c r="C216" s="56" t="s">
        <v>478</v>
      </c>
      <c r="D216" s="14" t="s">
        <v>669</v>
      </c>
      <c r="E216" s="44">
        <v>118166181.34</v>
      </c>
      <c r="F216" s="44">
        <v>124859938</v>
      </c>
      <c r="G216" s="51">
        <v>88778</v>
      </c>
      <c r="H216" s="51">
        <v>91976.5</v>
      </c>
      <c r="I216" s="17">
        <v>1331.03</v>
      </c>
      <c r="J216" s="17">
        <v>1357.52</v>
      </c>
      <c r="K216" s="35">
        <v>26.490000000000009</v>
      </c>
      <c r="L216" s="61">
        <v>1.9901880498561272E-2</v>
      </c>
      <c r="M216" s="34"/>
      <c r="N216" s="34" t="s">
        <v>864</v>
      </c>
      <c r="O216" s="13"/>
    </row>
    <row r="217" spans="1:15" x14ac:dyDescent="0.2">
      <c r="A217" s="33" t="s">
        <v>7</v>
      </c>
      <c r="B217" s="12" t="s">
        <v>720</v>
      </c>
      <c r="C217" s="56" t="s">
        <v>7</v>
      </c>
      <c r="D217" s="14" t="s">
        <v>669</v>
      </c>
      <c r="E217" s="44">
        <v>53947223.100000001</v>
      </c>
      <c r="F217" s="44">
        <v>54457776</v>
      </c>
      <c r="G217" s="51">
        <v>44699</v>
      </c>
      <c r="H217" s="51">
        <v>44455.199999999997</v>
      </c>
      <c r="I217" s="17">
        <v>1206.9000000000001</v>
      </c>
      <c r="J217" s="17">
        <v>1225</v>
      </c>
      <c r="K217" s="35">
        <v>18.099999999999909</v>
      </c>
      <c r="L217" s="61">
        <v>1.4997100008285615E-2</v>
      </c>
      <c r="M217" s="34"/>
      <c r="N217" s="34" t="s">
        <v>864</v>
      </c>
      <c r="O217" s="13"/>
    </row>
    <row r="218" spans="1:15" x14ac:dyDescent="0.2">
      <c r="A218" s="33" t="s">
        <v>226</v>
      </c>
      <c r="B218" s="12" t="s">
        <v>227</v>
      </c>
      <c r="C218" s="56" t="s">
        <v>226</v>
      </c>
      <c r="D218" s="14" t="s">
        <v>669</v>
      </c>
      <c r="E218" s="44">
        <v>12499248.762</v>
      </c>
      <c r="F218" s="44">
        <v>12867600</v>
      </c>
      <c r="G218" s="51">
        <v>55155.1</v>
      </c>
      <c r="H218" s="51">
        <v>55675.1</v>
      </c>
      <c r="I218" s="17">
        <v>226.62</v>
      </c>
      <c r="J218" s="17">
        <v>231.12</v>
      </c>
      <c r="K218" s="35">
        <v>4.5</v>
      </c>
      <c r="L218" s="61">
        <v>1.9857029388403495E-2</v>
      </c>
      <c r="M218" s="34"/>
      <c r="N218" s="34" t="s">
        <v>864</v>
      </c>
      <c r="O218" s="13"/>
    </row>
    <row r="219" spans="1:15" x14ac:dyDescent="0.2">
      <c r="A219" s="33" t="s">
        <v>135</v>
      </c>
      <c r="B219" s="12" t="s">
        <v>136</v>
      </c>
      <c r="C219" s="56" t="s">
        <v>135</v>
      </c>
      <c r="D219" s="14" t="s">
        <v>669</v>
      </c>
      <c r="E219" s="44">
        <v>3929426.9279999998</v>
      </c>
      <c r="F219" s="44">
        <v>4017726</v>
      </c>
      <c r="G219" s="51">
        <v>22708.2</v>
      </c>
      <c r="H219" s="51">
        <v>22796.9</v>
      </c>
      <c r="I219" s="17">
        <v>173.04</v>
      </c>
      <c r="J219" s="17">
        <v>176.24</v>
      </c>
      <c r="K219" s="35">
        <v>3.2000000000000171</v>
      </c>
      <c r="L219" s="61">
        <v>1.849283402681471E-2</v>
      </c>
      <c r="M219" s="34"/>
      <c r="N219" s="34" t="s">
        <v>864</v>
      </c>
      <c r="O219" s="13"/>
    </row>
    <row r="220" spans="1:15" x14ac:dyDescent="0.2">
      <c r="A220" s="33" t="s">
        <v>189</v>
      </c>
      <c r="B220" s="12" t="s">
        <v>721</v>
      </c>
      <c r="C220" s="56" t="s">
        <v>189</v>
      </c>
      <c r="D220" s="14" t="s">
        <v>669</v>
      </c>
      <c r="E220" s="44">
        <v>3756250.4359999998</v>
      </c>
      <c r="F220" s="44">
        <v>3885084</v>
      </c>
      <c r="G220" s="51">
        <v>27828.2</v>
      </c>
      <c r="H220" s="51">
        <v>28234.6</v>
      </c>
      <c r="I220" s="17">
        <v>134.97999999999999</v>
      </c>
      <c r="J220" s="17">
        <v>137.6</v>
      </c>
      <c r="K220" s="35">
        <v>2.6200000000000045</v>
      </c>
      <c r="L220" s="61">
        <v>1.9410283004889648E-2</v>
      </c>
      <c r="M220" s="34"/>
      <c r="N220" s="34" t="s">
        <v>864</v>
      </c>
      <c r="O220" s="13"/>
    </row>
    <row r="221" spans="1:15" x14ac:dyDescent="0.2">
      <c r="A221" s="33" t="s">
        <v>460</v>
      </c>
      <c r="B221" s="12" t="s">
        <v>461</v>
      </c>
      <c r="C221" s="56" t="s">
        <v>460</v>
      </c>
      <c r="D221" s="14" t="s">
        <v>669</v>
      </c>
      <c r="E221" s="44">
        <v>108903883</v>
      </c>
      <c r="F221" s="44">
        <v>115102798</v>
      </c>
      <c r="G221" s="51">
        <v>92900</v>
      </c>
      <c r="H221" s="51">
        <v>98188.1</v>
      </c>
      <c r="I221" s="17">
        <v>1172.27</v>
      </c>
      <c r="J221" s="17">
        <v>1172.27</v>
      </c>
      <c r="K221" s="35">
        <v>0</v>
      </c>
      <c r="L221" s="61">
        <v>0</v>
      </c>
      <c r="M221" s="34"/>
      <c r="N221" s="34" t="s">
        <v>864</v>
      </c>
      <c r="O221" s="13"/>
    </row>
    <row r="222" spans="1:15" x14ac:dyDescent="0.2">
      <c r="A222" s="33" t="s">
        <v>348</v>
      </c>
      <c r="B222" s="12" t="s">
        <v>349</v>
      </c>
      <c r="C222" s="56" t="s">
        <v>348</v>
      </c>
      <c r="D222" s="14" t="s">
        <v>669</v>
      </c>
      <c r="E222" s="44">
        <v>4899550.2240000004</v>
      </c>
      <c r="F222" s="44">
        <v>4977062</v>
      </c>
      <c r="G222" s="51">
        <v>26524.2</v>
      </c>
      <c r="H222" s="51">
        <v>26943.8</v>
      </c>
      <c r="I222" s="17">
        <v>184.72</v>
      </c>
      <c r="J222" s="17">
        <v>184.72</v>
      </c>
      <c r="K222" s="35">
        <v>0</v>
      </c>
      <c r="L222" s="61">
        <v>0</v>
      </c>
      <c r="M222" s="34"/>
      <c r="N222" s="34" t="s">
        <v>864</v>
      </c>
      <c r="O222" s="13"/>
    </row>
    <row r="223" spans="1:15" x14ac:dyDescent="0.2">
      <c r="A223" s="33" t="s">
        <v>215</v>
      </c>
      <c r="B223" s="12" t="s">
        <v>722</v>
      </c>
      <c r="C223" s="56" t="s">
        <v>215</v>
      </c>
      <c r="D223" s="14" t="s">
        <v>669</v>
      </c>
      <c r="E223" s="44">
        <v>87564846.154500008</v>
      </c>
      <c r="F223" s="44">
        <v>91285151</v>
      </c>
      <c r="G223" s="51">
        <v>76712.350000000006</v>
      </c>
      <c r="H223" s="51">
        <v>78406.8</v>
      </c>
      <c r="I223" s="17">
        <v>1141.47</v>
      </c>
      <c r="J223" s="17">
        <v>1164.24</v>
      </c>
      <c r="K223" s="35">
        <v>22.769999999999982</v>
      </c>
      <c r="L223" s="61">
        <v>1.9947961838681683E-2</v>
      </c>
      <c r="M223" s="34"/>
      <c r="N223" s="34" t="s">
        <v>864</v>
      </c>
      <c r="O223" s="13"/>
    </row>
    <row r="224" spans="1:15" x14ac:dyDescent="0.2">
      <c r="A224" s="33" t="s">
        <v>276</v>
      </c>
      <c r="B224" s="12" t="s">
        <v>277</v>
      </c>
      <c r="C224" s="56" t="s">
        <v>276</v>
      </c>
      <c r="D224" s="14" t="s">
        <v>669</v>
      </c>
      <c r="E224" s="44">
        <v>3109881.2319999998</v>
      </c>
      <c r="F224" s="44">
        <v>3145984.88</v>
      </c>
      <c r="G224" s="51">
        <v>17496.8</v>
      </c>
      <c r="H224" s="51">
        <v>17707.5</v>
      </c>
      <c r="I224" s="17">
        <v>177.74</v>
      </c>
      <c r="J224" s="17">
        <v>177.66399999999999</v>
      </c>
      <c r="K224" s="35">
        <v>-7.6000000000021828E-2</v>
      </c>
      <c r="L224" s="61">
        <v>-4.275908630585227E-4</v>
      </c>
      <c r="M224" s="34"/>
      <c r="N224" s="34" t="s">
        <v>864</v>
      </c>
      <c r="O224" s="13"/>
    </row>
    <row r="225" spans="1:15" x14ac:dyDescent="0.2">
      <c r="A225" s="33" t="s">
        <v>366</v>
      </c>
      <c r="B225" s="12" t="s">
        <v>367</v>
      </c>
      <c r="C225" s="56" t="s">
        <v>366</v>
      </c>
      <c r="D225" s="14" t="s">
        <v>669</v>
      </c>
      <c r="E225" s="44">
        <v>5399558.5020000003</v>
      </c>
      <c r="F225" s="44">
        <v>5534540</v>
      </c>
      <c r="G225" s="51">
        <v>36498.300000000003</v>
      </c>
      <c r="H225" s="51">
        <v>37452.9</v>
      </c>
      <c r="I225" s="17">
        <v>147.94</v>
      </c>
      <c r="J225" s="17">
        <v>147.77000000000001</v>
      </c>
      <c r="K225" s="35">
        <v>-0.16999999999998749</v>
      </c>
      <c r="L225" s="61">
        <v>-1.149114505880678E-3</v>
      </c>
      <c r="M225" s="34"/>
      <c r="N225" s="34" t="s">
        <v>864</v>
      </c>
      <c r="O225" s="13"/>
    </row>
    <row r="226" spans="1:15" x14ac:dyDescent="0.2">
      <c r="A226" s="33" t="s">
        <v>662</v>
      </c>
      <c r="B226" s="12" t="s">
        <v>723</v>
      </c>
      <c r="C226" s="56" t="s">
        <v>662</v>
      </c>
      <c r="D226" s="14" t="s">
        <v>668</v>
      </c>
      <c r="E226" s="44">
        <v>22617661.32</v>
      </c>
      <c r="F226" s="44">
        <v>23430405</v>
      </c>
      <c r="G226" s="51">
        <v>329223.59999999998</v>
      </c>
      <c r="H226" s="51">
        <v>334385.7</v>
      </c>
      <c r="I226" s="17">
        <v>68.7</v>
      </c>
      <c r="J226" s="17">
        <v>70.069999999999993</v>
      </c>
      <c r="K226" s="35">
        <v>1.3699999999999903</v>
      </c>
      <c r="L226" s="61">
        <v>1.9941775836972202E-2</v>
      </c>
      <c r="M226" s="34"/>
      <c r="N226" s="34" t="s">
        <v>864</v>
      </c>
      <c r="O226" s="13"/>
    </row>
    <row r="227" spans="1:15" x14ac:dyDescent="0.2">
      <c r="A227" s="33" t="s">
        <v>801</v>
      </c>
      <c r="B227" s="12" t="s">
        <v>840</v>
      </c>
      <c r="C227" s="56" t="s">
        <v>801</v>
      </c>
      <c r="D227" s="14" t="s">
        <v>668</v>
      </c>
      <c r="E227" s="44">
        <v>50578621.667999998</v>
      </c>
      <c r="F227" s="44">
        <v>52374830</v>
      </c>
      <c r="G227" s="51">
        <v>329223.59999999998</v>
      </c>
      <c r="H227" s="51">
        <v>334385.7</v>
      </c>
      <c r="I227" s="17">
        <v>153.63</v>
      </c>
      <c r="J227" s="17">
        <v>156.63</v>
      </c>
      <c r="K227" s="35">
        <v>3</v>
      </c>
      <c r="L227" s="61">
        <v>1.9527436047646944E-2</v>
      </c>
      <c r="M227" s="34"/>
      <c r="N227" s="34" t="s">
        <v>864</v>
      </c>
      <c r="O227" s="13"/>
    </row>
    <row r="228" spans="1:15" x14ac:dyDescent="0.2">
      <c r="A228" s="33" t="s">
        <v>580</v>
      </c>
      <c r="B228" s="12" t="s">
        <v>581</v>
      </c>
      <c r="C228" s="56" t="s">
        <v>580</v>
      </c>
      <c r="D228" s="14" t="s">
        <v>669</v>
      </c>
      <c r="E228" s="44">
        <v>74118716.671999991</v>
      </c>
      <c r="F228" s="44">
        <v>75342521</v>
      </c>
      <c r="G228" s="51">
        <v>66981.2</v>
      </c>
      <c r="H228" s="51">
        <v>68087.399999999994</v>
      </c>
      <c r="I228" s="17">
        <v>1106.56</v>
      </c>
      <c r="J228" s="17">
        <v>1106.56</v>
      </c>
      <c r="K228" s="35">
        <v>0</v>
      </c>
      <c r="L228" s="61">
        <v>0</v>
      </c>
      <c r="M228" s="34"/>
      <c r="N228" s="34" t="s">
        <v>864</v>
      </c>
      <c r="O228" s="13"/>
    </row>
    <row r="229" spans="1:15" x14ac:dyDescent="0.2">
      <c r="A229" s="33" t="s">
        <v>79</v>
      </c>
      <c r="B229" s="12" t="s">
        <v>80</v>
      </c>
      <c r="C229" s="56" t="s">
        <v>79</v>
      </c>
      <c r="D229" s="14" t="s">
        <v>669</v>
      </c>
      <c r="E229" s="44">
        <v>4763914.67</v>
      </c>
      <c r="F229" s="44">
        <v>4917330</v>
      </c>
      <c r="G229" s="51">
        <v>26153.8</v>
      </c>
      <c r="H229" s="51">
        <v>26996.1</v>
      </c>
      <c r="I229" s="17">
        <v>182.15</v>
      </c>
      <c r="J229" s="17">
        <v>182.15</v>
      </c>
      <c r="K229" s="35">
        <v>0</v>
      </c>
      <c r="L229" s="61">
        <v>0</v>
      </c>
      <c r="M229" s="34"/>
      <c r="N229" s="34" t="s">
        <v>864</v>
      </c>
      <c r="O229" s="13"/>
    </row>
    <row r="230" spans="1:15" x14ac:dyDescent="0.2">
      <c r="A230" s="33" t="s">
        <v>399</v>
      </c>
      <c r="B230" s="12" t="s">
        <v>400</v>
      </c>
      <c r="C230" s="56" t="s">
        <v>399</v>
      </c>
      <c r="D230" s="14" t="s">
        <v>669</v>
      </c>
      <c r="E230" s="44">
        <v>5075671.966</v>
      </c>
      <c r="F230" s="44">
        <v>5268773</v>
      </c>
      <c r="G230" s="51">
        <v>33573.699999999997</v>
      </c>
      <c r="H230" s="51">
        <v>34261.800000000003</v>
      </c>
      <c r="I230" s="17">
        <v>151.18</v>
      </c>
      <c r="J230" s="17">
        <v>153.78</v>
      </c>
      <c r="K230" s="35">
        <v>2.5999999999999943</v>
      </c>
      <c r="L230" s="61">
        <v>1.7198042069056715E-2</v>
      </c>
      <c r="M230" s="34"/>
      <c r="N230" s="34" t="s">
        <v>864</v>
      </c>
      <c r="O230" s="13"/>
    </row>
    <row r="231" spans="1:15" x14ac:dyDescent="0.2">
      <c r="A231" s="33" t="s">
        <v>448</v>
      </c>
      <c r="B231" s="12" t="s">
        <v>449</v>
      </c>
      <c r="C231" s="56" t="s">
        <v>448</v>
      </c>
      <c r="D231" s="14" t="s">
        <v>669</v>
      </c>
      <c r="E231" s="44">
        <v>8286268.3020000011</v>
      </c>
      <c r="F231" s="44">
        <v>8416762</v>
      </c>
      <c r="G231" s="51">
        <v>55396.9</v>
      </c>
      <c r="H231" s="51">
        <v>56269.3</v>
      </c>
      <c r="I231" s="17">
        <v>149.58000000000001</v>
      </c>
      <c r="J231" s="17">
        <v>149.58000000000001</v>
      </c>
      <c r="K231" s="35">
        <v>0</v>
      </c>
      <c r="L231" s="61">
        <v>0</v>
      </c>
      <c r="M231" s="34"/>
      <c r="N231" s="34" t="s">
        <v>864</v>
      </c>
      <c r="O231" s="13"/>
    </row>
    <row r="232" spans="1:15" x14ac:dyDescent="0.2">
      <c r="A232" s="33" t="s">
        <v>40</v>
      </c>
      <c r="B232" s="12" t="s">
        <v>724</v>
      </c>
      <c r="C232" s="56" t="s">
        <v>40</v>
      </c>
      <c r="D232" s="14" t="s">
        <v>669</v>
      </c>
      <c r="E232" s="44">
        <v>40150963.380000003</v>
      </c>
      <c r="F232" s="44">
        <v>40987050</v>
      </c>
      <c r="G232" s="51">
        <v>30171</v>
      </c>
      <c r="H232" s="51">
        <v>30248</v>
      </c>
      <c r="I232" s="17">
        <v>1330.78</v>
      </c>
      <c r="J232" s="17">
        <v>1355.03</v>
      </c>
      <c r="K232" s="35">
        <v>24.25</v>
      </c>
      <c r="L232" s="61">
        <v>1.8222395888125763E-2</v>
      </c>
      <c r="M232" s="34"/>
      <c r="N232" s="34" t="s">
        <v>864</v>
      </c>
      <c r="O232" s="13"/>
    </row>
    <row r="233" spans="1:15" x14ac:dyDescent="0.2">
      <c r="A233" s="33" t="s">
        <v>16</v>
      </c>
      <c r="B233" s="12" t="s">
        <v>725</v>
      </c>
      <c r="C233" s="56" t="s">
        <v>16</v>
      </c>
      <c r="D233" s="14" t="s">
        <v>669</v>
      </c>
      <c r="E233" s="44">
        <v>85215524.767999992</v>
      </c>
      <c r="F233" s="44">
        <v>86789029</v>
      </c>
      <c r="G233" s="51">
        <v>74879.199999999997</v>
      </c>
      <c r="H233" s="51">
        <v>76261.8</v>
      </c>
      <c r="I233" s="17">
        <v>1138.04</v>
      </c>
      <c r="J233" s="17">
        <v>1138.04</v>
      </c>
      <c r="K233" s="35">
        <v>0</v>
      </c>
      <c r="L233" s="61">
        <v>0</v>
      </c>
      <c r="M233" s="34"/>
      <c r="N233" s="34" t="s">
        <v>864</v>
      </c>
      <c r="O233" s="13"/>
    </row>
    <row r="234" spans="1:15" x14ac:dyDescent="0.2">
      <c r="A234" s="33" t="s">
        <v>412</v>
      </c>
      <c r="B234" s="12" t="s">
        <v>413</v>
      </c>
      <c r="C234" s="56" t="s">
        <v>412</v>
      </c>
      <c r="D234" s="14" t="s">
        <v>669</v>
      </c>
      <c r="E234" s="44">
        <v>5972769.9359999998</v>
      </c>
      <c r="F234" s="44">
        <v>6083224</v>
      </c>
      <c r="G234" s="51">
        <v>38651.199999999997</v>
      </c>
      <c r="H234" s="51">
        <v>38631</v>
      </c>
      <c r="I234" s="17">
        <v>154.53</v>
      </c>
      <c r="J234" s="17">
        <v>157.47</v>
      </c>
      <c r="K234" s="35">
        <v>2.9399999999999977</v>
      </c>
      <c r="L234" s="61">
        <v>1.9025431954960186E-2</v>
      </c>
      <c r="M234" s="34"/>
      <c r="N234" s="34" t="s">
        <v>864</v>
      </c>
      <c r="O234" s="13"/>
    </row>
    <row r="235" spans="1:15" x14ac:dyDescent="0.2">
      <c r="A235" s="33" t="s">
        <v>170</v>
      </c>
      <c r="B235" s="12" t="s">
        <v>171</v>
      </c>
      <c r="C235" s="56" t="s">
        <v>170</v>
      </c>
      <c r="D235" s="14" t="s">
        <v>669</v>
      </c>
      <c r="E235" s="44">
        <v>10545372.551999999</v>
      </c>
      <c r="F235" s="44">
        <v>10682210</v>
      </c>
      <c r="G235" s="51">
        <v>67702.7</v>
      </c>
      <c r="H235" s="51">
        <v>68581.2</v>
      </c>
      <c r="I235" s="17">
        <v>155.76</v>
      </c>
      <c r="J235" s="17">
        <v>155.76</v>
      </c>
      <c r="K235" s="35">
        <v>0</v>
      </c>
      <c r="L235" s="61">
        <v>0</v>
      </c>
      <c r="M235" s="34"/>
      <c r="N235" s="34" t="s">
        <v>864</v>
      </c>
      <c r="O235" s="13"/>
    </row>
    <row r="236" spans="1:15" x14ac:dyDescent="0.2">
      <c r="A236" s="33" t="s">
        <v>350</v>
      </c>
      <c r="B236" s="12" t="s">
        <v>351</v>
      </c>
      <c r="C236" s="56" t="s">
        <v>350</v>
      </c>
      <c r="D236" s="14" t="s">
        <v>669</v>
      </c>
      <c r="E236" s="44">
        <v>5788707.0229999991</v>
      </c>
      <c r="F236" s="44">
        <v>5823798</v>
      </c>
      <c r="G236" s="51">
        <v>36015.1</v>
      </c>
      <c r="H236" s="51">
        <v>36233.5</v>
      </c>
      <c r="I236" s="17">
        <v>160.72999999999999</v>
      </c>
      <c r="J236" s="17">
        <v>160.72999999999999</v>
      </c>
      <c r="K236" s="35">
        <v>0</v>
      </c>
      <c r="L236" s="61">
        <v>0</v>
      </c>
      <c r="M236" s="34"/>
      <c r="N236" s="34" t="s">
        <v>864</v>
      </c>
      <c r="O236" s="13"/>
    </row>
    <row r="237" spans="1:15" x14ac:dyDescent="0.2">
      <c r="A237" s="33" t="s">
        <v>383</v>
      </c>
      <c r="B237" s="12" t="s">
        <v>384</v>
      </c>
      <c r="C237" s="56" t="s">
        <v>383</v>
      </c>
      <c r="D237" s="14" t="s">
        <v>669</v>
      </c>
      <c r="E237" s="44">
        <v>6079491.7300000004</v>
      </c>
      <c r="F237" s="44">
        <v>6173140</v>
      </c>
      <c r="G237" s="51">
        <v>34361</v>
      </c>
      <c r="H237" s="51">
        <v>34890</v>
      </c>
      <c r="I237" s="17">
        <v>176.93</v>
      </c>
      <c r="J237" s="17">
        <v>176.93</v>
      </c>
      <c r="K237" s="35">
        <v>0</v>
      </c>
      <c r="L237" s="61">
        <v>0</v>
      </c>
      <c r="M237" s="34"/>
      <c r="N237" s="34" t="s">
        <v>864</v>
      </c>
      <c r="O237" s="13"/>
    </row>
    <row r="238" spans="1:15" x14ac:dyDescent="0.2">
      <c r="A238" s="33" t="s">
        <v>496</v>
      </c>
      <c r="B238" s="12" t="s">
        <v>726</v>
      </c>
      <c r="C238" s="56" t="s">
        <v>496</v>
      </c>
      <c r="D238" s="14" t="s">
        <v>669</v>
      </c>
      <c r="E238" s="44">
        <v>83001701.881999999</v>
      </c>
      <c r="F238" s="44">
        <v>84464340</v>
      </c>
      <c r="G238" s="51">
        <v>61282.1</v>
      </c>
      <c r="H238" s="51">
        <v>62362</v>
      </c>
      <c r="I238" s="17">
        <v>1354.42</v>
      </c>
      <c r="J238" s="17">
        <v>1354.42</v>
      </c>
      <c r="K238" s="35">
        <v>0</v>
      </c>
      <c r="L238" s="61">
        <v>0</v>
      </c>
      <c r="M238" s="34"/>
      <c r="N238" s="34" t="s">
        <v>864</v>
      </c>
      <c r="O238" s="13"/>
    </row>
    <row r="239" spans="1:15" x14ac:dyDescent="0.2">
      <c r="A239" s="33" t="s">
        <v>582</v>
      </c>
      <c r="B239" s="12" t="s">
        <v>583</v>
      </c>
      <c r="C239" s="56" t="s">
        <v>582</v>
      </c>
      <c r="D239" s="14" t="s">
        <v>669</v>
      </c>
      <c r="E239" s="44">
        <v>56095528.104000002</v>
      </c>
      <c r="F239" s="44">
        <v>59421684</v>
      </c>
      <c r="G239" s="51">
        <v>59320.800000000003</v>
      </c>
      <c r="H239" s="51">
        <v>62837.9</v>
      </c>
      <c r="I239" s="17">
        <v>945.63</v>
      </c>
      <c r="J239" s="17">
        <v>945.63</v>
      </c>
      <c r="K239" s="35">
        <v>0</v>
      </c>
      <c r="L239" s="61">
        <v>0</v>
      </c>
      <c r="M239" s="34"/>
      <c r="N239" s="34" t="s">
        <v>864</v>
      </c>
      <c r="O239" s="13"/>
    </row>
    <row r="240" spans="1:15" x14ac:dyDescent="0.2">
      <c r="A240" s="33" t="s">
        <v>618</v>
      </c>
      <c r="B240" s="12" t="s">
        <v>619</v>
      </c>
      <c r="C240" s="56" t="s">
        <v>618</v>
      </c>
      <c r="D240" s="14" t="s">
        <v>668</v>
      </c>
      <c r="E240" s="44">
        <v>300205292.03999996</v>
      </c>
      <c r="F240" s="44">
        <v>305073443</v>
      </c>
      <c r="G240" s="51">
        <v>262172</v>
      </c>
      <c r="H240" s="51">
        <v>266423.40000000002</v>
      </c>
      <c r="I240" s="17">
        <v>1145.07</v>
      </c>
      <c r="J240" s="17">
        <v>1145.07</v>
      </c>
      <c r="K240" s="35">
        <v>0</v>
      </c>
      <c r="L240" s="61">
        <v>0</v>
      </c>
      <c r="M240" s="34"/>
      <c r="N240" s="34" t="s">
        <v>864</v>
      </c>
      <c r="O240" s="13"/>
    </row>
    <row r="241" spans="1:15" x14ac:dyDescent="0.2">
      <c r="A241" s="33" t="s">
        <v>802</v>
      </c>
      <c r="B241" s="12" t="s">
        <v>873</v>
      </c>
      <c r="C241" s="56" t="s">
        <v>802</v>
      </c>
      <c r="D241" s="14" t="s">
        <v>668</v>
      </c>
      <c r="E241" s="44">
        <v>52641515.879999995</v>
      </c>
      <c r="F241" s="44">
        <v>54550191</v>
      </c>
      <c r="G241" s="51">
        <v>262172</v>
      </c>
      <c r="H241" s="51">
        <v>266424</v>
      </c>
      <c r="I241" s="17">
        <v>200.79</v>
      </c>
      <c r="J241" s="17">
        <v>204.75</v>
      </c>
      <c r="K241" s="35">
        <v>3.960000000000008</v>
      </c>
      <c r="L241" s="61">
        <v>1.9722097714029625E-2</v>
      </c>
      <c r="M241" s="34"/>
      <c r="N241" s="34" t="s">
        <v>864</v>
      </c>
      <c r="O241" s="13"/>
    </row>
    <row r="242" spans="1:15" x14ac:dyDescent="0.2">
      <c r="A242" s="33" t="s">
        <v>81</v>
      </c>
      <c r="B242" s="12" t="s">
        <v>82</v>
      </c>
      <c r="C242" s="56" t="s">
        <v>81</v>
      </c>
      <c r="D242" s="14" t="s">
        <v>669</v>
      </c>
      <c r="E242" s="44">
        <v>5075564.91</v>
      </c>
      <c r="F242" s="44">
        <v>5191350</v>
      </c>
      <c r="G242" s="51">
        <v>30839.5</v>
      </c>
      <c r="H242" s="51">
        <v>31543</v>
      </c>
      <c r="I242" s="17">
        <v>164.58</v>
      </c>
      <c r="J242" s="17">
        <v>164.58</v>
      </c>
      <c r="K242" s="35">
        <v>0</v>
      </c>
      <c r="L242" s="61">
        <v>0</v>
      </c>
      <c r="M242" s="34"/>
      <c r="N242" s="34" t="s">
        <v>864</v>
      </c>
      <c r="O242" s="13"/>
    </row>
    <row r="243" spans="1:15" x14ac:dyDescent="0.2">
      <c r="A243" s="33" t="s">
        <v>97</v>
      </c>
      <c r="B243" s="12" t="s">
        <v>98</v>
      </c>
      <c r="C243" s="56" t="s">
        <v>97</v>
      </c>
      <c r="D243" s="14" t="s">
        <v>669</v>
      </c>
      <c r="E243" s="44">
        <v>2794230.34</v>
      </c>
      <c r="F243" s="44">
        <v>2893897.3</v>
      </c>
      <c r="G243" s="51">
        <v>25453</v>
      </c>
      <c r="H243" s="51">
        <v>25847.599999999999</v>
      </c>
      <c r="I243" s="17">
        <v>109.78</v>
      </c>
      <c r="J243" s="17">
        <v>111.96</v>
      </c>
      <c r="K243" s="35">
        <v>2.1799999999999926</v>
      </c>
      <c r="L243" s="61">
        <v>1.9857897613408566E-2</v>
      </c>
      <c r="M243" s="34"/>
      <c r="N243" s="34" t="s">
        <v>864</v>
      </c>
      <c r="O243" s="13"/>
    </row>
    <row r="244" spans="1:15" x14ac:dyDescent="0.2">
      <c r="A244" s="33" t="s">
        <v>69</v>
      </c>
      <c r="B244" s="12" t="s">
        <v>70</v>
      </c>
      <c r="C244" s="56" t="s">
        <v>69</v>
      </c>
      <c r="D244" s="14" t="s">
        <v>669</v>
      </c>
      <c r="E244" s="44">
        <v>5023756.6330000004</v>
      </c>
      <c r="F244" s="44">
        <v>5060244</v>
      </c>
      <c r="G244" s="51">
        <v>28810.9</v>
      </c>
      <c r="H244" s="51">
        <v>29020.2</v>
      </c>
      <c r="I244" s="17">
        <v>174.37</v>
      </c>
      <c r="J244" s="17">
        <v>174.37</v>
      </c>
      <c r="K244" s="35">
        <v>0</v>
      </c>
      <c r="L244" s="61">
        <v>0</v>
      </c>
      <c r="M244" s="34"/>
      <c r="N244" s="34" t="s">
        <v>864</v>
      </c>
      <c r="O244" s="13"/>
    </row>
    <row r="245" spans="1:15" x14ac:dyDescent="0.2">
      <c r="A245" s="33" t="s">
        <v>212</v>
      </c>
      <c r="B245" s="12" t="s">
        <v>727</v>
      </c>
      <c r="C245" s="56" t="s">
        <v>212</v>
      </c>
      <c r="D245" s="14" t="s">
        <v>669</v>
      </c>
      <c r="E245" s="44">
        <v>48702017.75</v>
      </c>
      <c r="F245" s="44">
        <v>49995364</v>
      </c>
      <c r="G245" s="51">
        <v>39035</v>
      </c>
      <c r="H245" s="51">
        <v>39324.5</v>
      </c>
      <c r="I245" s="17">
        <v>1247.6500000000001</v>
      </c>
      <c r="J245" s="17">
        <v>1271.3499999999999</v>
      </c>
      <c r="K245" s="35">
        <v>23.699999999999818</v>
      </c>
      <c r="L245" s="61">
        <v>1.8995711938444126E-2</v>
      </c>
      <c r="M245" s="34"/>
      <c r="N245" s="34" t="s">
        <v>864</v>
      </c>
      <c r="O245" s="13"/>
    </row>
    <row r="246" spans="1:15" x14ac:dyDescent="0.2">
      <c r="A246" s="33" t="s">
        <v>198</v>
      </c>
      <c r="B246" s="12" t="s">
        <v>199</v>
      </c>
      <c r="C246" s="56" t="s">
        <v>198</v>
      </c>
      <c r="D246" s="14" t="s">
        <v>669</v>
      </c>
      <c r="E246" s="44">
        <v>9355925.568</v>
      </c>
      <c r="F246" s="44">
        <v>9589599</v>
      </c>
      <c r="G246" s="51">
        <v>46704.9</v>
      </c>
      <c r="H246" s="51">
        <v>46977.9</v>
      </c>
      <c r="I246" s="17">
        <v>200.32</v>
      </c>
      <c r="J246" s="17">
        <v>204.13</v>
      </c>
      <c r="K246" s="35">
        <v>3.8100000000000023</v>
      </c>
      <c r="L246" s="61">
        <v>1.901956869009586E-2</v>
      </c>
      <c r="M246" s="34"/>
      <c r="N246" s="34" t="s">
        <v>864</v>
      </c>
      <c r="O246" s="13"/>
    </row>
    <row r="247" spans="1:15" x14ac:dyDescent="0.2">
      <c r="A247" s="33" t="s">
        <v>288</v>
      </c>
      <c r="B247" s="12" t="s">
        <v>289</v>
      </c>
      <c r="C247" s="56" t="s">
        <v>288</v>
      </c>
      <c r="D247" s="14" t="s">
        <v>669</v>
      </c>
      <c r="E247" s="44">
        <v>4863375</v>
      </c>
      <c r="F247" s="44">
        <v>4995960</v>
      </c>
      <c r="G247" s="51">
        <v>33750</v>
      </c>
      <c r="H247" s="51">
        <v>34000</v>
      </c>
      <c r="I247" s="17">
        <v>144.1</v>
      </c>
      <c r="J247" s="17">
        <v>146.94</v>
      </c>
      <c r="K247" s="35">
        <v>2.8400000000000034</v>
      </c>
      <c r="L247" s="61">
        <v>1.9708535739070113E-2</v>
      </c>
      <c r="M247" s="34"/>
      <c r="N247" s="34" t="s">
        <v>864</v>
      </c>
      <c r="O247" s="13"/>
    </row>
    <row r="248" spans="1:15" x14ac:dyDescent="0.2">
      <c r="A248" s="33" t="s">
        <v>213</v>
      </c>
      <c r="B248" s="12" t="s">
        <v>728</v>
      </c>
      <c r="C248" s="56" t="s">
        <v>213</v>
      </c>
      <c r="D248" s="14" t="s">
        <v>669</v>
      </c>
      <c r="E248" s="44">
        <v>56538739.517999992</v>
      </c>
      <c r="F248" s="44">
        <v>57071977</v>
      </c>
      <c r="G248" s="51">
        <v>44030.2</v>
      </c>
      <c r="H248" s="51">
        <v>44447.6</v>
      </c>
      <c r="I248" s="17">
        <v>1284.0899999999999</v>
      </c>
      <c r="J248" s="17">
        <v>1284.03</v>
      </c>
      <c r="K248" s="35">
        <v>-5.999999999994543E-2</v>
      </c>
      <c r="L248" s="61">
        <v>-4.6725696796910994E-5</v>
      </c>
      <c r="M248" s="34"/>
      <c r="N248" s="34" t="s">
        <v>864</v>
      </c>
      <c r="O248" s="13"/>
    </row>
    <row r="249" spans="1:15" x14ac:dyDescent="0.2">
      <c r="A249" s="33" t="s">
        <v>303</v>
      </c>
      <c r="B249" s="12" t="s">
        <v>304</v>
      </c>
      <c r="C249" s="56" t="s">
        <v>303</v>
      </c>
      <c r="D249" s="14" t="s">
        <v>669</v>
      </c>
      <c r="E249" s="44">
        <v>5056395.57</v>
      </c>
      <c r="F249" s="44">
        <v>5106110</v>
      </c>
      <c r="G249" s="51">
        <v>36411</v>
      </c>
      <c r="H249" s="51">
        <v>36768.699999999997</v>
      </c>
      <c r="I249" s="17">
        <v>138.87</v>
      </c>
      <c r="J249" s="17">
        <v>138.87</v>
      </c>
      <c r="K249" s="35">
        <v>0</v>
      </c>
      <c r="L249" s="61">
        <v>0</v>
      </c>
      <c r="M249" s="34"/>
      <c r="N249" s="34" t="s">
        <v>864</v>
      </c>
      <c r="O249" s="13"/>
    </row>
    <row r="250" spans="1:15" x14ac:dyDescent="0.2">
      <c r="A250" s="33" t="s">
        <v>6</v>
      </c>
      <c r="B250" s="12" t="s">
        <v>729</v>
      </c>
      <c r="C250" s="56" t="s">
        <v>6</v>
      </c>
      <c r="D250" s="14" t="s">
        <v>669</v>
      </c>
      <c r="E250" s="44">
        <v>82555861.016000003</v>
      </c>
      <c r="F250" s="44">
        <v>85286090</v>
      </c>
      <c r="G250" s="51">
        <v>70870.7</v>
      </c>
      <c r="H250" s="51">
        <v>73217</v>
      </c>
      <c r="I250" s="17">
        <v>1164.8800000000001</v>
      </c>
      <c r="J250" s="17">
        <v>1164.8399999999999</v>
      </c>
      <c r="K250" s="35">
        <v>-4.0000000000190994E-2</v>
      </c>
      <c r="L250" s="61">
        <v>-3.43383009410334E-5</v>
      </c>
      <c r="M250" s="34"/>
      <c r="N250" s="34" t="s">
        <v>864</v>
      </c>
      <c r="O250" s="13"/>
    </row>
    <row r="251" spans="1:15" x14ac:dyDescent="0.2">
      <c r="A251" s="33" t="s">
        <v>497</v>
      </c>
      <c r="B251" s="12" t="s">
        <v>498</v>
      </c>
      <c r="C251" s="56" t="s">
        <v>497</v>
      </c>
      <c r="D251" s="14" t="s">
        <v>669</v>
      </c>
      <c r="E251" s="44">
        <v>70394088.239999995</v>
      </c>
      <c r="F251" s="44">
        <v>73573416</v>
      </c>
      <c r="G251" s="51">
        <v>53006</v>
      </c>
      <c r="H251" s="51">
        <v>55400</v>
      </c>
      <c r="I251" s="17">
        <v>1328.04</v>
      </c>
      <c r="J251" s="17">
        <v>1328.04</v>
      </c>
      <c r="K251" s="35">
        <v>0</v>
      </c>
      <c r="L251" s="61">
        <v>0</v>
      </c>
      <c r="M251" s="34"/>
      <c r="N251" s="34" t="s">
        <v>864</v>
      </c>
      <c r="O251" s="13"/>
    </row>
    <row r="252" spans="1:15" x14ac:dyDescent="0.2">
      <c r="A252" s="33" t="s">
        <v>428</v>
      </c>
      <c r="B252" s="12" t="s">
        <v>429</v>
      </c>
      <c r="C252" s="56" t="s">
        <v>428</v>
      </c>
      <c r="D252" s="14" t="s">
        <v>669</v>
      </c>
      <c r="E252" s="44">
        <v>3963866.2200000007</v>
      </c>
      <c r="F252" s="44">
        <v>4008390</v>
      </c>
      <c r="G252" s="51">
        <v>19121.400000000001</v>
      </c>
      <c r="H252" s="51">
        <v>19336.2</v>
      </c>
      <c r="I252" s="17">
        <v>207.3</v>
      </c>
      <c r="J252" s="17">
        <v>207.3</v>
      </c>
      <c r="K252" s="35">
        <v>0</v>
      </c>
      <c r="L252" s="61">
        <v>0</v>
      </c>
      <c r="M252" s="34"/>
      <c r="N252" s="34" t="s">
        <v>864</v>
      </c>
      <c r="O252" s="13"/>
    </row>
    <row r="253" spans="1:15" x14ac:dyDescent="0.2">
      <c r="A253" s="33" t="s">
        <v>278</v>
      </c>
      <c r="B253" s="12" t="s">
        <v>279</v>
      </c>
      <c r="C253" s="56" t="s">
        <v>278</v>
      </c>
      <c r="D253" s="14" t="s">
        <v>669</v>
      </c>
      <c r="E253" s="44">
        <v>5082894.18</v>
      </c>
      <c r="F253" s="44">
        <v>5194694</v>
      </c>
      <c r="G253" s="51">
        <v>28431</v>
      </c>
      <c r="H253" s="51">
        <v>29074</v>
      </c>
      <c r="I253" s="17">
        <v>178.78</v>
      </c>
      <c r="J253" s="17">
        <v>178.67</v>
      </c>
      <c r="K253" s="35">
        <v>-0.11000000000001364</v>
      </c>
      <c r="L253" s="61">
        <v>-6.1528135138166266E-4</v>
      </c>
      <c r="M253" s="34"/>
      <c r="N253" s="34" t="s">
        <v>864</v>
      </c>
      <c r="O253" s="13"/>
    </row>
    <row r="254" spans="1:15" x14ac:dyDescent="0.2">
      <c r="A254" s="33" t="s">
        <v>620</v>
      </c>
      <c r="B254" s="12" t="s">
        <v>730</v>
      </c>
      <c r="C254" s="56" t="s">
        <v>620</v>
      </c>
      <c r="D254" s="14" t="s">
        <v>668</v>
      </c>
      <c r="E254" s="44">
        <v>225193538.44</v>
      </c>
      <c r="F254" s="44">
        <v>233216000</v>
      </c>
      <c r="G254" s="51">
        <v>212953</v>
      </c>
      <c r="H254" s="51">
        <v>216236.44</v>
      </c>
      <c r="I254" s="17">
        <v>1057.48</v>
      </c>
      <c r="J254" s="17">
        <v>1078.52</v>
      </c>
      <c r="K254" s="35">
        <v>21.039999999999964</v>
      </c>
      <c r="L254" s="61">
        <v>1.9896357377917277E-2</v>
      </c>
      <c r="M254" s="34"/>
      <c r="N254" s="34" t="s">
        <v>864</v>
      </c>
      <c r="O254" s="13"/>
    </row>
    <row r="255" spans="1:15" x14ac:dyDescent="0.2">
      <c r="A255" s="33" t="s">
        <v>655</v>
      </c>
      <c r="B255" s="12" t="s">
        <v>731</v>
      </c>
      <c r="C255" s="56" t="s">
        <v>655</v>
      </c>
      <c r="D255" s="14" t="s">
        <v>668</v>
      </c>
      <c r="E255" s="44">
        <v>17009096.850000001</v>
      </c>
      <c r="F255" s="44">
        <v>17593788</v>
      </c>
      <c r="G255" s="51">
        <v>273898.5</v>
      </c>
      <c r="H255" s="51">
        <v>277811.3</v>
      </c>
      <c r="I255" s="17">
        <v>62.1</v>
      </c>
      <c r="J255" s="17">
        <v>63.33</v>
      </c>
      <c r="K255" s="35">
        <v>1.2299999999999969</v>
      </c>
      <c r="L255" s="61">
        <v>1.9806763285024103E-2</v>
      </c>
      <c r="M255" s="34"/>
      <c r="N255" s="34" t="s">
        <v>864</v>
      </c>
      <c r="O255" s="13"/>
    </row>
    <row r="256" spans="1:15" x14ac:dyDescent="0.2">
      <c r="A256" s="33" t="s">
        <v>803</v>
      </c>
      <c r="B256" s="12" t="s">
        <v>841</v>
      </c>
      <c r="C256" s="56" t="s">
        <v>803</v>
      </c>
      <c r="D256" s="14" t="s">
        <v>668</v>
      </c>
      <c r="E256" s="44">
        <v>56025929.993000008</v>
      </c>
      <c r="F256" s="44">
        <v>57956989</v>
      </c>
      <c r="G256" s="51">
        <v>273898.46000000002</v>
      </c>
      <c r="H256" s="51">
        <v>277811.3</v>
      </c>
      <c r="I256" s="17">
        <v>204.55</v>
      </c>
      <c r="J256" s="17">
        <v>208.62</v>
      </c>
      <c r="K256" s="35">
        <v>4.0699999999999932</v>
      </c>
      <c r="L256" s="61">
        <v>1.9897335614764082E-2</v>
      </c>
      <c r="M256" s="34"/>
      <c r="N256" s="34" t="s">
        <v>864</v>
      </c>
      <c r="O256" s="13"/>
    </row>
    <row r="257" spans="1:15" x14ac:dyDescent="0.2">
      <c r="A257" s="33" t="s">
        <v>332</v>
      </c>
      <c r="B257" s="12" t="s">
        <v>333</v>
      </c>
      <c r="C257" s="56" t="s">
        <v>332</v>
      </c>
      <c r="D257" s="14" t="s">
        <v>669</v>
      </c>
      <c r="E257" s="44">
        <v>12170631.051000001</v>
      </c>
      <c r="F257" s="44">
        <v>12609979</v>
      </c>
      <c r="G257" s="51">
        <v>58074.3</v>
      </c>
      <c r="H257" s="51">
        <v>60651.1</v>
      </c>
      <c r="I257" s="17">
        <v>209.57</v>
      </c>
      <c r="J257" s="17">
        <v>207.91</v>
      </c>
      <c r="K257" s="35">
        <v>-1.6599999999999966</v>
      </c>
      <c r="L257" s="61">
        <v>-7.9209810564489034E-3</v>
      </c>
      <c r="M257" s="34"/>
      <c r="N257" s="34" t="s">
        <v>864</v>
      </c>
      <c r="O257" s="13"/>
    </row>
    <row r="258" spans="1:15" x14ac:dyDescent="0.2">
      <c r="A258" s="33" t="s">
        <v>621</v>
      </c>
      <c r="B258" s="12" t="s">
        <v>622</v>
      </c>
      <c r="C258" s="56" t="s">
        <v>621</v>
      </c>
      <c r="D258" s="14" t="s">
        <v>668</v>
      </c>
      <c r="E258" s="44">
        <v>217382447.47899997</v>
      </c>
      <c r="F258" s="44">
        <v>226640615</v>
      </c>
      <c r="G258" s="51">
        <v>211438.9</v>
      </c>
      <c r="H258" s="51">
        <v>216142.5</v>
      </c>
      <c r="I258" s="17">
        <v>1028.1099999999999</v>
      </c>
      <c r="J258" s="17">
        <v>1048.57</v>
      </c>
      <c r="K258" s="35">
        <v>20.460000000000036</v>
      </c>
      <c r="L258" s="61">
        <v>1.9900594294384878E-2</v>
      </c>
      <c r="M258" s="34"/>
      <c r="N258" s="34" t="s">
        <v>864</v>
      </c>
      <c r="O258" s="13"/>
    </row>
    <row r="259" spans="1:15" x14ac:dyDescent="0.2">
      <c r="A259" s="33" t="s">
        <v>804</v>
      </c>
      <c r="B259" s="12" t="s">
        <v>842</v>
      </c>
      <c r="C259" s="56" t="s">
        <v>804</v>
      </c>
      <c r="D259" s="14" t="s">
        <v>668</v>
      </c>
      <c r="E259" s="44">
        <v>40850014.799999997</v>
      </c>
      <c r="F259" s="44">
        <v>42588732</v>
      </c>
      <c r="G259" s="51">
        <v>211439</v>
      </c>
      <c r="H259" s="51">
        <v>216142</v>
      </c>
      <c r="I259" s="17">
        <v>193.2</v>
      </c>
      <c r="J259" s="17">
        <v>197.04</v>
      </c>
      <c r="K259" s="35">
        <v>3.8400000000000034</v>
      </c>
      <c r="L259" s="61">
        <v>1.9875776397515546E-2</v>
      </c>
      <c r="M259" s="34"/>
      <c r="N259" s="34" t="s">
        <v>864</v>
      </c>
      <c r="O259" s="13"/>
    </row>
    <row r="260" spans="1:15" x14ac:dyDescent="0.2">
      <c r="A260" s="33" t="s">
        <v>338</v>
      </c>
      <c r="B260" s="12" t="s">
        <v>732</v>
      </c>
      <c r="C260" s="56" t="s">
        <v>338</v>
      </c>
      <c r="D260" s="14" t="s">
        <v>669</v>
      </c>
      <c r="E260" s="44">
        <v>132298935.30000001</v>
      </c>
      <c r="F260" s="44">
        <v>135500587</v>
      </c>
      <c r="G260" s="51">
        <v>96329.5</v>
      </c>
      <c r="H260" s="51">
        <v>96802</v>
      </c>
      <c r="I260" s="17">
        <v>1373.4</v>
      </c>
      <c r="J260" s="17">
        <v>1399.77</v>
      </c>
      <c r="K260" s="35">
        <v>26.369999999999891</v>
      </c>
      <c r="L260" s="61">
        <v>1.9200524246395727E-2</v>
      </c>
      <c r="M260" s="34"/>
      <c r="N260" s="34" t="s">
        <v>864</v>
      </c>
      <c r="O260" s="13"/>
    </row>
    <row r="261" spans="1:15" x14ac:dyDescent="0.2">
      <c r="A261" s="33" t="s">
        <v>805</v>
      </c>
      <c r="B261" s="12" t="s">
        <v>843</v>
      </c>
      <c r="C261" s="56" t="s">
        <v>805</v>
      </c>
      <c r="D261" s="14" t="s">
        <v>668</v>
      </c>
      <c r="E261" s="44">
        <v>30847277.43</v>
      </c>
      <c r="F261" s="44">
        <v>31514056</v>
      </c>
      <c r="G261" s="51">
        <v>356163</v>
      </c>
      <c r="H261" s="51">
        <v>363862</v>
      </c>
      <c r="I261" s="17">
        <v>86.61</v>
      </c>
      <c r="J261" s="17">
        <v>86.61</v>
      </c>
      <c r="K261" s="35">
        <v>0</v>
      </c>
      <c r="L261" s="61">
        <v>0</v>
      </c>
      <c r="M261" s="34"/>
      <c r="N261" s="34" t="s">
        <v>864</v>
      </c>
      <c r="O261" s="13"/>
    </row>
    <row r="262" spans="1:15" x14ac:dyDescent="0.2">
      <c r="A262" s="33" t="s">
        <v>305</v>
      </c>
      <c r="B262" s="12" t="s">
        <v>306</v>
      </c>
      <c r="C262" s="56" t="s">
        <v>305</v>
      </c>
      <c r="D262" s="14" t="s">
        <v>669</v>
      </c>
      <c r="E262" s="44">
        <v>7477557.71</v>
      </c>
      <c r="F262" s="44">
        <v>7731115.7264</v>
      </c>
      <c r="G262" s="51">
        <v>32473</v>
      </c>
      <c r="H262" s="51">
        <v>32932</v>
      </c>
      <c r="I262" s="17">
        <v>230.27</v>
      </c>
      <c r="J262" s="17">
        <v>234.76</v>
      </c>
      <c r="K262" s="35">
        <v>4.4899999999999807</v>
      </c>
      <c r="L262" s="61">
        <v>1.949884917705294E-2</v>
      </c>
      <c r="M262" s="34"/>
      <c r="N262" s="34" t="s">
        <v>864</v>
      </c>
      <c r="O262" s="13"/>
    </row>
    <row r="263" spans="1:15" x14ac:dyDescent="0.2">
      <c r="A263" s="33" t="s">
        <v>339</v>
      </c>
      <c r="B263" s="12" t="s">
        <v>733</v>
      </c>
      <c r="C263" s="56" t="s">
        <v>339</v>
      </c>
      <c r="D263" s="14" t="s">
        <v>669</v>
      </c>
      <c r="E263" s="44">
        <v>79751394.120000005</v>
      </c>
      <c r="F263" s="44">
        <v>85835277</v>
      </c>
      <c r="G263" s="51">
        <v>56786</v>
      </c>
      <c r="H263" s="51">
        <v>59949</v>
      </c>
      <c r="I263" s="17">
        <v>1404.42</v>
      </c>
      <c r="J263" s="17">
        <v>1431.8</v>
      </c>
      <c r="K263" s="35">
        <v>27.379999999999882</v>
      </c>
      <c r="L263" s="61">
        <v>1.9495592486578003E-2</v>
      </c>
      <c r="M263" s="34"/>
      <c r="N263" s="34" t="s">
        <v>864</v>
      </c>
      <c r="O263" s="13"/>
    </row>
    <row r="264" spans="1:15" x14ac:dyDescent="0.2">
      <c r="A264" s="33" t="s">
        <v>623</v>
      </c>
      <c r="B264" s="12" t="s">
        <v>734</v>
      </c>
      <c r="C264" s="56" t="s">
        <v>623</v>
      </c>
      <c r="D264" s="14" t="s">
        <v>668</v>
      </c>
      <c r="E264" s="44">
        <v>273323293.73400003</v>
      </c>
      <c r="F264" s="44">
        <v>282083710</v>
      </c>
      <c r="G264" s="51">
        <v>229071.3</v>
      </c>
      <c r="H264" s="51">
        <v>231801.4</v>
      </c>
      <c r="I264" s="17">
        <v>1193.18</v>
      </c>
      <c r="J264" s="17">
        <v>1216.92</v>
      </c>
      <c r="K264" s="35">
        <v>23.740000000000009</v>
      </c>
      <c r="L264" s="61">
        <v>1.9896411270721944E-2</v>
      </c>
      <c r="M264" s="34"/>
      <c r="N264" s="34" t="s">
        <v>864</v>
      </c>
      <c r="O264" s="13"/>
    </row>
    <row r="265" spans="1:15" x14ac:dyDescent="0.2">
      <c r="A265" s="33" t="s">
        <v>656</v>
      </c>
      <c r="B265" s="12" t="s">
        <v>735</v>
      </c>
      <c r="C265" s="56" t="s">
        <v>656</v>
      </c>
      <c r="D265" s="14" t="s">
        <v>668</v>
      </c>
      <c r="E265" s="44">
        <v>19921394.540099997</v>
      </c>
      <c r="F265" s="44">
        <v>20728863</v>
      </c>
      <c r="G265" s="51">
        <v>285857.28999999998</v>
      </c>
      <c r="H265" s="51">
        <v>291750.36</v>
      </c>
      <c r="I265" s="17">
        <v>69.69</v>
      </c>
      <c r="J265" s="17">
        <v>71.05</v>
      </c>
      <c r="K265" s="35">
        <v>1.3599999999999994</v>
      </c>
      <c r="L265" s="61">
        <v>1.9514994977758639E-2</v>
      </c>
      <c r="M265" s="34"/>
      <c r="N265" s="34" t="s">
        <v>864</v>
      </c>
      <c r="O265" s="13"/>
    </row>
    <row r="266" spans="1:15" x14ac:dyDescent="0.2">
      <c r="A266" s="33" t="s">
        <v>806</v>
      </c>
      <c r="B266" s="12" t="s">
        <v>844</v>
      </c>
      <c r="C266" s="56" t="s">
        <v>806</v>
      </c>
      <c r="D266" s="14" t="s">
        <v>668</v>
      </c>
      <c r="E266" s="44">
        <v>48495640.050000004</v>
      </c>
      <c r="F266" s="44">
        <v>50466977</v>
      </c>
      <c r="G266" s="51">
        <v>285857</v>
      </c>
      <c r="H266" s="51">
        <v>291750.36</v>
      </c>
      <c r="I266" s="17">
        <v>169.65</v>
      </c>
      <c r="J266" s="17">
        <v>172.98</v>
      </c>
      <c r="K266" s="35">
        <v>3.3299999999999841</v>
      </c>
      <c r="L266" s="61">
        <v>1.9628647214854016E-2</v>
      </c>
      <c r="M266" s="34"/>
      <c r="N266" s="34" t="s">
        <v>864</v>
      </c>
      <c r="O266" s="13"/>
    </row>
    <row r="267" spans="1:15" x14ac:dyDescent="0.2">
      <c r="A267" s="33" t="s">
        <v>430</v>
      </c>
      <c r="B267" s="12" t="s">
        <v>431</v>
      </c>
      <c r="C267" s="56" t="s">
        <v>430</v>
      </c>
      <c r="D267" s="14" t="s">
        <v>669</v>
      </c>
      <c r="E267" s="44">
        <v>6854839.1620000005</v>
      </c>
      <c r="F267" s="44">
        <v>7131762</v>
      </c>
      <c r="G267" s="51">
        <v>33603.800000000003</v>
      </c>
      <c r="H267" s="51">
        <v>34360</v>
      </c>
      <c r="I267" s="17">
        <v>203.99</v>
      </c>
      <c r="J267" s="17">
        <v>207.56</v>
      </c>
      <c r="K267" s="35">
        <v>3.5699999999999932</v>
      </c>
      <c r="L267" s="61">
        <v>1.7500857885190416E-2</v>
      </c>
      <c r="M267" s="34"/>
      <c r="N267" s="34" t="s">
        <v>864</v>
      </c>
      <c r="O267" s="13"/>
    </row>
    <row r="268" spans="1:15" x14ac:dyDescent="0.2">
      <c r="A268" s="33" t="s">
        <v>280</v>
      </c>
      <c r="B268" s="12" t="s">
        <v>281</v>
      </c>
      <c r="C268" s="56" t="s">
        <v>280</v>
      </c>
      <c r="D268" s="14" t="s">
        <v>669</v>
      </c>
      <c r="E268" s="44">
        <v>3266459.02</v>
      </c>
      <c r="F268" s="44">
        <v>3335153</v>
      </c>
      <c r="G268" s="51">
        <v>16122.7</v>
      </c>
      <c r="H268" s="51">
        <v>16461.8</v>
      </c>
      <c r="I268" s="17">
        <v>202.6</v>
      </c>
      <c r="J268" s="17">
        <v>202.6</v>
      </c>
      <c r="K268" s="35">
        <v>0</v>
      </c>
      <c r="L268" s="61">
        <v>0</v>
      </c>
      <c r="M268" s="34"/>
      <c r="N268" s="34" t="s">
        <v>864</v>
      </c>
      <c r="O268" s="13"/>
    </row>
    <row r="269" spans="1:15" x14ac:dyDescent="0.2">
      <c r="A269" s="33" t="s">
        <v>462</v>
      </c>
      <c r="B269" s="12" t="s">
        <v>463</v>
      </c>
      <c r="C269" s="56" t="s">
        <v>462</v>
      </c>
      <c r="D269" s="14" t="s">
        <v>669</v>
      </c>
      <c r="E269" s="44">
        <v>70037526</v>
      </c>
      <c r="F269" s="44">
        <v>72245352.980000004</v>
      </c>
      <c r="G269" s="51">
        <v>50280</v>
      </c>
      <c r="H269" s="51">
        <v>51865</v>
      </c>
      <c r="I269" s="17">
        <v>1392.95</v>
      </c>
      <c r="J269" s="17">
        <v>1392.95</v>
      </c>
      <c r="K269" s="35">
        <v>0</v>
      </c>
      <c r="L269" s="61">
        <v>0</v>
      </c>
      <c r="M269" s="34"/>
      <c r="N269" s="34" t="s">
        <v>864</v>
      </c>
      <c r="O269" s="13"/>
    </row>
    <row r="270" spans="1:15" x14ac:dyDescent="0.2">
      <c r="A270" s="33" t="s">
        <v>356</v>
      </c>
      <c r="B270" s="12" t="s">
        <v>357</v>
      </c>
      <c r="C270" s="56" t="s">
        <v>356</v>
      </c>
      <c r="D270" s="14" t="s">
        <v>669</v>
      </c>
      <c r="E270" s="44">
        <v>11073779.652000001</v>
      </c>
      <c r="F270" s="44">
        <v>11420559</v>
      </c>
      <c r="G270" s="51">
        <v>41290.800000000003</v>
      </c>
      <c r="H270" s="51">
        <v>41752.5</v>
      </c>
      <c r="I270" s="17">
        <v>268.19</v>
      </c>
      <c r="J270" s="17">
        <v>273.52999999999997</v>
      </c>
      <c r="K270" s="35">
        <v>5.339999999999975</v>
      </c>
      <c r="L270" s="61">
        <v>1.991125694470329E-2</v>
      </c>
      <c r="M270" s="34"/>
      <c r="N270" s="34" t="s">
        <v>864</v>
      </c>
      <c r="O270" s="13"/>
    </row>
    <row r="271" spans="1:15" x14ac:dyDescent="0.2">
      <c r="A271" s="33" t="s">
        <v>624</v>
      </c>
      <c r="B271" s="12" t="s">
        <v>625</v>
      </c>
      <c r="C271" s="56" t="s">
        <v>624</v>
      </c>
      <c r="D271" s="14" t="s">
        <v>668</v>
      </c>
      <c r="E271" s="44">
        <v>268449184.27699995</v>
      </c>
      <c r="F271" s="44">
        <v>277733607</v>
      </c>
      <c r="G271" s="51">
        <v>226571.9</v>
      </c>
      <c r="H271" s="51">
        <v>229833.9</v>
      </c>
      <c r="I271" s="17">
        <v>1184.83</v>
      </c>
      <c r="J271" s="17">
        <v>1208.4100000000001</v>
      </c>
      <c r="K271" s="35">
        <v>23.580000000000155</v>
      </c>
      <c r="L271" s="61">
        <v>1.9901589257530748E-2</v>
      </c>
      <c r="M271" s="34"/>
      <c r="N271" s="34" t="s">
        <v>864</v>
      </c>
      <c r="O271" s="13"/>
    </row>
    <row r="272" spans="1:15" x14ac:dyDescent="0.2">
      <c r="A272" s="33" t="s">
        <v>252</v>
      </c>
      <c r="B272" s="12" t="s">
        <v>253</v>
      </c>
      <c r="C272" s="56" t="s">
        <v>252</v>
      </c>
      <c r="D272" s="14" t="s">
        <v>669</v>
      </c>
      <c r="E272" s="44">
        <v>5233024.5239999993</v>
      </c>
      <c r="F272" s="44">
        <v>5332010</v>
      </c>
      <c r="G272" s="51">
        <v>21769.8</v>
      </c>
      <c r="H272" s="51">
        <v>22181.599999999999</v>
      </c>
      <c r="I272" s="17">
        <v>240.38</v>
      </c>
      <c r="J272" s="17">
        <v>240.38</v>
      </c>
      <c r="K272" s="35">
        <v>0</v>
      </c>
      <c r="L272" s="61">
        <v>0</v>
      </c>
      <c r="M272" s="34"/>
      <c r="N272" s="34" t="s">
        <v>864</v>
      </c>
      <c r="O272" s="13"/>
    </row>
    <row r="273" spans="1:15" x14ac:dyDescent="0.2">
      <c r="A273" s="33" t="s">
        <v>25</v>
      </c>
      <c r="B273" s="12" t="s">
        <v>736</v>
      </c>
      <c r="C273" s="56" t="s">
        <v>25</v>
      </c>
      <c r="D273" s="14" t="s">
        <v>669</v>
      </c>
      <c r="E273" s="44">
        <v>56579841.542999998</v>
      </c>
      <c r="F273" s="44">
        <v>57590477</v>
      </c>
      <c r="G273" s="51">
        <v>50158.1</v>
      </c>
      <c r="H273" s="51">
        <v>51054.03</v>
      </c>
      <c r="I273" s="17">
        <v>1128.03</v>
      </c>
      <c r="J273" s="17">
        <v>1128.03</v>
      </c>
      <c r="K273" s="35">
        <v>0</v>
      </c>
      <c r="L273" s="61">
        <v>0</v>
      </c>
      <c r="M273" s="34"/>
      <c r="N273" s="34" t="s">
        <v>864</v>
      </c>
      <c r="O273" s="13"/>
    </row>
    <row r="274" spans="1:15" x14ac:dyDescent="0.2">
      <c r="A274" s="33" t="s">
        <v>73</v>
      </c>
      <c r="B274" s="12" t="s">
        <v>737</v>
      </c>
      <c r="C274" s="56" t="s">
        <v>73</v>
      </c>
      <c r="D274" s="14" t="s">
        <v>669</v>
      </c>
      <c r="E274" s="44">
        <v>85006528.899999991</v>
      </c>
      <c r="F274" s="44">
        <v>86837999</v>
      </c>
      <c r="G274" s="51">
        <v>66958</v>
      </c>
      <c r="H274" s="51">
        <v>67066</v>
      </c>
      <c r="I274" s="17">
        <v>1269.55</v>
      </c>
      <c r="J274" s="17">
        <v>1294.81</v>
      </c>
      <c r="K274" s="35">
        <v>25.259999999999991</v>
      </c>
      <c r="L274" s="61">
        <v>1.9896813831672633E-2</v>
      </c>
      <c r="M274" s="34"/>
      <c r="N274" s="34" t="s">
        <v>864</v>
      </c>
      <c r="O274" s="13"/>
    </row>
    <row r="275" spans="1:15" x14ac:dyDescent="0.2">
      <c r="A275" s="33" t="s">
        <v>91</v>
      </c>
      <c r="B275" s="12" t="s">
        <v>738</v>
      </c>
      <c r="C275" s="56" t="s">
        <v>91</v>
      </c>
      <c r="D275" s="14" t="s">
        <v>669</v>
      </c>
      <c r="E275" s="44">
        <v>64302335.999999993</v>
      </c>
      <c r="F275" s="44">
        <v>65237356.799999997</v>
      </c>
      <c r="G275" s="51">
        <v>53160</v>
      </c>
      <c r="H275" s="51">
        <v>53933</v>
      </c>
      <c r="I275" s="17">
        <v>1209.5999999999999</v>
      </c>
      <c r="J275" s="17">
        <v>1209.5999999999999</v>
      </c>
      <c r="K275" s="35">
        <v>0</v>
      </c>
      <c r="L275" s="61">
        <v>0</v>
      </c>
      <c r="M275" s="34"/>
      <c r="N275" s="34" t="s">
        <v>864</v>
      </c>
      <c r="O275" s="13"/>
    </row>
    <row r="276" spans="1:15" x14ac:dyDescent="0.2">
      <c r="A276" s="33" t="s">
        <v>154</v>
      </c>
      <c r="B276" s="12" t="s">
        <v>739</v>
      </c>
      <c r="C276" s="56" t="s">
        <v>154</v>
      </c>
      <c r="D276" s="14" t="s">
        <v>669</v>
      </c>
      <c r="E276" s="44">
        <v>59163085.070999995</v>
      </c>
      <c r="F276" s="44">
        <v>60371401</v>
      </c>
      <c r="G276" s="51">
        <v>50500.7</v>
      </c>
      <c r="H276" s="51">
        <v>51532.1</v>
      </c>
      <c r="I276" s="17">
        <v>1171.53</v>
      </c>
      <c r="J276" s="17">
        <v>1171.53</v>
      </c>
      <c r="K276" s="35">
        <v>0</v>
      </c>
      <c r="L276" s="61">
        <v>0</v>
      </c>
      <c r="M276" s="34"/>
      <c r="N276" s="34" t="s">
        <v>864</v>
      </c>
      <c r="O276" s="13"/>
    </row>
    <row r="277" spans="1:15" x14ac:dyDescent="0.2">
      <c r="A277" s="33" t="s">
        <v>254</v>
      </c>
      <c r="B277" s="12" t="s">
        <v>255</v>
      </c>
      <c r="C277" s="56" t="s">
        <v>254</v>
      </c>
      <c r="D277" s="14" t="s">
        <v>669</v>
      </c>
      <c r="E277" s="44">
        <v>9376758.5399999991</v>
      </c>
      <c r="F277" s="44">
        <v>9625915</v>
      </c>
      <c r="G277" s="51">
        <v>34218</v>
      </c>
      <c r="H277" s="51">
        <v>34441</v>
      </c>
      <c r="I277" s="17">
        <v>274.02999999999997</v>
      </c>
      <c r="J277" s="17">
        <v>279.49</v>
      </c>
      <c r="K277" s="35">
        <v>5.4600000000000364</v>
      </c>
      <c r="L277" s="61">
        <v>1.9924825749005719E-2</v>
      </c>
      <c r="M277" s="34"/>
      <c r="N277" s="34" t="s">
        <v>864</v>
      </c>
      <c r="O277" s="13"/>
    </row>
    <row r="278" spans="1:15" x14ac:dyDescent="0.2">
      <c r="A278" s="33" t="s">
        <v>99</v>
      </c>
      <c r="B278" s="12" t="s">
        <v>100</v>
      </c>
      <c r="C278" s="56" t="s">
        <v>99</v>
      </c>
      <c r="D278" s="14" t="s">
        <v>669</v>
      </c>
      <c r="E278" s="44">
        <v>3041744.1669999999</v>
      </c>
      <c r="F278" s="44">
        <v>3095341.35</v>
      </c>
      <c r="G278" s="51">
        <v>18333.7</v>
      </c>
      <c r="H278" s="51">
        <v>18301.5</v>
      </c>
      <c r="I278" s="17">
        <v>165.91</v>
      </c>
      <c r="J278" s="17">
        <v>169.13</v>
      </c>
      <c r="K278" s="35">
        <v>3.2199999999999989</v>
      </c>
      <c r="L278" s="61">
        <v>1.9408112832258448E-2</v>
      </c>
      <c r="M278" s="34"/>
      <c r="N278" s="34" t="s">
        <v>864</v>
      </c>
      <c r="O278" s="13"/>
    </row>
    <row r="279" spans="1:15" x14ac:dyDescent="0.2">
      <c r="A279" s="33" t="s">
        <v>12</v>
      </c>
      <c r="B279" s="12" t="s">
        <v>740</v>
      </c>
      <c r="C279" s="56" t="s">
        <v>12</v>
      </c>
      <c r="D279" s="14" t="s">
        <v>669</v>
      </c>
      <c r="E279" s="44">
        <v>62526213</v>
      </c>
      <c r="F279" s="44">
        <v>65076510</v>
      </c>
      <c r="G279" s="51">
        <v>47610</v>
      </c>
      <c r="H279" s="51">
        <v>48628</v>
      </c>
      <c r="I279" s="17">
        <v>1313.3</v>
      </c>
      <c r="J279" s="17">
        <v>1338.25</v>
      </c>
      <c r="K279" s="35">
        <v>24.950000000000045</v>
      </c>
      <c r="L279" s="61">
        <v>1.899794411025664E-2</v>
      </c>
      <c r="M279" s="34"/>
      <c r="N279" s="34" t="s">
        <v>864</v>
      </c>
      <c r="O279" s="13"/>
    </row>
    <row r="280" spans="1:15" x14ac:dyDescent="0.2">
      <c r="A280" s="33" t="s">
        <v>584</v>
      </c>
      <c r="B280" s="12" t="s">
        <v>585</v>
      </c>
      <c r="C280" s="56" t="s">
        <v>584</v>
      </c>
      <c r="D280" s="14" t="s">
        <v>669</v>
      </c>
      <c r="E280" s="44">
        <v>85037229.659999996</v>
      </c>
      <c r="F280" s="44">
        <v>86279561</v>
      </c>
      <c r="G280" s="51">
        <v>77622</v>
      </c>
      <c r="H280" s="51">
        <v>78755.899999999994</v>
      </c>
      <c r="I280" s="17">
        <v>1095.53</v>
      </c>
      <c r="J280" s="17">
        <v>1095.53</v>
      </c>
      <c r="K280" s="35">
        <v>0</v>
      </c>
      <c r="L280" s="61">
        <v>0</v>
      </c>
      <c r="M280" s="34"/>
      <c r="N280" s="34" t="s">
        <v>864</v>
      </c>
      <c r="O280" s="13"/>
    </row>
    <row r="281" spans="1:15" x14ac:dyDescent="0.2">
      <c r="A281" s="33" t="s">
        <v>41</v>
      </c>
      <c r="B281" s="12" t="s">
        <v>741</v>
      </c>
      <c r="C281" s="56" t="s">
        <v>41</v>
      </c>
      <c r="D281" s="14" t="s">
        <v>669</v>
      </c>
      <c r="E281" s="44">
        <v>48480759.791999996</v>
      </c>
      <c r="F281" s="44">
        <v>50017283</v>
      </c>
      <c r="G281" s="51">
        <v>35570.199999999997</v>
      </c>
      <c r="H281" s="51">
        <v>35980.1</v>
      </c>
      <c r="I281" s="17">
        <v>1362.96</v>
      </c>
      <c r="J281" s="17">
        <v>1390.14</v>
      </c>
      <c r="K281" s="35">
        <v>27.180000000000064</v>
      </c>
      <c r="L281" s="61">
        <v>1.9941891178024345E-2</v>
      </c>
      <c r="M281" s="34"/>
      <c r="N281" s="34" t="s">
        <v>864</v>
      </c>
      <c r="O281" s="13"/>
    </row>
    <row r="282" spans="1:15" x14ac:dyDescent="0.2">
      <c r="A282" s="33" t="s">
        <v>181</v>
      </c>
      <c r="B282" s="12" t="s">
        <v>182</v>
      </c>
      <c r="C282" s="56" t="s">
        <v>181</v>
      </c>
      <c r="D282" s="14" t="s">
        <v>669</v>
      </c>
      <c r="E282" s="44">
        <v>4975890.1679999996</v>
      </c>
      <c r="F282" s="44">
        <v>5255813</v>
      </c>
      <c r="G282" s="51">
        <v>23787.599999999999</v>
      </c>
      <c r="H282" s="51">
        <v>24657</v>
      </c>
      <c r="I282" s="17">
        <v>209.18</v>
      </c>
      <c r="J282" s="17">
        <v>213.16</v>
      </c>
      <c r="K282" s="35">
        <v>3.9799999999999898</v>
      </c>
      <c r="L282" s="61">
        <v>1.9026675590400562E-2</v>
      </c>
      <c r="M282" s="34"/>
      <c r="N282" s="34" t="s">
        <v>864</v>
      </c>
      <c r="O282" s="13"/>
    </row>
    <row r="283" spans="1:15" x14ac:dyDescent="0.2">
      <c r="A283" s="33" t="s">
        <v>414</v>
      </c>
      <c r="B283" s="12" t="s">
        <v>415</v>
      </c>
      <c r="C283" s="56" t="s">
        <v>414</v>
      </c>
      <c r="D283" s="14" t="s">
        <v>669</v>
      </c>
      <c r="E283" s="44">
        <v>11208996.899999999</v>
      </c>
      <c r="F283" s="44">
        <v>11487982.1954</v>
      </c>
      <c r="G283" s="51">
        <v>56697</v>
      </c>
      <c r="H283" s="51">
        <v>57001.599999999999</v>
      </c>
      <c r="I283" s="17">
        <v>197.7</v>
      </c>
      <c r="J283" s="17">
        <v>201.54</v>
      </c>
      <c r="K283" s="35">
        <v>3.8400000000000034</v>
      </c>
      <c r="L283" s="61">
        <v>1.9423368740515951E-2</v>
      </c>
      <c r="M283" s="34"/>
      <c r="N283" s="34" t="s">
        <v>864</v>
      </c>
      <c r="O283" s="13"/>
    </row>
    <row r="284" spans="1:15" x14ac:dyDescent="0.2">
      <c r="A284" s="33" t="s">
        <v>256</v>
      </c>
      <c r="B284" s="12" t="s">
        <v>257</v>
      </c>
      <c r="C284" s="56" t="s">
        <v>256</v>
      </c>
      <c r="D284" s="14" t="s">
        <v>669</v>
      </c>
      <c r="E284" s="44">
        <v>2961946.57</v>
      </c>
      <c r="F284" s="44">
        <v>3009500.2</v>
      </c>
      <c r="G284" s="51">
        <v>21053</v>
      </c>
      <c r="H284" s="51">
        <v>21391</v>
      </c>
      <c r="I284" s="17">
        <v>140.69</v>
      </c>
      <c r="J284" s="17">
        <v>140.69</v>
      </c>
      <c r="K284" s="35">
        <v>0</v>
      </c>
      <c r="L284" s="61">
        <v>0</v>
      </c>
      <c r="M284" s="34"/>
      <c r="N284" s="34" t="s">
        <v>864</v>
      </c>
      <c r="O284" s="13"/>
    </row>
    <row r="285" spans="1:15" x14ac:dyDescent="0.2">
      <c r="A285" s="33" t="s">
        <v>314</v>
      </c>
      <c r="B285" s="12" t="s">
        <v>315</v>
      </c>
      <c r="C285" s="56" t="s">
        <v>314</v>
      </c>
      <c r="D285" s="14" t="s">
        <v>669</v>
      </c>
      <c r="E285" s="44">
        <v>3589977.2499999995</v>
      </c>
      <c r="F285" s="44">
        <v>3707832</v>
      </c>
      <c r="G285" s="51">
        <v>18177.099999999999</v>
      </c>
      <c r="H285" s="51">
        <v>18410.3</v>
      </c>
      <c r="I285" s="17">
        <v>197.5</v>
      </c>
      <c r="J285" s="17">
        <v>201.4</v>
      </c>
      <c r="K285" s="35">
        <v>3.9000000000000057</v>
      </c>
      <c r="L285" s="61">
        <v>1.9746835443038003E-2</v>
      </c>
      <c r="M285" s="34"/>
      <c r="N285" s="34" t="s">
        <v>864</v>
      </c>
      <c r="O285" s="13"/>
    </row>
    <row r="286" spans="1:15" x14ac:dyDescent="0.2">
      <c r="A286" s="33" t="s">
        <v>586</v>
      </c>
      <c r="B286" s="12" t="s">
        <v>742</v>
      </c>
      <c r="C286" s="56" t="s">
        <v>586</v>
      </c>
      <c r="D286" s="14" t="s">
        <v>669</v>
      </c>
      <c r="E286" s="44">
        <v>107502729.516</v>
      </c>
      <c r="F286" s="44">
        <v>109185800</v>
      </c>
      <c r="G286" s="51">
        <v>83504.399999999994</v>
      </c>
      <c r="H286" s="51">
        <v>84811.9</v>
      </c>
      <c r="I286" s="17">
        <v>1287.3900000000001</v>
      </c>
      <c r="J286" s="17">
        <v>1287.3900000000001</v>
      </c>
      <c r="K286" s="35">
        <v>0</v>
      </c>
      <c r="L286" s="61">
        <v>0</v>
      </c>
      <c r="M286" s="34"/>
      <c r="N286" s="34" t="s">
        <v>864</v>
      </c>
      <c r="O286" s="13"/>
    </row>
    <row r="287" spans="1:15" x14ac:dyDescent="0.2">
      <c r="A287" s="33" t="s">
        <v>464</v>
      </c>
      <c r="B287" s="12" t="s">
        <v>465</v>
      </c>
      <c r="C287" s="56" t="s">
        <v>464</v>
      </c>
      <c r="D287" s="14" t="s">
        <v>669</v>
      </c>
      <c r="E287" s="44">
        <v>66728329.915999994</v>
      </c>
      <c r="F287" s="44">
        <v>67179189</v>
      </c>
      <c r="G287" s="51">
        <v>50158.1</v>
      </c>
      <c r="H287" s="51">
        <v>50497</v>
      </c>
      <c r="I287" s="17">
        <v>1330.36</v>
      </c>
      <c r="J287" s="17">
        <v>1330.36</v>
      </c>
      <c r="K287" s="35">
        <v>0</v>
      </c>
      <c r="L287" s="61">
        <v>0</v>
      </c>
      <c r="M287" s="34"/>
      <c r="N287" s="34" t="s">
        <v>864</v>
      </c>
      <c r="O287" s="13"/>
    </row>
    <row r="288" spans="1:15" x14ac:dyDescent="0.2">
      <c r="A288" s="33" t="s">
        <v>137</v>
      </c>
      <c r="B288" s="12" t="s">
        <v>138</v>
      </c>
      <c r="C288" s="56" t="s">
        <v>137</v>
      </c>
      <c r="D288" s="14" t="s">
        <v>669</v>
      </c>
      <c r="E288" s="44">
        <v>5869653.3810000001</v>
      </c>
      <c r="F288" s="44">
        <v>6125852</v>
      </c>
      <c r="G288" s="51">
        <v>28617.1</v>
      </c>
      <c r="H288" s="51">
        <v>29313.200000000001</v>
      </c>
      <c r="I288" s="17">
        <v>205.11</v>
      </c>
      <c r="J288" s="17">
        <v>208.98</v>
      </c>
      <c r="K288" s="35">
        <v>3.8699999999999761</v>
      </c>
      <c r="L288" s="61">
        <v>1.8867924528301768E-2</v>
      </c>
      <c r="M288" s="34"/>
      <c r="N288" s="34" t="s">
        <v>864</v>
      </c>
      <c r="O288" s="13"/>
    </row>
    <row r="289" spans="1:15" x14ac:dyDescent="0.2">
      <c r="A289" s="33" t="s">
        <v>258</v>
      </c>
      <c r="B289" s="12" t="s">
        <v>259</v>
      </c>
      <c r="C289" s="56" t="s">
        <v>258</v>
      </c>
      <c r="D289" s="14" t="s">
        <v>669</v>
      </c>
      <c r="E289" s="44">
        <v>4579698.2</v>
      </c>
      <c r="F289" s="44">
        <v>4617455</v>
      </c>
      <c r="G289" s="51">
        <v>18073</v>
      </c>
      <c r="H289" s="51">
        <v>18222</v>
      </c>
      <c r="I289" s="17">
        <v>253.4</v>
      </c>
      <c r="J289" s="17">
        <v>253.4</v>
      </c>
      <c r="K289" s="35">
        <v>0</v>
      </c>
      <c r="L289" s="61">
        <v>0</v>
      </c>
      <c r="M289" s="34"/>
      <c r="N289" s="34" t="s">
        <v>864</v>
      </c>
      <c r="O289" s="13"/>
    </row>
    <row r="290" spans="1:15" x14ac:dyDescent="0.2">
      <c r="A290" s="33" t="s">
        <v>114</v>
      </c>
      <c r="B290" s="12" t="s">
        <v>115</v>
      </c>
      <c r="C290" s="56" t="s">
        <v>114</v>
      </c>
      <c r="D290" s="14" t="s">
        <v>669</v>
      </c>
      <c r="E290" s="44">
        <v>6346209.773000001</v>
      </c>
      <c r="F290" s="44">
        <v>6403740.1600000001</v>
      </c>
      <c r="G290" s="51">
        <v>35021.300000000003</v>
      </c>
      <c r="H290" s="51">
        <v>35377.1</v>
      </c>
      <c r="I290" s="17">
        <v>181.21</v>
      </c>
      <c r="J290" s="17">
        <v>181.01</v>
      </c>
      <c r="K290" s="35">
        <v>-0.20000000000001705</v>
      </c>
      <c r="L290" s="61">
        <v>-1.1036918492357876E-3</v>
      </c>
      <c r="M290" s="34"/>
      <c r="N290" s="34" t="s">
        <v>864</v>
      </c>
      <c r="O290" s="13"/>
    </row>
    <row r="291" spans="1:15" x14ac:dyDescent="0.2">
      <c r="A291" s="33" t="s">
        <v>490</v>
      </c>
      <c r="B291" s="12" t="s">
        <v>491</v>
      </c>
      <c r="C291" s="56" t="s">
        <v>490</v>
      </c>
      <c r="D291" s="14" t="s">
        <v>669</v>
      </c>
      <c r="E291" s="44">
        <v>78268530.942000002</v>
      </c>
      <c r="F291" s="44">
        <v>80438120</v>
      </c>
      <c r="G291" s="51">
        <v>63631.4</v>
      </c>
      <c r="H291" s="51">
        <v>64179</v>
      </c>
      <c r="I291" s="17">
        <v>1230.03</v>
      </c>
      <c r="J291" s="17">
        <v>1253.3399999999999</v>
      </c>
      <c r="K291" s="35">
        <v>23.309999999999945</v>
      </c>
      <c r="L291" s="61">
        <v>1.895075729860243E-2</v>
      </c>
      <c r="M291" s="34"/>
      <c r="N291" s="34" t="s">
        <v>864</v>
      </c>
      <c r="O291" s="13"/>
    </row>
    <row r="292" spans="1:15" x14ac:dyDescent="0.2">
      <c r="A292" s="33" t="s">
        <v>432</v>
      </c>
      <c r="B292" s="12" t="s">
        <v>433</v>
      </c>
      <c r="C292" s="56" t="s">
        <v>432</v>
      </c>
      <c r="D292" s="14" t="s">
        <v>669</v>
      </c>
      <c r="E292" s="44">
        <v>5512506.4590000007</v>
      </c>
      <c r="F292" s="44">
        <v>5636730</v>
      </c>
      <c r="G292" s="51">
        <v>32577.9</v>
      </c>
      <c r="H292" s="51">
        <v>33312</v>
      </c>
      <c r="I292" s="17">
        <v>169.21</v>
      </c>
      <c r="J292" s="17">
        <v>169.21</v>
      </c>
      <c r="K292" s="35">
        <v>0</v>
      </c>
      <c r="L292" s="61">
        <v>0</v>
      </c>
      <c r="M292" s="34"/>
      <c r="N292" s="34" t="s">
        <v>864</v>
      </c>
      <c r="O292" s="13"/>
    </row>
    <row r="293" spans="1:15" x14ac:dyDescent="0.2">
      <c r="A293" s="33" t="s">
        <v>416</v>
      </c>
      <c r="B293" s="12" t="s">
        <v>417</v>
      </c>
      <c r="C293" s="56" t="s">
        <v>416</v>
      </c>
      <c r="D293" s="14" t="s">
        <v>669</v>
      </c>
      <c r="E293" s="44">
        <v>4407592.8960000006</v>
      </c>
      <c r="F293" s="44">
        <v>4411082</v>
      </c>
      <c r="G293" s="51">
        <v>31074.400000000001</v>
      </c>
      <c r="H293" s="51">
        <v>31099.200000000001</v>
      </c>
      <c r="I293" s="17">
        <v>141.84</v>
      </c>
      <c r="J293" s="17">
        <v>141.84</v>
      </c>
      <c r="K293" s="35">
        <v>0</v>
      </c>
      <c r="L293" s="61">
        <v>0</v>
      </c>
      <c r="M293" s="34"/>
      <c r="N293" s="34" t="s">
        <v>864</v>
      </c>
      <c r="O293" s="13"/>
    </row>
    <row r="294" spans="1:15" x14ac:dyDescent="0.2">
      <c r="A294" s="33" t="s">
        <v>352</v>
      </c>
      <c r="B294" s="12" t="s">
        <v>353</v>
      </c>
      <c r="C294" s="56" t="s">
        <v>352</v>
      </c>
      <c r="D294" s="14" t="s">
        <v>669</v>
      </c>
      <c r="E294" s="44">
        <v>5303159.68</v>
      </c>
      <c r="F294" s="44">
        <v>5358740</v>
      </c>
      <c r="G294" s="51">
        <v>38948</v>
      </c>
      <c r="H294" s="51">
        <v>39373</v>
      </c>
      <c r="I294" s="17">
        <v>136.16</v>
      </c>
      <c r="J294" s="17">
        <v>136.1</v>
      </c>
      <c r="K294" s="35">
        <v>-6.0000000000002274E-2</v>
      </c>
      <c r="L294" s="61">
        <v>-4.4065804935371824E-4</v>
      </c>
      <c r="M294" s="34"/>
      <c r="N294" s="34" t="s">
        <v>864</v>
      </c>
      <c r="O294" s="13"/>
    </row>
    <row r="295" spans="1:15" x14ac:dyDescent="0.2">
      <c r="A295" s="33" t="s">
        <v>172</v>
      </c>
      <c r="B295" s="12" t="s">
        <v>173</v>
      </c>
      <c r="C295" s="56" t="s">
        <v>172</v>
      </c>
      <c r="D295" s="14" t="s">
        <v>669</v>
      </c>
      <c r="E295" s="44">
        <v>5301068.7439999999</v>
      </c>
      <c r="F295" s="44">
        <v>5437459</v>
      </c>
      <c r="G295" s="51">
        <v>28799.200000000001</v>
      </c>
      <c r="H295" s="51">
        <v>29540.2</v>
      </c>
      <c r="I295" s="17">
        <v>184.07</v>
      </c>
      <c r="J295" s="17">
        <v>184.07</v>
      </c>
      <c r="K295" s="35">
        <v>0</v>
      </c>
      <c r="L295" s="61">
        <v>0</v>
      </c>
      <c r="M295" s="34"/>
      <c r="N295" s="34" t="s">
        <v>864</v>
      </c>
      <c r="O295" s="13"/>
    </row>
    <row r="296" spans="1:15" x14ac:dyDescent="0.2">
      <c r="A296" s="33" t="s">
        <v>267</v>
      </c>
      <c r="B296" s="12" t="s">
        <v>744</v>
      </c>
      <c r="C296" s="56" t="s">
        <v>267</v>
      </c>
      <c r="D296" s="14" t="s">
        <v>669</v>
      </c>
      <c r="E296" s="44">
        <v>19685534.212000001</v>
      </c>
      <c r="F296" s="44">
        <v>20464300</v>
      </c>
      <c r="G296" s="51">
        <v>13761.2</v>
      </c>
      <c r="H296" s="51">
        <v>14305.6</v>
      </c>
      <c r="I296" s="17">
        <v>1430.51</v>
      </c>
      <c r="J296" s="17">
        <v>1430.51</v>
      </c>
      <c r="K296" s="35">
        <v>0</v>
      </c>
      <c r="L296" s="61">
        <v>0</v>
      </c>
      <c r="M296" s="34"/>
      <c r="N296" s="34" t="s">
        <v>864</v>
      </c>
      <c r="O296" s="13"/>
    </row>
    <row r="297" spans="1:15" x14ac:dyDescent="0.2">
      <c r="A297" s="33" t="s">
        <v>320</v>
      </c>
      <c r="B297" s="12" t="s">
        <v>321</v>
      </c>
      <c r="C297" s="56" t="s">
        <v>320</v>
      </c>
      <c r="D297" s="14" t="s">
        <v>669</v>
      </c>
      <c r="E297" s="44">
        <v>3453627.63</v>
      </c>
      <c r="F297" s="44">
        <v>3583778</v>
      </c>
      <c r="G297" s="51">
        <v>19299.400000000001</v>
      </c>
      <c r="H297" s="51">
        <v>20080.400000000001</v>
      </c>
      <c r="I297" s="17">
        <v>178.95</v>
      </c>
      <c r="J297" s="17">
        <v>178.47</v>
      </c>
      <c r="K297" s="35">
        <v>-0.47999999999998977</v>
      </c>
      <c r="L297" s="61">
        <v>-2.6823134953897166E-3</v>
      </c>
      <c r="M297" s="34"/>
      <c r="N297" s="34" t="s">
        <v>864</v>
      </c>
      <c r="O297" s="13"/>
    </row>
    <row r="298" spans="1:15" x14ac:dyDescent="0.2">
      <c r="A298" s="33" t="s">
        <v>466</v>
      </c>
      <c r="B298" s="12" t="s">
        <v>467</v>
      </c>
      <c r="C298" s="56" t="s">
        <v>466</v>
      </c>
      <c r="D298" s="14" t="s">
        <v>669</v>
      </c>
      <c r="E298" s="44">
        <v>73838065.057999998</v>
      </c>
      <c r="F298" s="44">
        <v>74750905</v>
      </c>
      <c r="G298" s="51">
        <v>55671.8</v>
      </c>
      <c r="H298" s="51">
        <v>56360</v>
      </c>
      <c r="I298" s="17">
        <v>1326.31</v>
      </c>
      <c r="J298" s="17">
        <v>1326.31</v>
      </c>
      <c r="K298" s="35">
        <v>0</v>
      </c>
      <c r="L298" s="61">
        <v>0</v>
      </c>
      <c r="M298" s="34"/>
      <c r="N298" s="34" t="s">
        <v>864</v>
      </c>
      <c r="O298" s="13"/>
    </row>
    <row r="299" spans="1:15" x14ac:dyDescent="0.2">
      <c r="A299" s="33" t="s">
        <v>509</v>
      </c>
      <c r="B299" s="12" t="s">
        <v>510</v>
      </c>
      <c r="C299" s="56" t="s">
        <v>509</v>
      </c>
      <c r="D299" s="14" t="s">
        <v>669</v>
      </c>
      <c r="E299" s="44">
        <v>76972221.348000005</v>
      </c>
      <c r="F299" s="44">
        <v>78626239</v>
      </c>
      <c r="G299" s="51">
        <v>65467.6</v>
      </c>
      <c r="H299" s="51">
        <v>66874.399999999994</v>
      </c>
      <c r="I299" s="17">
        <v>1175.73</v>
      </c>
      <c r="J299" s="17">
        <v>1175.73</v>
      </c>
      <c r="K299" s="35">
        <v>0</v>
      </c>
      <c r="L299" s="61">
        <v>0</v>
      </c>
      <c r="M299" s="34"/>
      <c r="N299" s="34" t="s">
        <v>864</v>
      </c>
      <c r="O299" s="13"/>
    </row>
    <row r="300" spans="1:15" x14ac:dyDescent="0.2">
      <c r="A300" s="33" t="s">
        <v>316</v>
      </c>
      <c r="B300" s="12" t="s">
        <v>317</v>
      </c>
      <c r="C300" s="56" t="s">
        <v>316</v>
      </c>
      <c r="D300" s="14" t="s">
        <v>669</v>
      </c>
      <c r="E300" s="44">
        <v>7479486.4980000006</v>
      </c>
      <c r="F300" s="44">
        <v>7583970.1399999997</v>
      </c>
      <c r="G300" s="51">
        <v>35395.800000000003</v>
      </c>
      <c r="H300" s="51">
        <v>35890.800000000003</v>
      </c>
      <c r="I300" s="17">
        <v>211.31</v>
      </c>
      <c r="J300" s="17">
        <v>211.31</v>
      </c>
      <c r="K300" s="35">
        <v>0</v>
      </c>
      <c r="L300" s="61">
        <v>0</v>
      </c>
      <c r="M300" s="34"/>
      <c r="N300" s="34" t="s">
        <v>864</v>
      </c>
      <c r="O300" s="13"/>
    </row>
    <row r="301" spans="1:15" x14ac:dyDescent="0.2">
      <c r="A301" s="33" t="s">
        <v>368</v>
      </c>
      <c r="B301" s="12" t="s">
        <v>369</v>
      </c>
      <c r="C301" s="56" t="s">
        <v>368</v>
      </c>
      <c r="D301" s="14" t="s">
        <v>669</v>
      </c>
      <c r="E301" s="44">
        <v>4893527.1779999994</v>
      </c>
      <c r="F301" s="44">
        <v>5069899</v>
      </c>
      <c r="G301" s="51">
        <v>36224.199999999997</v>
      </c>
      <c r="H301" s="51">
        <v>36797.06</v>
      </c>
      <c r="I301" s="17">
        <v>135.09</v>
      </c>
      <c r="J301" s="17">
        <v>137.78</v>
      </c>
      <c r="K301" s="35">
        <v>2.6899999999999977</v>
      </c>
      <c r="L301" s="61">
        <v>1.9912650825375657E-2</v>
      </c>
      <c r="M301" s="34"/>
      <c r="N301" s="34" t="s">
        <v>864</v>
      </c>
      <c r="O301" s="13"/>
    </row>
    <row r="302" spans="1:15" x14ac:dyDescent="0.2">
      <c r="A302" s="33" t="s">
        <v>482</v>
      </c>
      <c r="B302" s="12" t="s">
        <v>483</v>
      </c>
      <c r="C302" s="56" t="s">
        <v>482</v>
      </c>
      <c r="D302" s="14" t="s">
        <v>669</v>
      </c>
      <c r="E302" s="44">
        <v>96921540.216000006</v>
      </c>
      <c r="F302" s="44">
        <v>99465195</v>
      </c>
      <c r="G302" s="51">
        <v>76516.2</v>
      </c>
      <c r="H302" s="51">
        <v>76992</v>
      </c>
      <c r="I302" s="17">
        <v>1266.68</v>
      </c>
      <c r="J302" s="17">
        <v>1291.8900000000001</v>
      </c>
      <c r="K302" s="35">
        <v>25.210000000000036</v>
      </c>
      <c r="L302" s="61">
        <v>1.9902422079767609E-2</v>
      </c>
      <c r="M302" s="34"/>
      <c r="N302" s="34" t="s">
        <v>864</v>
      </c>
      <c r="O302" s="13"/>
    </row>
    <row r="303" spans="1:15" x14ac:dyDescent="0.2">
      <c r="A303" s="33" t="s">
        <v>322</v>
      </c>
      <c r="B303" s="12" t="s">
        <v>323</v>
      </c>
      <c r="C303" s="56" t="s">
        <v>322</v>
      </c>
      <c r="D303" s="14" t="s">
        <v>669</v>
      </c>
      <c r="E303" s="44">
        <v>4420623.1008000001</v>
      </c>
      <c r="F303" s="44">
        <v>4550297.3</v>
      </c>
      <c r="G303" s="51">
        <v>27823.66</v>
      </c>
      <c r="H303" s="51">
        <v>28088.2</v>
      </c>
      <c r="I303" s="17">
        <v>158.88</v>
      </c>
      <c r="J303" s="17">
        <v>162</v>
      </c>
      <c r="K303" s="35">
        <v>3.1200000000000045</v>
      </c>
      <c r="L303" s="61">
        <v>1.9637462235649578E-2</v>
      </c>
      <c r="M303" s="34"/>
      <c r="N303" s="34" t="s">
        <v>864</v>
      </c>
      <c r="O303" s="13"/>
    </row>
    <row r="304" spans="1:15" x14ac:dyDescent="0.2">
      <c r="A304" s="33" t="s">
        <v>228</v>
      </c>
      <c r="B304" s="12" t="s">
        <v>229</v>
      </c>
      <c r="C304" s="56" t="s">
        <v>228</v>
      </c>
      <c r="D304" s="14" t="s">
        <v>669</v>
      </c>
      <c r="E304" s="44">
        <v>8727842.4210000001</v>
      </c>
      <c r="F304" s="44">
        <v>9010458</v>
      </c>
      <c r="G304" s="51">
        <v>47052.9</v>
      </c>
      <c r="H304" s="51">
        <v>47629</v>
      </c>
      <c r="I304" s="17">
        <v>185.49</v>
      </c>
      <c r="J304" s="17">
        <v>189.18</v>
      </c>
      <c r="K304" s="35">
        <v>3.6899999999999977</v>
      </c>
      <c r="L304" s="61">
        <v>1.9893255701115949E-2</v>
      </c>
      <c r="M304" s="34"/>
      <c r="N304" s="34" t="s">
        <v>864</v>
      </c>
      <c r="O304" s="13"/>
    </row>
    <row r="305" spans="1:15" x14ac:dyDescent="0.2">
      <c r="A305" s="33" t="s">
        <v>492</v>
      </c>
      <c r="B305" s="12" t="s">
        <v>493</v>
      </c>
      <c r="C305" s="56" t="s">
        <v>492</v>
      </c>
      <c r="D305" s="14" t="s">
        <v>669</v>
      </c>
      <c r="E305" s="44">
        <v>164256137.5</v>
      </c>
      <c r="F305" s="44">
        <v>164376335</v>
      </c>
      <c r="G305" s="51">
        <v>128050</v>
      </c>
      <c r="H305" s="51">
        <v>128144.2</v>
      </c>
      <c r="I305" s="17">
        <v>1282.75</v>
      </c>
      <c r="J305" s="17">
        <v>1282.75</v>
      </c>
      <c r="K305" s="35">
        <v>0</v>
      </c>
      <c r="L305" s="61">
        <v>0</v>
      </c>
      <c r="M305" s="34"/>
      <c r="N305" s="34" t="s">
        <v>864</v>
      </c>
      <c r="O305" s="13"/>
    </row>
    <row r="306" spans="1:15" x14ac:dyDescent="0.2">
      <c r="A306" s="33" t="s">
        <v>230</v>
      </c>
      <c r="B306" s="12" t="s">
        <v>231</v>
      </c>
      <c r="C306" s="56" t="s">
        <v>230</v>
      </c>
      <c r="D306" s="14" t="s">
        <v>669</v>
      </c>
      <c r="E306" s="44">
        <v>8251750.0080000013</v>
      </c>
      <c r="F306" s="44">
        <v>8382093</v>
      </c>
      <c r="G306" s="51">
        <v>33562.800000000003</v>
      </c>
      <c r="H306" s="51">
        <v>34441.599999999999</v>
      </c>
      <c r="I306" s="17">
        <v>245.86</v>
      </c>
      <c r="J306" s="17">
        <v>243.37</v>
      </c>
      <c r="K306" s="35">
        <v>-2.4900000000000091</v>
      </c>
      <c r="L306" s="61">
        <v>-1.0127714959733218E-2</v>
      </c>
      <c r="M306" s="34"/>
      <c r="N306" s="34" t="s">
        <v>864</v>
      </c>
      <c r="O306" s="13"/>
    </row>
    <row r="307" spans="1:15" x14ac:dyDescent="0.2">
      <c r="A307" s="33" t="s">
        <v>365</v>
      </c>
      <c r="B307" s="12" t="s">
        <v>746</v>
      </c>
      <c r="C307" s="56" t="s">
        <v>365</v>
      </c>
      <c r="D307" s="14" t="s">
        <v>669</v>
      </c>
      <c r="E307" s="44">
        <v>115632935.71200001</v>
      </c>
      <c r="F307" s="44">
        <v>117025463.02</v>
      </c>
      <c r="G307" s="51">
        <v>99279.6</v>
      </c>
      <c r="H307" s="51">
        <v>100475.2</v>
      </c>
      <c r="I307" s="17">
        <v>1164.72</v>
      </c>
      <c r="J307" s="17">
        <v>1164.72</v>
      </c>
      <c r="K307" s="35">
        <v>0</v>
      </c>
      <c r="L307" s="61">
        <v>0</v>
      </c>
      <c r="M307" s="34"/>
      <c r="N307" s="34" t="s">
        <v>864</v>
      </c>
      <c r="O307" s="13"/>
    </row>
    <row r="308" spans="1:15" x14ac:dyDescent="0.2">
      <c r="A308" s="33" t="s">
        <v>657</v>
      </c>
      <c r="B308" s="12" t="s">
        <v>745</v>
      </c>
      <c r="C308" s="56" t="s">
        <v>657</v>
      </c>
      <c r="D308" s="14" t="s">
        <v>668</v>
      </c>
      <c r="E308" s="44">
        <v>12633730.823999999</v>
      </c>
      <c r="F308" s="44">
        <v>13091142</v>
      </c>
      <c r="G308" s="51">
        <v>142496.4</v>
      </c>
      <c r="H308" s="51">
        <v>144781.5</v>
      </c>
      <c r="I308" s="17">
        <v>88.66</v>
      </c>
      <c r="J308" s="17">
        <v>90.42</v>
      </c>
      <c r="K308" s="35">
        <v>1.7600000000000051</v>
      </c>
      <c r="L308" s="61">
        <v>1.9851116625310233E-2</v>
      </c>
      <c r="M308" s="34"/>
      <c r="N308" s="34" t="s">
        <v>864</v>
      </c>
      <c r="O308" s="13"/>
    </row>
    <row r="309" spans="1:15" x14ac:dyDescent="0.2">
      <c r="A309" s="33" t="s">
        <v>13</v>
      </c>
      <c r="B309" s="12" t="s">
        <v>747</v>
      </c>
      <c r="C309" s="56" t="s">
        <v>13</v>
      </c>
      <c r="D309" s="14" t="s">
        <v>669</v>
      </c>
      <c r="E309" s="44">
        <v>42287466.648000002</v>
      </c>
      <c r="F309" s="44">
        <v>43852240</v>
      </c>
      <c r="G309" s="51">
        <v>36042.400000000001</v>
      </c>
      <c r="H309" s="51">
        <v>37376.199999999997</v>
      </c>
      <c r="I309" s="17">
        <v>1173.27</v>
      </c>
      <c r="J309" s="17">
        <v>1173.27</v>
      </c>
      <c r="K309" s="35">
        <v>0</v>
      </c>
      <c r="L309" s="61">
        <v>0</v>
      </c>
      <c r="M309" s="34"/>
      <c r="N309" s="34" t="s">
        <v>864</v>
      </c>
      <c r="O309" s="13"/>
    </row>
    <row r="310" spans="1:15" x14ac:dyDescent="0.2">
      <c r="A310" s="33" t="s">
        <v>511</v>
      </c>
      <c r="B310" s="12" t="s">
        <v>512</v>
      </c>
      <c r="C310" s="56" t="s">
        <v>511</v>
      </c>
      <c r="D310" s="14" t="s">
        <v>669</v>
      </c>
      <c r="E310" s="44">
        <v>82746086.280000001</v>
      </c>
      <c r="F310" s="44">
        <v>83602992</v>
      </c>
      <c r="G310" s="51">
        <v>70499</v>
      </c>
      <c r="H310" s="51">
        <v>71229</v>
      </c>
      <c r="I310" s="17">
        <v>1173.72</v>
      </c>
      <c r="J310" s="17">
        <v>1173.72</v>
      </c>
      <c r="K310" s="35">
        <v>0</v>
      </c>
      <c r="L310" s="61">
        <v>0</v>
      </c>
      <c r="M310" s="34"/>
      <c r="N310" s="34" t="s">
        <v>864</v>
      </c>
      <c r="O310" s="13"/>
    </row>
    <row r="311" spans="1:15" x14ac:dyDescent="0.2">
      <c r="A311" s="33" t="s">
        <v>626</v>
      </c>
      <c r="B311" s="12" t="s">
        <v>627</v>
      </c>
      <c r="C311" s="56" t="s">
        <v>626</v>
      </c>
      <c r="D311" s="14" t="s">
        <v>668</v>
      </c>
      <c r="E311" s="44">
        <v>182587781.88</v>
      </c>
      <c r="F311" s="44">
        <v>186231700</v>
      </c>
      <c r="G311" s="51">
        <v>177735.6</v>
      </c>
      <c r="H311" s="51">
        <v>181283</v>
      </c>
      <c r="I311" s="17">
        <v>1027.3</v>
      </c>
      <c r="J311" s="17">
        <v>1027.3</v>
      </c>
      <c r="K311" s="35">
        <v>0</v>
      </c>
      <c r="L311" s="61">
        <v>0</v>
      </c>
      <c r="M311" s="34"/>
      <c r="N311" s="34" t="s">
        <v>864</v>
      </c>
      <c r="O311" s="13"/>
    </row>
    <row r="312" spans="1:15" x14ac:dyDescent="0.2">
      <c r="A312" s="33" t="s">
        <v>21</v>
      </c>
      <c r="B312" s="12" t="s">
        <v>22</v>
      </c>
      <c r="C312" s="56" t="s">
        <v>21</v>
      </c>
      <c r="D312" s="14" t="s">
        <v>669</v>
      </c>
      <c r="E312" s="44">
        <v>4455451</v>
      </c>
      <c r="F312" s="44">
        <v>4522513</v>
      </c>
      <c r="G312" s="51">
        <v>31157</v>
      </c>
      <c r="H312" s="51">
        <v>31626</v>
      </c>
      <c r="I312" s="17">
        <v>143</v>
      </c>
      <c r="J312" s="17">
        <v>143</v>
      </c>
      <c r="K312" s="35">
        <v>0</v>
      </c>
      <c r="L312" s="61">
        <v>0</v>
      </c>
      <c r="M312" s="34"/>
      <c r="N312" s="34" t="s">
        <v>864</v>
      </c>
      <c r="O312" s="13"/>
    </row>
    <row r="313" spans="1:15" x14ac:dyDescent="0.2">
      <c r="A313" s="33" t="s">
        <v>32</v>
      </c>
      <c r="B313" s="12" t="s">
        <v>33</v>
      </c>
      <c r="C313" s="56" t="s">
        <v>32</v>
      </c>
      <c r="D313" s="14" t="s">
        <v>669</v>
      </c>
      <c r="E313" s="44">
        <v>6933689.6459999997</v>
      </c>
      <c r="F313" s="44">
        <v>7155680</v>
      </c>
      <c r="G313" s="51">
        <v>57560.1</v>
      </c>
      <c r="H313" s="51">
        <v>58242.6</v>
      </c>
      <c r="I313" s="17">
        <v>120.46</v>
      </c>
      <c r="J313" s="17">
        <v>122.86</v>
      </c>
      <c r="K313" s="35">
        <v>2.4000000000000057</v>
      </c>
      <c r="L313" s="61">
        <v>1.9923626099950239E-2</v>
      </c>
      <c r="M313" s="34"/>
      <c r="N313" s="34" t="s">
        <v>864</v>
      </c>
      <c r="O313" s="13"/>
    </row>
    <row r="314" spans="1:15" x14ac:dyDescent="0.2">
      <c r="A314" s="33" t="s">
        <v>71</v>
      </c>
      <c r="B314" s="12" t="s">
        <v>72</v>
      </c>
      <c r="C314" s="56" t="s">
        <v>71</v>
      </c>
      <c r="D314" s="14" t="s">
        <v>669</v>
      </c>
      <c r="E314" s="44">
        <v>4411189.75</v>
      </c>
      <c r="F314" s="44">
        <v>4465881</v>
      </c>
      <c r="G314" s="51">
        <v>29359</v>
      </c>
      <c r="H314" s="51">
        <v>29723</v>
      </c>
      <c r="I314" s="17">
        <v>150.25</v>
      </c>
      <c r="J314" s="17">
        <v>150.25</v>
      </c>
      <c r="K314" s="35">
        <v>0</v>
      </c>
      <c r="L314" s="61">
        <v>0</v>
      </c>
      <c r="M314" s="34"/>
      <c r="N314" s="34" t="s">
        <v>864</v>
      </c>
      <c r="O314" s="13"/>
    </row>
    <row r="315" spans="1:15" x14ac:dyDescent="0.2">
      <c r="A315" s="33" t="s">
        <v>5</v>
      </c>
      <c r="B315" s="12" t="s">
        <v>748</v>
      </c>
      <c r="C315" s="56" t="s">
        <v>5</v>
      </c>
      <c r="D315" s="14" t="s">
        <v>669</v>
      </c>
      <c r="E315" s="44">
        <v>103187233.60000001</v>
      </c>
      <c r="F315" s="44">
        <v>107413442</v>
      </c>
      <c r="G315" s="51">
        <v>82868</v>
      </c>
      <c r="H315" s="51">
        <v>86262</v>
      </c>
      <c r="I315" s="17">
        <v>1245.2</v>
      </c>
      <c r="J315" s="17">
        <v>1245.2</v>
      </c>
      <c r="K315" s="35">
        <v>0</v>
      </c>
      <c r="L315" s="61">
        <v>0</v>
      </c>
      <c r="M315" s="34"/>
      <c r="N315" s="34" t="s">
        <v>864</v>
      </c>
      <c r="O315" s="13"/>
    </row>
    <row r="316" spans="1:15" x14ac:dyDescent="0.2">
      <c r="A316" s="33" t="s">
        <v>83</v>
      </c>
      <c r="B316" s="12" t="s">
        <v>84</v>
      </c>
      <c r="C316" s="56" t="s">
        <v>83</v>
      </c>
      <c r="D316" s="14" t="s">
        <v>669</v>
      </c>
      <c r="E316" s="44">
        <v>5056800.4110000003</v>
      </c>
      <c r="F316" s="44">
        <v>5271513</v>
      </c>
      <c r="G316" s="51">
        <v>35434.1</v>
      </c>
      <c r="H316" s="51">
        <v>36250.300000000003</v>
      </c>
      <c r="I316" s="17">
        <v>142.71</v>
      </c>
      <c r="J316" s="17">
        <v>145.41999999999999</v>
      </c>
      <c r="K316" s="35">
        <v>2.7099999999999795</v>
      </c>
      <c r="L316" s="61">
        <v>1.898955924602326E-2</v>
      </c>
      <c r="M316" s="34"/>
      <c r="N316" s="34" t="s">
        <v>864</v>
      </c>
      <c r="O316" s="13"/>
    </row>
    <row r="317" spans="1:15" x14ac:dyDescent="0.2">
      <c r="A317" s="33" t="s">
        <v>290</v>
      </c>
      <c r="B317" s="12" t="s">
        <v>291</v>
      </c>
      <c r="C317" s="56" t="s">
        <v>290</v>
      </c>
      <c r="D317" s="14" t="s">
        <v>669</v>
      </c>
      <c r="E317" s="44">
        <v>4076848.8000000003</v>
      </c>
      <c r="F317" s="44">
        <v>4173448</v>
      </c>
      <c r="G317" s="51">
        <v>24912</v>
      </c>
      <c r="H317" s="51">
        <v>25579</v>
      </c>
      <c r="I317" s="17">
        <v>163.65</v>
      </c>
      <c r="J317" s="17">
        <v>163.16</v>
      </c>
      <c r="K317" s="35">
        <v>-0.49000000000000909</v>
      </c>
      <c r="L317" s="61">
        <v>-2.9941949282004834E-3</v>
      </c>
      <c r="M317" s="34"/>
      <c r="N317" s="34" t="s">
        <v>864</v>
      </c>
      <c r="O317" s="13"/>
    </row>
    <row r="318" spans="1:15" x14ac:dyDescent="0.2">
      <c r="A318" s="33" t="s">
        <v>292</v>
      </c>
      <c r="B318" s="12" t="s">
        <v>293</v>
      </c>
      <c r="C318" s="56" t="s">
        <v>292</v>
      </c>
      <c r="D318" s="14" t="s">
        <v>669</v>
      </c>
      <c r="E318" s="44">
        <v>6113499.0539999995</v>
      </c>
      <c r="F318" s="44">
        <v>6076597</v>
      </c>
      <c r="G318" s="51">
        <v>43786.7</v>
      </c>
      <c r="H318" s="51">
        <v>43522.400000000001</v>
      </c>
      <c r="I318" s="17">
        <v>139.62</v>
      </c>
      <c r="J318" s="17">
        <v>139.62</v>
      </c>
      <c r="K318" s="35">
        <v>0</v>
      </c>
      <c r="L318" s="61">
        <v>0</v>
      </c>
      <c r="M318" s="34"/>
      <c r="N318" s="34" t="s">
        <v>864</v>
      </c>
      <c r="O318" s="13"/>
    </row>
    <row r="319" spans="1:15" x14ac:dyDescent="0.2">
      <c r="A319" s="33" t="s">
        <v>54</v>
      </c>
      <c r="B319" s="12" t="s">
        <v>55</v>
      </c>
      <c r="C319" s="56" t="s">
        <v>54</v>
      </c>
      <c r="D319" s="14" t="s">
        <v>669</v>
      </c>
      <c r="E319" s="44">
        <v>7670166.0490000006</v>
      </c>
      <c r="F319" s="44">
        <v>7681261</v>
      </c>
      <c r="G319" s="51">
        <v>43672.3</v>
      </c>
      <c r="H319" s="51">
        <v>43735.5</v>
      </c>
      <c r="I319" s="17">
        <v>175.63</v>
      </c>
      <c r="J319" s="17">
        <v>175.63</v>
      </c>
      <c r="K319" s="35">
        <v>0</v>
      </c>
      <c r="L319" s="61">
        <v>0</v>
      </c>
      <c r="M319" s="34"/>
      <c r="N319" s="34" t="s">
        <v>864</v>
      </c>
      <c r="O319" s="13"/>
    </row>
    <row r="320" spans="1:15" x14ac:dyDescent="0.2">
      <c r="A320" s="33" t="s">
        <v>307</v>
      </c>
      <c r="B320" s="12" t="s">
        <v>308</v>
      </c>
      <c r="C320" s="56" t="s">
        <v>307</v>
      </c>
      <c r="D320" s="14" t="s">
        <v>669</v>
      </c>
      <c r="E320" s="44">
        <v>5608753.21</v>
      </c>
      <c r="F320" s="44">
        <v>5753633</v>
      </c>
      <c r="G320" s="51">
        <v>42391</v>
      </c>
      <c r="H320" s="51">
        <v>43486</v>
      </c>
      <c r="I320" s="17">
        <v>132.31</v>
      </c>
      <c r="J320" s="17">
        <v>132.31</v>
      </c>
      <c r="K320" s="35">
        <v>0</v>
      </c>
      <c r="L320" s="61">
        <v>0</v>
      </c>
      <c r="M320" s="34"/>
      <c r="N320" s="34" t="s">
        <v>864</v>
      </c>
      <c r="O320" s="13"/>
    </row>
    <row r="321" spans="1:15" x14ac:dyDescent="0.2">
      <c r="A321" s="33" t="s">
        <v>334</v>
      </c>
      <c r="B321" s="12" t="s">
        <v>335</v>
      </c>
      <c r="C321" s="56" t="s">
        <v>334</v>
      </c>
      <c r="D321" s="14" t="s">
        <v>669</v>
      </c>
      <c r="E321" s="44">
        <v>5472284.4000000004</v>
      </c>
      <c r="F321" s="44">
        <v>5520141.3329999996</v>
      </c>
      <c r="G321" s="51">
        <v>32120</v>
      </c>
      <c r="H321" s="51">
        <v>32400.9</v>
      </c>
      <c r="I321" s="17">
        <v>170.37</v>
      </c>
      <c r="J321" s="17">
        <v>170.37</v>
      </c>
      <c r="K321" s="35">
        <v>0</v>
      </c>
      <c r="L321" s="61">
        <v>0</v>
      </c>
      <c r="M321" s="34"/>
      <c r="N321" s="34" t="s">
        <v>864</v>
      </c>
      <c r="O321" s="13"/>
    </row>
    <row r="322" spans="1:15" x14ac:dyDescent="0.2">
      <c r="A322" s="33" t="s">
        <v>358</v>
      </c>
      <c r="B322" s="12" t="s">
        <v>359</v>
      </c>
      <c r="C322" s="56" t="s">
        <v>358</v>
      </c>
      <c r="D322" s="14" t="s">
        <v>669</v>
      </c>
      <c r="E322" s="44">
        <v>6187635.3399999999</v>
      </c>
      <c r="F322" s="44">
        <v>6102936.9900000002</v>
      </c>
      <c r="G322" s="51">
        <v>52607</v>
      </c>
      <c r="H322" s="51">
        <v>53217.1</v>
      </c>
      <c r="I322" s="17">
        <v>117.62</v>
      </c>
      <c r="J322" s="17">
        <v>114.68</v>
      </c>
      <c r="K322" s="35">
        <v>-2.9399999999999977</v>
      </c>
      <c r="L322" s="61">
        <v>-2.4995749022275103E-2</v>
      </c>
      <c r="M322" s="34"/>
      <c r="N322" s="34" t="s">
        <v>864</v>
      </c>
      <c r="O322" s="13"/>
    </row>
    <row r="323" spans="1:15" x14ac:dyDescent="0.2">
      <c r="A323" s="33" t="s">
        <v>260</v>
      </c>
      <c r="B323" s="12" t="s">
        <v>261</v>
      </c>
      <c r="C323" s="56" t="s">
        <v>260</v>
      </c>
      <c r="D323" s="14" t="s">
        <v>669</v>
      </c>
      <c r="E323" s="44">
        <v>6955245.1259999992</v>
      </c>
      <c r="F323" s="44">
        <v>6993419</v>
      </c>
      <c r="G323" s="51">
        <v>33377.699999999997</v>
      </c>
      <c r="H323" s="51">
        <v>33560.5</v>
      </c>
      <c r="I323" s="17">
        <v>208.38</v>
      </c>
      <c r="J323" s="17">
        <v>208.38</v>
      </c>
      <c r="K323" s="35">
        <v>0</v>
      </c>
      <c r="L323" s="61">
        <v>0</v>
      </c>
      <c r="M323" s="34"/>
      <c r="N323" s="34" t="s">
        <v>864</v>
      </c>
      <c r="O323" s="13"/>
    </row>
    <row r="324" spans="1:15" x14ac:dyDescent="0.2">
      <c r="A324" s="33" t="s">
        <v>372</v>
      </c>
      <c r="B324" s="12" t="s">
        <v>373</v>
      </c>
      <c r="C324" s="56" t="s">
        <v>372</v>
      </c>
      <c r="D324" s="14" t="s">
        <v>669</v>
      </c>
      <c r="E324" s="44">
        <v>8271194.2439999999</v>
      </c>
      <c r="F324" s="44">
        <v>8462700</v>
      </c>
      <c r="G324" s="51">
        <v>54870.6</v>
      </c>
      <c r="H324" s="51">
        <v>56140.800000000003</v>
      </c>
      <c r="I324" s="17">
        <v>150.74</v>
      </c>
      <c r="J324" s="17">
        <v>150.74</v>
      </c>
      <c r="K324" s="35">
        <v>0</v>
      </c>
      <c r="L324" s="61">
        <v>0</v>
      </c>
      <c r="M324" s="34"/>
      <c r="N324" s="34" t="s">
        <v>864</v>
      </c>
      <c r="O324" s="13"/>
    </row>
    <row r="325" spans="1:15" x14ac:dyDescent="0.2">
      <c r="A325" s="33" t="s">
        <v>385</v>
      </c>
      <c r="B325" s="12" t="s">
        <v>386</v>
      </c>
      <c r="C325" s="56" t="s">
        <v>385</v>
      </c>
      <c r="D325" s="14" t="s">
        <v>669</v>
      </c>
      <c r="E325" s="44">
        <v>3407165.58</v>
      </c>
      <c r="F325" s="44">
        <v>3521805</v>
      </c>
      <c r="G325" s="51">
        <v>35737</v>
      </c>
      <c r="H325" s="51">
        <v>36939.599999999999</v>
      </c>
      <c r="I325" s="17">
        <v>95.34</v>
      </c>
      <c r="J325" s="17">
        <v>95.34</v>
      </c>
      <c r="K325" s="35">
        <v>0</v>
      </c>
      <c r="L325" s="61">
        <v>0</v>
      </c>
      <c r="M325" s="34"/>
      <c r="N325" s="34" t="s">
        <v>864</v>
      </c>
      <c r="O325" s="13"/>
    </row>
    <row r="326" spans="1:15" x14ac:dyDescent="0.2">
      <c r="A326" s="33" t="s">
        <v>499</v>
      </c>
      <c r="B326" s="12" t="s">
        <v>500</v>
      </c>
      <c r="C326" s="56" t="s">
        <v>499</v>
      </c>
      <c r="D326" s="14" t="s">
        <v>669</v>
      </c>
      <c r="E326" s="44">
        <v>44799946.875</v>
      </c>
      <c r="F326" s="44">
        <v>45677700</v>
      </c>
      <c r="G326" s="51">
        <v>34687.5</v>
      </c>
      <c r="H326" s="51">
        <v>35367</v>
      </c>
      <c r="I326" s="17">
        <v>1291.53</v>
      </c>
      <c r="J326" s="17">
        <v>1291.53</v>
      </c>
      <c r="K326" s="35">
        <v>0</v>
      </c>
      <c r="L326" s="61">
        <v>0</v>
      </c>
      <c r="M326" s="34"/>
      <c r="N326" s="34" t="s">
        <v>864</v>
      </c>
      <c r="O326" s="13"/>
    </row>
    <row r="327" spans="1:15" x14ac:dyDescent="0.2">
      <c r="A327" s="33" t="s">
        <v>663</v>
      </c>
      <c r="B327" s="12" t="s">
        <v>749</v>
      </c>
      <c r="C327" s="56" t="s">
        <v>663</v>
      </c>
      <c r="D327" s="14" t="s">
        <v>668</v>
      </c>
      <c r="E327" s="44">
        <v>20470516.277999997</v>
      </c>
      <c r="F327" s="44">
        <v>21160230</v>
      </c>
      <c r="G327" s="51">
        <v>320955.09999999998</v>
      </c>
      <c r="H327" s="51">
        <v>325342</v>
      </c>
      <c r="I327" s="17">
        <v>63.78</v>
      </c>
      <c r="J327" s="17">
        <v>65.040000000000006</v>
      </c>
      <c r="K327" s="35">
        <v>1.2600000000000051</v>
      </c>
      <c r="L327" s="61">
        <v>1.9755409219191049E-2</v>
      </c>
      <c r="M327" s="34"/>
      <c r="N327" s="34" t="s">
        <v>864</v>
      </c>
      <c r="O327" s="13"/>
    </row>
    <row r="328" spans="1:15" x14ac:dyDescent="0.2">
      <c r="A328" s="33" t="s">
        <v>807</v>
      </c>
      <c r="B328" s="12" t="s">
        <v>845</v>
      </c>
      <c r="C328" s="56" t="s">
        <v>807</v>
      </c>
      <c r="D328" s="14" t="s">
        <v>668</v>
      </c>
      <c r="E328" s="44">
        <v>45752149.505000003</v>
      </c>
      <c r="F328" s="44">
        <v>47281922</v>
      </c>
      <c r="G328" s="51">
        <v>320955.09999999998</v>
      </c>
      <c r="H328" s="51">
        <v>325342</v>
      </c>
      <c r="I328" s="17">
        <v>142.55000000000001</v>
      </c>
      <c r="J328" s="17">
        <v>145.33000000000001</v>
      </c>
      <c r="K328" s="35">
        <v>2.7800000000000011</v>
      </c>
      <c r="L328" s="61">
        <v>1.9501929147667491E-2</v>
      </c>
      <c r="M328" s="34"/>
      <c r="N328" s="34" t="s">
        <v>864</v>
      </c>
      <c r="O328" s="13"/>
    </row>
    <row r="329" spans="1:15" x14ac:dyDescent="0.2">
      <c r="A329" s="33" t="s">
        <v>155</v>
      </c>
      <c r="B329" s="12" t="s">
        <v>750</v>
      </c>
      <c r="C329" s="56" t="s">
        <v>155</v>
      </c>
      <c r="D329" s="14" t="s">
        <v>669</v>
      </c>
      <c r="E329" s="44">
        <v>70049108.042999998</v>
      </c>
      <c r="F329" s="44">
        <v>73466968</v>
      </c>
      <c r="G329" s="51">
        <v>55471.7</v>
      </c>
      <c r="H329" s="51">
        <v>57044</v>
      </c>
      <c r="I329" s="17">
        <v>1262.79</v>
      </c>
      <c r="J329" s="17">
        <v>1287.9000000000001</v>
      </c>
      <c r="K329" s="35">
        <v>25.110000000000127</v>
      </c>
      <c r="L329" s="61">
        <v>1.9884541372674893E-2</v>
      </c>
      <c r="M329" s="34"/>
      <c r="N329" s="34" t="s">
        <v>864</v>
      </c>
      <c r="O329" s="13"/>
    </row>
    <row r="330" spans="1:15" x14ac:dyDescent="0.2">
      <c r="A330" s="33" t="s">
        <v>118</v>
      </c>
      <c r="B330" s="12" t="s">
        <v>751</v>
      </c>
      <c r="C330" s="56" t="s">
        <v>118</v>
      </c>
      <c r="D330" s="14" t="s">
        <v>669</v>
      </c>
      <c r="E330" s="44">
        <v>60691480.038000003</v>
      </c>
      <c r="F330" s="44">
        <v>61143002</v>
      </c>
      <c r="G330" s="51">
        <v>53358.9</v>
      </c>
      <c r="H330" s="51">
        <v>53755.9</v>
      </c>
      <c r="I330" s="17">
        <v>1137.42</v>
      </c>
      <c r="J330" s="17">
        <v>1137.42</v>
      </c>
      <c r="K330" s="35">
        <v>0</v>
      </c>
      <c r="L330" s="61">
        <v>0</v>
      </c>
      <c r="M330" s="34"/>
      <c r="N330" s="34" t="s">
        <v>864</v>
      </c>
      <c r="O330" s="13"/>
    </row>
    <row r="331" spans="1:15" x14ac:dyDescent="0.2">
      <c r="A331" s="33" t="s">
        <v>545</v>
      </c>
      <c r="B331" s="12" t="s">
        <v>546</v>
      </c>
      <c r="C331" s="56" t="s">
        <v>545</v>
      </c>
      <c r="D331" s="14" t="s">
        <v>669</v>
      </c>
      <c r="E331" s="44">
        <v>74267350.939999998</v>
      </c>
      <c r="F331" s="44">
        <v>76928300</v>
      </c>
      <c r="G331" s="51">
        <v>81421</v>
      </c>
      <c r="H331" s="51">
        <v>84338.3</v>
      </c>
      <c r="I331" s="17">
        <v>912.14</v>
      </c>
      <c r="J331" s="17">
        <v>912.14</v>
      </c>
      <c r="K331" s="35">
        <v>0</v>
      </c>
      <c r="L331" s="61">
        <v>0</v>
      </c>
      <c r="M331" s="34"/>
      <c r="N331" s="34" t="s">
        <v>864</v>
      </c>
      <c r="O331" s="13"/>
    </row>
    <row r="332" spans="1:15" x14ac:dyDescent="0.2">
      <c r="A332" s="33" t="s">
        <v>418</v>
      </c>
      <c r="B332" s="12" t="s">
        <v>419</v>
      </c>
      <c r="C332" s="56" t="s">
        <v>418</v>
      </c>
      <c r="D332" s="14" t="s">
        <v>669</v>
      </c>
      <c r="E332" s="44">
        <v>6410450.5080000004</v>
      </c>
      <c r="F332" s="44">
        <v>6541443</v>
      </c>
      <c r="G332" s="51">
        <v>36514.300000000003</v>
      </c>
      <c r="H332" s="51">
        <v>36550.5</v>
      </c>
      <c r="I332" s="17">
        <v>175.56</v>
      </c>
      <c r="J332" s="17">
        <v>178.97</v>
      </c>
      <c r="K332" s="35">
        <v>3.4099999999999966</v>
      </c>
      <c r="L332" s="61">
        <v>1.9423558897243089E-2</v>
      </c>
      <c r="M332" s="34"/>
      <c r="N332" s="34" t="s">
        <v>864</v>
      </c>
      <c r="O332" s="13"/>
    </row>
    <row r="333" spans="1:15" x14ac:dyDescent="0.2">
      <c r="A333" s="33" t="s">
        <v>200</v>
      </c>
      <c r="B333" s="12" t="s">
        <v>201</v>
      </c>
      <c r="C333" s="56" t="s">
        <v>200</v>
      </c>
      <c r="D333" s="14" t="s">
        <v>669</v>
      </c>
      <c r="E333" s="44">
        <v>9868208.4479999989</v>
      </c>
      <c r="F333" s="44">
        <v>9951000</v>
      </c>
      <c r="G333" s="51">
        <v>58641.599999999999</v>
      </c>
      <c r="H333" s="51">
        <v>59134</v>
      </c>
      <c r="I333" s="17">
        <v>168.28</v>
      </c>
      <c r="J333" s="17">
        <v>168.28</v>
      </c>
      <c r="K333" s="35">
        <v>0</v>
      </c>
      <c r="L333" s="61">
        <v>0</v>
      </c>
      <c r="M333" s="34"/>
      <c r="N333" s="34" t="s">
        <v>864</v>
      </c>
      <c r="O333" s="13"/>
    </row>
    <row r="334" spans="1:15" x14ac:dyDescent="0.2">
      <c r="A334" s="33" t="s">
        <v>401</v>
      </c>
      <c r="B334" s="12" t="s">
        <v>402</v>
      </c>
      <c r="C334" s="56" t="s">
        <v>401</v>
      </c>
      <c r="D334" s="14" t="s">
        <v>669</v>
      </c>
      <c r="E334" s="44">
        <v>6077064.0149999997</v>
      </c>
      <c r="F334" s="44">
        <v>6084720</v>
      </c>
      <c r="G334" s="51">
        <v>34680.5</v>
      </c>
      <c r="H334" s="51">
        <v>34725</v>
      </c>
      <c r="I334" s="17">
        <v>175.23</v>
      </c>
      <c r="J334" s="17">
        <v>175.23</v>
      </c>
      <c r="K334" s="35">
        <v>0</v>
      </c>
      <c r="L334" s="61">
        <v>0</v>
      </c>
      <c r="M334" s="34"/>
      <c r="N334" s="34" t="s">
        <v>864</v>
      </c>
      <c r="O334" s="13"/>
    </row>
    <row r="335" spans="1:15" x14ac:dyDescent="0.2">
      <c r="A335" s="33" t="s">
        <v>480</v>
      </c>
      <c r="B335" s="12" t="s">
        <v>481</v>
      </c>
      <c r="C335" s="56" t="s">
        <v>480</v>
      </c>
      <c r="D335" s="14" t="s">
        <v>669</v>
      </c>
      <c r="E335" s="44">
        <v>53937572.800000004</v>
      </c>
      <c r="F335" s="44">
        <v>55575899</v>
      </c>
      <c r="G335" s="51">
        <v>46240</v>
      </c>
      <c r="H335" s="51">
        <v>46715</v>
      </c>
      <c r="I335" s="17">
        <v>1166.47</v>
      </c>
      <c r="J335" s="17">
        <v>1189.68</v>
      </c>
      <c r="K335" s="35">
        <v>23.210000000000036</v>
      </c>
      <c r="L335" s="61">
        <v>1.9897639887866844E-2</v>
      </c>
      <c r="M335" s="34"/>
      <c r="N335" s="34" t="s">
        <v>864</v>
      </c>
      <c r="O335" s="13"/>
    </row>
    <row r="336" spans="1:15" x14ac:dyDescent="0.2">
      <c r="A336" s="33" t="s">
        <v>387</v>
      </c>
      <c r="B336" s="12" t="s">
        <v>388</v>
      </c>
      <c r="C336" s="56" t="s">
        <v>387</v>
      </c>
      <c r="D336" s="14" t="s">
        <v>669</v>
      </c>
      <c r="E336" s="44">
        <v>6455569.9509999994</v>
      </c>
      <c r="F336" s="44">
        <v>6346245</v>
      </c>
      <c r="G336" s="51">
        <v>42828.7</v>
      </c>
      <c r="H336" s="51">
        <v>42961.3</v>
      </c>
      <c r="I336" s="17">
        <v>150.72999999999999</v>
      </c>
      <c r="J336" s="17">
        <v>147.72</v>
      </c>
      <c r="K336" s="35">
        <v>-3.0099999999999909</v>
      </c>
      <c r="L336" s="61">
        <v>-1.996948185497241E-2</v>
      </c>
      <c r="M336" s="34"/>
      <c r="N336" s="34" t="s">
        <v>864</v>
      </c>
      <c r="O336" s="13"/>
    </row>
    <row r="337" spans="1:15" x14ac:dyDescent="0.2">
      <c r="A337" s="33" t="s">
        <v>628</v>
      </c>
      <c r="B337" s="12" t="s">
        <v>874</v>
      </c>
      <c r="C337" s="56" t="s">
        <v>628</v>
      </c>
      <c r="D337" s="14" t="s">
        <v>668</v>
      </c>
      <c r="E337" s="44">
        <v>266447077.75</v>
      </c>
      <c r="F337" s="44">
        <v>269488152</v>
      </c>
      <c r="G337" s="51">
        <v>259379</v>
      </c>
      <c r="H337" s="51">
        <v>262339</v>
      </c>
      <c r="I337" s="17">
        <v>1027.25</v>
      </c>
      <c r="J337" s="17">
        <v>1027.25</v>
      </c>
      <c r="K337" s="35">
        <v>0</v>
      </c>
      <c r="L337" s="61">
        <v>0</v>
      </c>
      <c r="M337" s="34"/>
      <c r="N337" s="34" t="s">
        <v>864</v>
      </c>
      <c r="O337" s="13"/>
    </row>
    <row r="338" spans="1:15" x14ac:dyDescent="0.2">
      <c r="A338" s="33" t="s">
        <v>658</v>
      </c>
      <c r="B338" s="12" t="s">
        <v>752</v>
      </c>
      <c r="C338" s="56" t="s">
        <v>658</v>
      </c>
      <c r="D338" s="14" t="s">
        <v>668</v>
      </c>
      <c r="E338" s="44">
        <v>21362517.988000002</v>
      </c>
      <c r="F338" s="44">
        <v>21629597</v>
      </c>
      <c r="G338" s="51">
        <v>315826.7</v>
      </c>
      <c r="H338" s="51">
        <v>319775.23</v>
      </c>
      <c r="I338" s="17">
        <v>67.64</v>
      </c>
      <c r="J338" s="17">
        <v>67.64</v>
      </c>
      <c r="K338" s="35">
        <v>0</v>
      </c>
      <c r="L338" s="61">
        <v>0</v>
      </c>
      <c r="M338" s="34"/>
      <c r="N338" s="34" t="s">
        <v>864</v>
      </c>
      <c r="O338" s="13"/>
    </row>
    <row r="339" spans="1:15" x14ac:dyDescent="0.2">
      <c r="A339" s="33" t="s">
        <v>389</v>
      </c>
      <c r="B339" s="12" t="s">
        <v>390</v>
      </c>
      <c r="C339" s="56" t="s">
        <v>389</v>
      </c>
      <c r="D339" s="14" t="s">
        <v>669</v>
      </c>
      <c r="E339" s="44">
        <v>4732656.88</v>
      </c>
      <c r="F339" s="44">
        <v>4788719.6500000004</v>
      </c>
      <c r="G339" s="51">
        <v>31417</v>
      </c>
      <c r="H339" s="51">
        <v>31789</v>
      </c>
      <c r="I339" s="17">
        <v>150.63999999999999</v>
      </c>
      <c r="J339" s="17">
        <v>150.63999999999999</v>
      </c>
      <c r="K339" s="35">
        <v>0</v>
      </c>
      <c r="L339" s="61">
        <v>0</v>
      </c>
      <c r="M339" s="34"/>
      <c r="N339" s="34" t="s">
        <v>864</v>
      </c>
      <c r="O339" s="13"/>
    </row>
    <row r="340" spans="1:15" x14ac:dyDescent="0.2">
      <c r="A340" s="33" t="s">
        <v>808</v>
      </c>
      <c r="B340" s="12" t="s">
        <v>846</v>
      </c>
      <c r="C340" s="56" t="s">
        <v>808</v>
      </c>
      <c r="D340" s="14" t="s">
        <v>668</v>
      </c>
      <c r="E340" s="44">
        <v>56093980.187000006</v>
      </c>
      <c r="F340" s="44">
        <v>56795334</v>
      </c>
      <c r="G340" s="51">
        <v>315826.7</v>
      </c>
      <c r="H340" s="51">
        <v>319775.53999999998</v>
      </c>
      <c r="I340" s="17">
        <v>177.61</v>
      </c>
      <c r="J340" s="17">
        <v>177.61</v>
      </c>
      <c r="K340" s="35">
        <v>0</v>
      </c>
      <c r="L340" s="61">
        <v>0</v>
      </c>
      <c r="M340" s="34"/>
      <c r="N340" s="34" t="s">
        <v>864</v>
      </c>
      <c r="O340" s="13"/>
    </row>
    <row r="341" spans="1:15" x14ac:dyDescent="0.2">
      <c r="A341" s="33" t="s">
        <v>202</v>
      </c>
      <c r="B341" s="12" t="s">
        <v>203</v>
      </c>
      <c r="C341" s="56" t="s">
        <v>202</v>
      </c>
      <c r="D341" s="14" t="s">
        <v>669</v>
      </c>
      <c r="E341" s="44">
        <v>4632558.5159999998</v>
      </c>
      <c r="F341" s="44">
        <v>4679613</v>
      </c>
      <c r="G341" s="51">
        <v>24573.3</v>
      </c>
      <c r="H341" s="51">
        <v>24822.799999999999</v>
      </c>
      <c r="I341" s="17">
        <v>188.52</v>
      </c>
      <c r="J341" s="17">
        <v>188.52</v>
      </c>
      <c r="K341" s="35">
        <v>0</v>
      </c>
      <c r="L341" s="61">
        <v>0</v>
      </c>
      <c r="M341" s="34"/>
      <c r="N341" s="34" t="s">
        <v>864</v>
      </c>
      <c r="O341" s="13"/>
    </row>
    <row r="342" spans="1:15" x14ac:dyDescent="0.2">
      <c r="A342" s="33" t="s">
        <v>468</v>
      </c>
      <c r="B342" s="12" t="s">
        <v>469</v>
      </c>
      <c r="C342" s="56" t="s">
        <v>468</v>
      </c>
      <c r="D342" s="14" t="s">
        <v>669</v>
      </c>
      <c r="E342" s="44">
        <v>122436763.47499999</v>
      </c>
      <c r="F342" s="44">
        <v>123686006</v>
      </c>
      <c r="G342" s="51">
        <v>87639.5</v>
      </c>
      <c r="H342" s="51">
        <v>88533.7</v>
      </c>
      <c r="I342" s="17">
        <v>1397.05</v>
      </c>
      <c r="J342" s="17">
        <v>1397.05</v>
      </c>
      <c r="K342" s="35">
        <v>0</v>
      </c>
      <c r="L342" s="61">
        <v>0</v>
      </c>
      <c r="M342" s="34"/>
      <c r="N342" s="34" t="s">
        <v>864</v>
      </c>
      <c r="O342" s="13"/>
    </row>
    <row r="343" spans="1:15" x14ac:dyDescent="0.2">
      <c r="A343" s="33" t="s">
        <v>42</v>
      </c>
      <c r="B343" s="12" t="s">
        <v>753</v>
      </c>
      <c r="C343" s="56" t="s">
        <v>42</v>
      </c>
      <c r="D343" s="14" t="s">
        <v>669</v>
      </c>
      <c r="E343" s="44">
        <v>63981324.240000002</v>
      </c>
      <c r="F343" s="44">
        <v>67595650</v>
      </c>
      <c r="G343" s="51">
        <v>49668</v>
      </c>
      <c r="H343" s="51">
        <v>51495.199999999997</v>
      </c>
      <c r="I343" s="17">
        <v>1288.18</v>
      </c>
      <c r="J343" s="17">
        <v>1312.66</v>
      </c>
      <c r="K343" s="35">
        <v>24.480000000000018</v>
      </c>
      <c r="L343" s="61">
        <v>1.9003555403747936E-2</v>
      </c>
      <c r="M343" s="34"/>
      <c r="N343" s="34" t="s">
        <v>864</v>
      </c>
      <c r="O343" s="13"/>
    </row>
    <row r="344" spans="1:15" x14ac:dyDescent="0.2">
      <c r="A344" s="33" t="s">
        <v>376</v>
      </c>
      <c r="B344" s="12" t="s">
        <v>754</v>
      </c>
      <c r="C344" s="56" t="s">
        <v>376</v>
      </c>
      <c r="D344" s="14" t="s">
        <v>669</v>
      </c>
      <c r="E344" s="44">
        <v>66803121.658000007</v>
      </c>
      <c r="F344" s="44">
        <v>68009540</v>
      </c>
      <c r="G344" s="51">
        <v>56447.3</v>
      </c>
      <c r="H344" s="51">
        <v>57466.7</v>
      </c>
      <c r="I344" s="17">
        <v>1183.46</v>
      </c>
      <c r="J344" s="17">
        <v>1183.46</v>
      </c>
      <c r="K344" s="35">
        <v>0</v>
      </c>
      <c r="L344" s="61">
        <v>0</v>
      </c>
      <c r="M344" s="34"/>
      <c r="N344" s="34" t="s">
        <v>864</v>
      </c>
      <c r="O344" s="13"/>
    </row>
    <row r="345" spans="1:15" x14ac:dyDescent="0.2">
      <c r="A345" s="33" t="s">
        <v>434</v>
      </c>
      <c r="B345" s="12" t="s">
        <v>435</v>
      </c>
      <c r="C345" s="56" t="s">
        <v>434</v>
      </c>
      <c r="D345" s="14" t="s">
        <v>669</v>
      </c>
      <c r="E345" s="44">
        <v>6124144.9100000001</v>
      </c>
      <c r="F345" s="44">
        <v>6248419</v>
      </c>
      <c r="G345" s="51">
        <v>47826.2</v>
      </c>
      <c r="H345" s="51">
        <v>48796.7</v>
      </c>
      <c r="I345" s="17">
        <v>128.05000000000001</v>
      </c>
      <c r="J345" s="17">
        <v>128.05000000000001</v>
      </c>
      <c r="K345" s="35">
        <v>0</v>
      </c>
      <c r="L345" s="61">
        <v>0</v>
      </c>
      <c r="M345" s="34"/>
      <c r="N345" s="34" t="s">
        <v>864</v>
      </c>
      <c r="O345" s="13"/>
    </row>
    <row r="346" spans="1:15" x14ac:dyDescent="0.2">
      <c r="A346" s="33" t="s">
        <v>150</v>
      </c>
      <c r="B346" s="12" t="s">
        <v>151</v>
      </c>
      <c r="C346" s="56" t="s">
        <v>150</v>
      </c>
      <c r="D346" s="14" t="s">
        <v>669</v>
      </c>
      <c r="E346" s="44">
        <v>7512324.1470000008</v>
      </c>
      <c r="F346" s="44">
        <v>7640184</v>
      </c>
      <c r="G346" s="51">
        <v>40187.9</v>
      </c>
      <c r="H346" s="51">
        <v>40871.9</v>
      </c>
      <c r="I346" s="17">
        <v>186.93</v>
      </c>
      <c r="J346" s="17">
        <v>186.93</v>
      </c>
      <c r="K346" s="35">
        <v>0</v>
      </c>
      <c r="L346" s="61">
        <v>0</v>
      </c>
      <c r="M346" s="34"/>
      <c r="N346" s="34" t="s">
        <v>864</v>
      </c>
      <c r="O346" s="13"/>
    </row>
    <row r="347" spans="1:15" x14ac:dyDescent="0.2">
      <c r="A347" s="33" t="s">
        <v>629</v>
      </c>
      <c r="B347" s="12" t="s">
        <v>630</v>
      </c>
      <c r="C347" s="56" t="s">
        <v>629</v>
      </c>
      <c r="D347" s="14" t="s">
        <v>668</v>
      </c>
      <c r="E347" s="44">
        <v>258127305.1011</v>
      </c>
      <c r="F347" s="44">
        <v>261173622</v>
      </c>
      <c r="G347" s="51">
        <v>229134.87</v>
      </c>
      <c r="H347" s="51">
        <v>231839.03</v>
      </c>
      <c r="I347" s="17">
        <v>1126.53</v>
      </c>
      <c r="J347" s="17">
        <v>1126.53</v>
      </c>
      <c r="K347" s="35">
        <v>0</v>
      </c>
      <c r="L347" s="61">
        <v>0</v>
      </c>
      <c r="M347" s="34"/>
      <c r="N347" s="34" t="s">
        <v>864</v>
      </c>
      <c r="O347" s="13"/>
    </row>
    <row r="348" spans="1:15" x14ac:dyDescent="0.2">
      <c r="A348" s="33" t="s">
        <v>403</v>
      </c>
      <c r="B348" s="12" t="s">
        <v>404</v>
      </c>
      <c r="C348" s="56" t="s">
        <v>403</v>
      </c>
      <c r="D348" s="14" t="s">
        <v>669</v>
      </c>
      <c r="E348" s="44">
        <v>6869187.9000000004</v>
      </c>
      <c r="F348" s="44">
        <v>6884415.4299999997</v>
      </c>
      <c r="G348" s="51">
        <v>45978.5</v>
      </c>
      <c r="H348" s="51">
        <v>46080.4</v>
      </c>
      <c r="I348" s="17">
        <v>149.4</v>
      </c>
      <c r="J348" s="17">
        <v>149.4</v>
      </c>
      <c r="K348" s="35">
        <v>0</v>
      </c>
      <c r="L348" s="61">
        <v>0</v>
      </c>
      <c r="M348" s="34"/>
      <c r="N348" s="34" t="s">
        <v>864</v>
      </c>
      <c r="O348" s="13"/>
    </row>
    <row r="349" spans="1:15" x14ac:dyDescent="0.2">
      <c r="A349" s="33" t="s">
        <v>809</v>
      </c>
      <c r="B349" s="12" t="s">
        <v>847</v>
      </c>
      <c r="C349" s="56" t="s">
        <v>809</v>
      </c>
      <c r="D349" s="14" t="s">
        <v>668</v>
      </c>
      <c r="E349" s="44">
        <v>38212843.950000003</v>
      </c>
      <c r="F349" s="44">
        <v>38663795.030000001</v>
      </c>
      <c r="G349" s="51">
        <v>229135</v>
      </c>
      <c r="H349" s="51">
        <v>231839.03</v>
      </c>
      <c r="I349" s="17">
        <v>166.77</v>
      </c>
      <c r="J349" s="17">
        <v>166.77</v>
      </c>
      <c r="K349" s="35">
        <v>0</v>
      </c>
      <c r="L349" s="61">
        <v>0</v>
      </c>
      <c r="M349" s="34"/>
      <c r="N349" s="34" t="s">
        <v>864</v>
      </c>
      <c r="O349" s="13"/>
    </row>
    <row r="350" spans="1:15" x14ac:dyDescent="0.2">
      <c r="A350" s="33" t="s">
        <v>501</v>
      </c>
      <c r="B350" s="12" t="s">
        <v>502</v>
      </c>
      <c r="C350" s="56" t="s">
        <v>501</v>
      </c>
      <c r="D350" s="14" t="s">
        <v>669</v>
      </c>
      <c r="E350" s="44">
        <v>76012920.24000001</v>
      </c>
      <c r="F350" s="44">
        <v>76564392</v>
      </c>
      <c r="G350" s="51">
        <v>64094</v>
      </c>
      <c r="H350" s="51">
        <v>64559.1</v>
      </c>
      <c r="I350" s="17">
        <v>1185.96</v>
      </c>
      <c r="J350" s="17">
        <v>1185.96</v>
      </c>
      <c r="K350" s="35">
        <v>0</v>
      </c>
      <c r="L350" s="61">
        <v>0</v>
      </c>
      <c r="M350" s="34"/>
      <c r="N350" s="34" t="s">
        <v>864</v>
      </c>
      <c r="O350" s="13"/>
    </row>
    <row r="351" spans="1:15" x14ac:dyDescent="0.2">
      <c r="A351" s="33" t="s">
        <v>631</v>
      </c>
      <c r="B351" s="12" t="s">
        <v>632</v>
      </c>
      <c r="C351" s="56" t="s">
        <v>631</v>
      </c>
      <c r="D351" s="14" t="s">
        <v>668</v>
      </c>
      <c r="E351" s="44">
        <v>550420519.176</v>
      </c>
      <c r="F351" s="44">
        <v>563991060.76999998</v>
      </c>
      <c r="G351" s="51">
        <v>469433.8</v>
      </c>
      <c r="H351" s="51">
        <v>471631.47</v>
      </c>
      <c r="I351" s="17">
        <v>1172.52</v>
      </c>
      <c r="J351" s="17">
        <v>1195.83</v>
      </c>
      <c r="K351" s="35">
        <v>23.309999999999945</v>
      </c>
      <c r="L351" s="61">
        <v>1.9880257906048464E-2</v>
      </c>
      <c r="M351" s="34"/>
      <c r="N351" s="34" t="s">
        <v>864</v>
      </c>
      <c r="O351" s="13"/>
    </row>
    <row r="352" spans="1:15" x14ac:dyDescent="0.2">
      <c r="A352" s="33" t="s">
        <v>420</v>
      </c>
      <c r="B352" s="12" t="s">
        <v>421</v>
      </c>
      <c r="C352" s="56" t="s">
        <v>420</v>
      </c>
      <c r="D352" s="14" t="s">
        <v>669</v>
      </c>
      <c r="E352" s="44">
        <v>6941529.9359999998</v>
      </c>
      <c r="F352" s="44">
        <v>7150889</v>
      </c>
      <c r="G352" s="51">
        <v>35840.199999999997</v>
      </c>
      <c r="H352" s="51">
        <v>36237</v>
      </c>
      <c r="I352" s="17">
        <v>193.68</v>
      </c>
      <c r="J352" s="17">
        <v>197.34</v>
      </c>
      <c r="K352" s="35">
        <v>3.6599999999999966</v>
      </c>
      <c r="L352" s="61">
        <v>1.8897149938042115E-2</v>
      </c>
      <c r="M352" s="34"/>
      <c r="N352" s="34" t="s">
        <v>864</v>
      </c>
      <c r="O352" s="13"/>
    </row>
    <row r="353" spans="1:15" x14ac:dyDescent="0.2">
      <c r="A353" s="33" t="s">
        <v>810</v>
      </c>
      <c r="B353" s="12" t="s">
        <v>848</v>
      </c>
      <c r="C353" s="56" t="s">
        <v>810</v>
      </c>
      <c r="D353" s="14" t="s">
        <v>668</v>
      </c>
      <c r="E353" s="44">
        <v>97431026.700000003</v>
      </c>
      <c r="F353" s="44">
        <v>99834928</v>
      </c>
      <c r="G353" s="51">
        <v>469434</v>
      </c>
      <c r="H353" s="51">
        <v>471631</v>
      </c>
      <c r="I353" s="17">
        <v>207.55</v>
      </c>
      <c r="J353" s="17">
        <v>211.68</v>
      </c>
      <c r="K353" s="35">
        <v>4.1299999999999955</v>
      </c>
      <c r="L353" s="61">
        <v>1.9898819561551411E-2</v>
      </c>
      <c r="M353" s="34"/>
      <c r="N353" s="34" t="s">
        <v>864</v>
      </c>
      <c r="O353" s="13"/>
    </row>
    <row r="354" spans="1:15" x14ac:dyDescent="0.2">
      <c r="A354" s="33" t="s">
        <v>811</v>
      </c>
      <c r="B354" s="12" t="s">
        <v>849</v>
      </c>
      <c r="C354" s="56" t="s">
        <v>811</v>
      </c>
      <c r="D354" s="14" t="s">
        <v>668</v>
      </c>
      <c r="E354" s="44">
        <v>78181830.719999999</v>
      </c>
      <c r="F354" s="44">
        <v>80671530.109999999</v>
      </c>
      <c r="G354" s="51">
        <v>564816</v>
      </c>
      <c r="H354" s="51">
        <v>571655.78</v>
      </c>
      <c r="I354" s="17">
        <v>138.41999999999999</v>
      </c>
      <c r="J354" s="17">
        <v>141.12</v>
      </c>
      <c r="K354" s="35">
        <v>2.7000000000000171</v>
      </c>
      <c r="L354" s="61">
        <v>1.9505851755526785E-2</v>
      </c>
      <c r="M354" s="34"/>
      <c r="N354" s="34" t="s">
        <v>864</v>
      </c>
      <c r="O354" s="13"/>
    </row>
    <row r="355" spans="1:15" x14ac:dyDescent="0.2">
      <c r="A355" s="33" t="s">
        <v>587</v>
      </c>
      <c r="B355" s="12" t="s">
        <v>588</v>
      </c>
      <c r="C355" s="56" t="s">
        <v>587</v>
      </c>
      <c r="D355" s="14" t="s">
        <v>669</v>
      </c>
      <c r="E355" s="44">
        <v>74758414.496000007</v>
      </c>
      <c r="F355" s="44">
        <v>76086410</v>
      </c>
      <c r="G355" s="51">
        <v>65526.400000000001</v>
      </c>
      <c r="H355" s="51">
        <v>66690.399999999994</v>
      </c>
      <c r="I355" s="17">
        <v>1140.8900000000001</v>
      </c>
      <c r="J355" s="17">
        <v>1140.8900000000001</v>
      </c>
      <c r="K355" s="35">
        <v>0</v>
      </c>
      <c r="L355" s="61">
        <v>0</v>
      </c>
      <c r="M355" s="34"/>
      <c r="N355" s="34" t="s">
        <v>864</v>
      </c>
      <c r="O355" s="13"/>
    </row>
    <row r="356" spans="1:15" x14ac:dyDescent="0.2">
      <c r="A356" s="33" t="s">
        <v>232</v>
      </c>
      <c r="B356" s="12" t="s">
        <v>233</v>
      </c>
      <c r="C356" s="56" t="s">
        <v>232</v>
      </c>
      <c r="D356" s="14" t="s">
        <v>669</v>
      </c>
      <c r="E356" s="44">
        <v>6593146.2359999996</v>
      </c>
      <c r="F356" s="44">
        <v>6689592</v>
      </c>
      <c r="G356" s="51">
        <v>41225.199999999997</v>
      </c>
      <c r="H356" s="51">
        <v>41828.199999999997</v>
      </c>
      <c r="I356" s="17">
        <v>159.93</v>
      </c>
      <c r="J356" s="17">
        <v>159.93</v>
      </c>
      <c r="K356" s="35">
        <v>0</v>
      </c>
      <c r="L356" s="61">
        <v>0</v>
      </c>
      <c r="M356" s="34"/>
      <c r="N356" s="34" t="s">
        <v>864</v>
      </c>
      <c r="O356" s="13"/>
    </row>
    <row r="357" spans="1:15" x14ac:dyDescent="0.2">
      <c r="A357" s="33" t="s">
        <v>452</v>
      </c>
      <c r="B357" s="12" t="s">
        <v>755</v>
      </c>
      <c r="C357" s="56" t="s">
        <v>452</v>
      </c>
      <c r="D357" s="14" t="s">
        <v>669</v>
      </c>
      <c r="E357" s="44">
        <v>74978124.671999991</v>
      </c>
      <c r="F357" s="44">
        <v>75923305.094999999</v>
      </c>
      <c r="G357" s="51">
        <v>65420.800000000003</v>
      </c>
      <c r="H357" s="51">
        <v>66245.5</v>
      </c>
      <c r="I357" s="17">
        <v>1146.0899999999999</v>
      </c>
      <c r="J357" s="17">
        <v>1146.0899999999999</v>
      </c>
      <c r="K357" s="35">
        <v>0</v>
      </c>
      <c r="L357" s="61">
        <v>0</v>
      </c>
      <c r="M357" s="34"/>
      <c r="N357" s="34" t="s">
        <v>864</v>
      </c>
      <c r="O357" s="13"/>
    </row>
    <row r="358" spans="1:15" x14ac:dyDescent="0.2">
      <c r="A358" s="33" t="s">
        <v>470</v>
      </c>
      <c r="B358" s="12" t="s">
        <v>471</v>
      </c>
      <c r="C358" s="56" t="s">
        <v>470</v>
      </c>
      <c r="D358" s="14" t="s">
        <v>669</v>
      </c>
      <c r="E358" s="44">
        <v>67265030.987000003</v>
      </c>
      <c r="F358" s="44">
        <v>67381696</v>
      </c>
      <c r="G358" s="51">
        <v>55606.1</v>
      </c>
      <c r="H358" s="51">
        <v>55702.7</v>
      </c>
      <c r="I358" s="17">
        <v>1209.67</v>
      </c>
      <c r="J358" s="17">
        <v>1209.67</v>
      </c>
      <c r="K358" s="35">
        <v>0</v>
      </c>
      <c r="L358" s="61">
        <v>0</v>
      </c>
      <c r="M358" s="34"/>
      <c r="N358" s="34" t="s">
        <v>864</v>
      </c>
      <c r="O358" s="13"/>
    </row>
    <row r="359" spans="1:15" x14ac:dyDescent="0.2">
      <c r="A359" s="33" t="s">
        <v>391</v>
      </c>
      <c r="B359" s="12" t="s">
        <v>392</v>
      </c>
      <c r="C359" s="56" t="s">
        <v>391</v>
      </c>
      <c r="D359" s="14" t="s">
        <v>669</v>
      </c>
      <c r="E359" s="44">
        <v>3080317</v>
      </c>
      <c r="F359" s="44">
        <v>3170490</v>
      </c>
      <c r="G359" s="51">
        <v>20198.8</v>
      </c>
      <c r="H359" s="51">
        <v>20389.099999999999</v>
      </c>
      <c r="I359" s="17">
        <v>152.5</v>
      </c>
      <c r="J359" s="17">
        <v>155.5</v>
      </c>
      <c r="K359" s="35">
        <v>3</v>
      </c>
      <c r="L359" s="61">
        <v>1.9672131147540985E-2</v>
      </c>
      <c r="M359" s="34"/>
      <c r="N359" s="34" t="s">
        <v>864</v>
      </c>
      <c r="O359" s="13"/>
    </row>
    <row r="360" spans="1:15" x14ac:dyDescent="0.2">
      <c r="A360" s="33" t="s">
        <v>422</v>
      </c>
      <c r="B360" s="12" t="s">
        <v>423</v>
      </c>
      <c r="C360" s="56" t="s">
        <v>422</v>
      </c>
      <c r="D360" s="14" t="s">
        <v>669</v>
      </c>
      <c r="E360" s="44">
        <v>6941954.6699999999</v>
      </c>
      <c r="F360" s="44">
        <v>7007800</v>
      </c>
      <c r="G360" s="51">
        <v>35853.5</v>
      </c>
      <c r="H360" s="51">
        <v>36193.9</v>
      </c>
      <c r="I360" s="17">
        <v>193.62</v>
      </c>
      <c r="J360" s="17">
        <v>193.62</v>
      </c>
      <c r="K360" s="35">
        <v>0</v>
      </c>
      <c r="L360" s="61">
        <v>0</v>
      </c>
      <c r="M360" s="34"/>
      <c r="N360" s="34" t="s">
        <v>864</v>
      </c>
      <c r="O360" s="13"/>
    </row>
    <row r="361" spans="1:15" x14ac:dyDescent="0.2">
      <c r="A361" s="33" t="s">
        <v>370</v>
      </c>
      <c r="B361" s="12" t="s">
        <v>371</v>
      </c>
      <c r="C361" s="56" t="s">
        <v>370</v>
      </c>
      <c r="D361" s="14" t="s">
        <v>669</v>
      </c>
      <c r="E361" s="44">
        <v>5081345.78</v>
      </c>
      <c r="F361" s="44">
        <v>5235262.3</v>
      </c>
      <c r="G361" s="51">
        <v>37280.6</v>
      </c>
      <c r="H361" s="51">
        <v>37663</v>
      </c>
      <c r="I361" s="17">
        <v>136.30000000000001</v>
      </c>
      <c r="J361" s="17">
        <v>139</v>
      </c>
      <c r="K361" s="35">
        <v>2.6999999999999886</v>
      </c>
      <c r="L361" s="61">
        <v>1.9809244314013121E-2</v>
      </c>
      <c r="M361" s="34"/>
      <c r="N361" s="34" t="s">
        <v>864</v>
      </c>
      <c r="O361" s="13"/>
    </row>
    <row r="362" spans="1:15" x14ac:dyDescent="0.2">
      <c r="A362" s="33" t="s">
        <v>85</v>
      </c>
      <c r="B362" s="12" t="s">
        <v>86</v>
      </c>
      <c r="C362" s="56" t="s">
        <v>85</v>
      </c>
      <c r="D362" s="14" t="s">
        <v>669</v>
      </c>
      <c r="E362" s="44">
        <v>6584654.1599999992</v>
      </c>
      <c r="F362" s="44">
        <v>6689773</v>
      </c>
      <c r="G362" s="51">
        <v>43848</v>
      </c>
      <c r="H362" s="51">
        <v>44548</v>
      </c>
      <c r="I362" s="17">
        <v>150.16999999999999</v>
      </c>
      <c r="J362" s="17">
        <v>150.16999999999999</v>
      </c>
      <c r="K362" s="35">
        <v>0</v>
      </c>
      <c r="L362" s="61">
        <v>0</v>
      </c>
      <c r="M362" s="34"/>
      <c r="N362" s="34" t="s">
        <v>864</v>
      </c>
      <c r="O362" s="13"/>
    </row>
    <row r="363" spans="1:15" x14ac:dyDescent="0.2">
      <c r="A363" s="33" t="s">
        <v>364</v>
      </c>
      <c r="B363" s="12" t="s">
        <v>756</v>
      </c>
      <c r="C363" s="56" t="s">
        <v>364</v>
      </c>
      <c r="D363" s="14" t="s">
        <v>669</v>
      </c>
      <c r="E363" s="44">
        <v>49590731.082999997</v>
      </c>
      <c r="F363" s="44">
        <v>50841358</v>
      </c>
      <c r="G363" s="51">
        <v>43216.7</v>
      </c>
      <c r="H363" s="51">
        <v>44306.3</v>
      </c>
      <c r="I363" s="17">
        <v>1147.49</v>
      </c>
      <c r="J363" s="17">
        <v>1147.49</v>
      </c>
      <c r="K363" s="35">
        <v>0</v>
      </c>
      <c r="L363" s="61">
        <v>0</v>
      </c>
      <c r="M363" s="34"/>
      <c r="N363" s="34" t="s">
        <v>864</v>
      </c>
      <c r="O363" s="13"/>
    </row>
    <row r="364" spans="1:15" x14ac:dyDescent="0.2">
      <c r="A364" s="33" t="s">
        <v>139</v>
      </c>
      <c r="B364" s="12" t="s">
        <v>872</v>
      </c>
      <c r="C364" s="56" t="s">
        <v>139</v>
      </c>
      <c r="D364" s="14" t="s">
        <v>669</v>
      </c>
      <c r="E364" s="44">
        <v>6271688.1439999994</v>
      </c>
      <c r="F364" s="44">
        <v>6418090</v>
      </c>
      <c r="G364" s="51">
        <v>42479.6</v>
      </c>
      <c r="H364" s="51">
        <v>43474.6</v>
      </c>
      <c r="I364" s="17">
        <v>147.63999999999999</v>
      </c>
      <c r="J364" s="17">
        <v>147.63999999999999</v>
      </c>
      <c r="K364" s="35">
        <v>0</v>
      </c>
      <c r="L364" s="61">
        <v>0</v>
      </c>
      <c r="M364" s="34"/>
      <c r="N364" s="34" t="s">
        <v>864</v>
      </c>
      <c r="O364" s="13"/>
    </row>
    <row r="365" spans="1:15" x14ac:dyDescent="0.2">
      <c r="A365" s="33" t="s">
        <v>174</v>
      </c>
      <c r="B365" s="12" t="s">
        <v>175</v>
      </c>
      <c r="C365" s="56" t="s">
        <v>174</v>
      </c>
      <c r="D365" s="14" t="s">
        <v>669</v>
      </c>
      <c r="E365" s="44">
        <v>5761284.4799999995</v>
      </c>
      <c r="F365" s="44">
        <v>5870001</v>
      </c>
      <c r="G365" s="51">
        <v>43344</v>
      </c>
      <c r="H365" s="51">
        <v>44164</v>
      </c>
      <c r="I365" s="17">
        <v>132.91999999999999</v>
      </c>
      <c r="J365" s="17">
        <v>132.91</v>
      </c>
      <c r="K365" s="35">
        <v>-9.9999999999909051E-3</v>
      </c>
      <c r="L365" s="61">
        <v>-7.5233222991204525E-5</v>
      </c>
      <c r="M365" s="34"/>
      <c r="N365" s="34" t="s">
        <v>864</v>
      </c>
      <c r="O365" s="13"/>
    </row>
    <row r="366" spans="1:15" x14ac:dyDescent="0.2">
      <c r="A366" s="33" t="s">
        <v>152</v>
      </c>
      <c r="B366" s="12" t="s">
        <v>153</v>
      </c>
      <c r="C366" s="56" t="s">
        <v>152</v>
      </c>
      <c r="D366" s="14" t="s">
        <v>669</v>
      </c>
      <c r="E366" s="44">
        <v>2952234</v>
      </c>
      <c r="F366" s="44">
        <v>3009353</v>
      </c>
      <c r="G366" s="51">
        <v>29712.5</v>
      </c>
      <c r="H366" s="51">
        <v>30287.4</v>
      </c>
      <c r="I366" s="17">
        <v>99.36</v>
      </c>
      <c r="J366" s="17">
        <v>99.36</v>
      </c>
      <c r="K366" s="35">
        <v>0</v>
      </c>
      <c r="L366" s="61">
        <v>0</v>
      </c>
      <c r="M366" s="34"/>
      <c r="N366" s="34" t="s">
        <v>864</v>
      </c>
      <c r="O366" s="13"/>
    </row>
    <row r="367" spans="1:15" x14ac:dyDescent="0.2">
      <c r="A367" s="33" t="s">
        <v>812</v>
      </c>
      <c r="B367" s="12" t="s">
        <v>850</v>
      </c>
      <c r="C367" s="56" t="s">
        <v>812</v>
      </c>
      <c r="D367" s="14" t="s">
        <v>668</v>
      </c>
      <c r="E367" s="44">
        <v>127565227.7376</v>
      </c>
      <c r="F367" s="44">
        <v>132675402</v>
      </c>
      <c r="G367" s="51">
        <v>810555.52</v>
      </c>
      <c r="H367" s="51">
        <v>826586.5</v>
      </c>
      <c r="I367" s="17">
        <v>157.38</v>
      </c>
      <c r="J367" s="17">
        <v>160.51</v>
      </c>
      <c r="K367" s="35">
        <v>3.1299999999999955</v>
      </c>
      <c r="L367" s="61">
        <v>1.9888168763502322E-2</v>
      </c>
      <c r="M367" s="34"/>
      <c r="N367" s="34" t="s">
        <v>864</v>
      </c>
      <c r="O367" s="13"/>
    </row>
    <row r="368" spans="1:15" x14ac:dyDescent="0.2">
      <c r="A368" s="33" t="s">
        <v>234</v>
      </c>
      <c r="B368" s="12" t="s">
        <v>235</v>
      </c>
      <c r="C368" s="56" t="s">
        <v>234</v>
      </c>
      <c r="D368" s="14" t="s">
        <v>669</v>
      </c>
      <c r="E368" s="44">
        <v>7976886.2819999997</v>
      </c>
      <c r="F368" s="44">
        <v>8227000</v>
      </c>
      <c r="G368" s="51">
        <v>37990.6</v>
      </c>
      <c r="H368" s="51">
        <v>39181.5</v>
      </c>
      <c r="I368" s="17">
        <v>209.97</v>
      </c>
      <c r="J368" s="17">
        <v>209.97</v>
      </c>
      <c r="K368" s="35">
        <v>0</v>
      </c>
      <c r="L368" s="61">
        <v>0</v>
      </c>
      <c r="M368" s="34"/>
      <c r="N368" s="34" t="s">
        <v>864</v>
      </c>
      <c r="O368" s="13"/>
    </row>
    <row r="369" spans="1:15" x14ac:dyDescent="0.2">
      <c r="A369" s="33" t="s">
        <v>204</v>
      </c>
      <c r="B369" s="12" t="s">
        <v>205</v>
      </c>
      <c r="C369" s="56" t="s">
        <v>204</v>
      </c>
      <c r="D369" s="14" t="s">
        <v>669</v>
      </c>
      <c r="E369" s="44">
        <v>5560323.9400000004</v>
      </c>
      <c r="F369" s="44">
        <v>5610283</v>
      </c>
      <c r="G369" s="51">
        <v>36035.800000000003</v>
      </c>
      <c r="H369" s="51">
        <v>36378.400000000001</v>
      </c>
      <c r="I369" s="17">
        <v>154.30000000000001</v>
      </c>
      <c r="J369" s="17">
        <v>154.22</v>
      </c>
      <c r="K369" s="35">
        <v>-8.0000000000012506E-2</v>
      </c>
      <c r="L369" s="61">
        <v>-5.1847051198971163E-4</v>
      </c>
      <c r="M369" s="34"/>
      <c r="N369" s="34" t="s">
        <v>864</v>
      </c>
      <c r="O369" s="13"/>
    </row>
    <row r="370" spans="1:15" x14ac:dyDescent="0.2">
      <c r="A370" s="33" t="s">
        <v>119</v>
      </c>
      <c r="B370" s="12" t="s">
        <v>757</v>
      </c>
      <c r="C370" s="56" t="s">
        <v>119</v>
      </c>
      <c r="D370" s="14" t="s">
        <v>669</v>
      </c>
      <c r="E370" s="44">
        <v>51214980.960000001</v>
      </c>
      <c r="F370" s="44">
        <v>52232780</v>
      </c>
      <c r="G370" s="51">
        <v>45539</v>
      </c>
      <c r="H370" s="51">
        <v>46444</v>
      </c>
      <c r="I370" s="17">
        <v>1124.6400000000001</v>
      </c>
      <c r="J370" s="17">
        <v>1124.6400000000001</v>
      </c>
      <c r="K370" s="35">
        <v>0</v>
      </c>
      <c r="L370" s="61">
        <v>0</v>
      </c>
      <c r="M370" s="34"/>
      <c r="N370" s="34" t="s">
        <v>864</v>
      </c>
      <c r="O370" s="13"/>
    </row>
    <row r="371" spans="1:15" x14ac:dyDescent="0.2">
      <c r="A371" s="33" t="s">
        <v>236</v>
      </c>
      <c r="B371" s="12" t="s">
        <v>237</v>
      </c>
      <c r="C371" s="56" t="s">
        <v>236</v>
      </c>
      <c r="D371" s="14" t="s">
        <v>669</v>
      </c>
      <c r="E371" s="44">
        <v>8098023.6737999991</v>
      </c>
      <c r="F371" s="44">
        <v>8421156.2200000007</v>
      </c>
      <c r="G371" s="51">
        <v>44924.13</v>
      </c>
      <c r="H371" s="51">
        <v>45804.52</v>
      </c>
      <c r="I371" s="17">
        <v>180.26</v>
      </c>
      <c r="J371" s="17">
        <v>183.85</v>
      </c>
      <c r="K371" s="35">
        <v>3.5900000000000034</v>
      </c>
      <c r="L371" s="61">
        <v>1.9915677354931785E-2</v>
      </c>
      <c r="M371" s="34"/>
      <c r="N371" s="34" t="s">
        <v>864</v>
      </c>
      <c r="O371" s="13"/>
    </row>
    <row r="372" spans="1:15" x14ac:dyDescent="0.2">
      <c r="A372" s="33" t="s">
        <v>74</v>
      </c>
      <c r="B372" s="12" t="s">
        <v>758</v>
      </c>
      <c r="C372" s="56" t="s">
        <v>74</v>
      </c>
      <c r="D372" s="14" t="s">
        <v>669</v>
      </c>
      <c r="E372" s="44">
        <v>52447772.322000004</v>
      </c>
      <c r="F372" s="44">
        <v>52607537</v>
      </c>
      <c r="G372" s="51">
        <v>41586.6</v>
      </c>
      <c r="H372" s="51">
        <v>41713.300000000003</v>
      </c>
      <c r="I372" s="17">
        <v>1261.17</v>
      </c>
      <c r="J372" s="17">
        <v>1261.17</v>
      </c>
      <c r="K372" s="35">
        <v>0</v>
      </c>
      <c r="L372" s="61">
        <v>0</v>
      </c>
      <c r="M372" s="34"/>
      <c r="N372" s="34" t="s">
        <v>864</v>
      </c>
      <c r="O372" s="13"/>
    </row>
    <row r="373" spans="1:15" x14ac:dyDescent="0.2">
      <c r="A373" s="33" t="s">
        <v>87</v>
      </c>
      <c r="B373" s="12" t="s">
        <v>88</v>
      </c>
      <c r="C373" s="56" t="s">
        <v>87</v>
      </c>
      <c r="D373" s="14" t="s">
        <v>669</v>
      </c>
      <c r="E373" s="44">
        <v>3096701.6059999997</v>
      </c>
      <c r="F373" s="44">
        <v>3174320.2</v>
      </c>
      <c r="G373" s="51">
        <v>21659.8</v>
      </c>
      <c r="H373" s="51">
        <v>21778</v>
      </c>
      <c r="I373" s="17">
        <v>142.97</v>
      </c>
      <c r="J373" s="17">
        <v>145.76</v>
      </c>
      <c r="K373" s="35">
        <v>2.789999999999992</v>
      </c>
      <c r="L373" s="61">
        <v>1.9514583479051495E-2</v>
      </c>
      <c r="M373" s="34"/>
      <c r="N373" s="34" t="s">
        <v>864</v>
      </c>
      <c r="O373" s="13"/>
    </row>
    <row r="374" spans="1:15" x14ac:dyDescent="0.2">
      <c r="A374" s="33" t="s">
        <v>547</v>
      </c>
      <c r="B374" s="12" t="s">
        <v>548</v>
      </c>
      <c r="C374" s="56" t="s">
        <v>547</v>
      </c>
      <c r="D374" s="14" t="s">
        <v>669</v>
      </c>
      <c r="E374" s="44">
        <v>63342219.672000006</v>
      </c>
      <c r="F374" s="44">
        <v>66395598.890000001</v>
      </c>
      <c r="G374" s="51">
        <v>71531.100000000006</v>
      </c>
      <c r="H374" s="51">
        <v>74979.199999999997</v>
      </c>
      <c r="I374" s="17">
        <v>885.52</v>
      </c>
      <c r="J374" s="17">
        <v>885.52</v>
      </c>
      <c r="K374" s="35">
        <v>0</v>
      </c>
      <c r="L374" s="61">
        <v>0</v>
      </c>
      <c r="M374" s="34"/>
      <c r="N374" s="34" t="s">
        <v>864</v>
      </c>
      <c r="O374" s="13"/>
    </row>
    <row r="375" spans="1:15" x14ac:dyDescent="0.2">
      <c r="A375" s="33" t="s">
        <v>472</v>
      </c>
      <c r="B375" s="12" t="s">
        <v>473</v>
      </c>
      <c r="C375" s="56" t="s">
        <v>472</v>
      </c>
      <c r="D375" s="14" t="s">
        <v>669</v>
      </c>
      <c r="E375" s="44">
        <v>78461382.930000007</v>
      </c>
      <c r="F375" s="44">
        <v>79510246</v>
      </c>
      <c r="G375" s="51">
        <v>70991</v>
      </c>
      <c r="H375" s="51">
        <v>71940</v>
      </c>
      <c r="I375" s="17">
        <v>1105.23</v>
      </c>
      <c r="J375" s="17">
        <v>1105.23</v>
      </c>
      <c r="K375" s="35">
        <v>0</v>
      </c>
      <c r="L375" s="61">
        <v>0</v>
      </c>
      <c r="M375" s="34"/>
      <c r="N375" s="34" t="s">
        <v>864</v>
      </c>
      <c r="O375" s="13"/>
    </row>
    <row r="376" spans="1:15" x14ac:dyDescent="0.2">
      <c r="A376" s="33" t="s">
        <v>238</v>
      </c>
      <c r="B376" s="12" t="s">
        <v>239</v>
      </c>
      <c r="C376" s="56" t="s">
        <v>238</v>
      </c>
      <c r="D376" s="14" t="s">
        <v>669</v>
      </c>
      <c r="E376" s="44">
        <v>6378071.9139999999</v>
      </c>
      <c r="F376" s="44">
        <v>6612123</v>
      </c>
      <c r="G376" s="51">
        <v>41787.800000000003</v>
      </c>
      <c r="H376" s="51">
        <v>42513.5</v>
      </c>
      <c r="I376" s="17">
        <v>152.63</v>
      </c>
      <c r="J376" s="17">
        <v>155.53</v>
      </c>
      <c r="K376" s="35">
        <v>2.9000000000000057</v>
      </c>
      <c r="L376" s="61">
        <v>1.9000196553757492E-2</v>
      </c>
      <c r="M376" s="34"/>
      <c r="N376" s="34" t="s">
        <v>864</v>
      </c>
      <c r="O376" s="13"/>
    </row>
    <row r="377" spans="1:15" x14ac:dyDescent="0.2">
      <c r="A377" s="33" t="s">
        <v>664</v>
      </c>
      <c r="B377" s="12" t="s">
        <v>759</v>
      </c>
      <c r="C377" s="56" t="s">
        <v>664</v>
      </c>
      <c r="D377" s="14" t="s">
        <v>668</v>
      </c>
      <c r="E377" s="44">
        <v>19009455.439999998</v>
      </c>
      <c r="F377" s="44">
        <v>19538109</v>
      </c>
      <c r="G377" s="51">
        <v>259834</v>
      </c>
      <c r="H377" s="51">
        <v>267060</v>
      </c>
      <c r="I377" s="17">
        <v>73.16</v>
      </c>
      <c r="J377" s="17">
        <v>73.16</v>
      </c>
      <c r="K377" s="35">
        <v>0</v>
      </c>
      <c r="L377" s="61">
        <v>0</v>
      </c>
      <c r="M377" s="34"/>
      <c r="N377" s="34" t="s">
        <v>864</v>
      </c>
      <c r="O377" s="13"/>
    </row>
    <row r="378" spans="1:15" x14ac:dyDescent="0.2">
      <c r="A378" s="33" t="s">
        <v>140</v>
      </c>
      <c r="B378" s="12" t="s">
        <v>141</v>
      </c>
      <c r="C378" s="56" t="s">
        <v>140</v>
      </c>
      <c r="D378" s="14" t="s">
        <v>669</v>
      </c>
      <c r="E378" s="44">
        <v>4646960.43</v>
      </c>
      <c r="F378" s="44">
        <v>4695045.568</v>
      </c>
      <c r="G378" s="51">
        <v>31839.4</v>
      </c>
      <c r="H378" s="51">
        <v>32825.599999999999</v>
      </c>
      <c r="I378" s="17">
        <v>145.94999999999999</v>
      </c>
      <c r="J378" s="17">
        <v>143.03</v>
      </c>
      <c r="K378" s="35">
        <v>-2.9199999999999875</v>
      </c>
      <c r="L378" s="61">
        <v>-2.0006851661527835E-2</v>
      </c>
      <c r="M378" s="34"/>
      <c r="N378" s="34" t="s">
        <v>864</v>
      </c>
      <c r="O378" s="13"/>
    </row>
    <row r="379" spans="1:15" x14ac:dyDescent="0.2">
      <c r="A379" s="33" t="s">
        <v>360</v>
      </c>
      <c r="B379" s="12" t="s">
        <v>361</v>
      </c>
      <c r="C379" s="56" t="s">
        <v>360</v>
      </c>
      <c r="D379" s="14" t="s">
        <v>669</v>
      </c>
      <c r="E379" s="44">
        <v>5363644.1809999999</v>
      </c>
      <c r="F379" s="44">
        <v>5442480</v>
      </c>
      <c r="G379" s="51">
        <v>45964.9</v>
      </c>
      <c r="H379" s="51">
        <v>46640.5</v>
      </c>
      <c r="I379" s="17">
        <v>116.69</v>
      </c>
      <c r="J379" s="17">
        <v>116.69</v>
      </c>
      <c r="K379" s="35">
        <v>0</v>
      </c>
      <c r="L379" s="61">
        <v>0</v>
      </c>
      <c r="M379" s="34"/>
      <c r="N379" s="34" t="s">
        <v>864</v>
      </c>
      <c r="O379" s="13"/>
    </row>
    <row r="380" spans="1:15" x14ac:dyDescent="0.2">
      <c r="A380" s="33" t="s">
        <v>525</v>
      </c>
      <c r="B380" s="12" t="s">
        <v>526</v>
      </c>
      <c r="C380" s="56" t="s">
        <v>525</v>
      </c>
      <c r="D380" s="14" t="s">
        <v>669</v>
      </c>
      <c r="E380" s="44">
        <v>99703448.799999997</v>
      </c>
      <c r="F380" s="44">
        <v>101880058</v>
      </c>
      <c r="G380" s="51">
        <v>89296</v>
      </c>
      <c r="H380" s="51">
        <v>89465</v>
      </c>
      <c r="I380" s="17">
        <v>1116.55</v>
      </c>
      <c r="J380" s="17">
        <v>1138.77</v>
      </c>
      <c r="K380" s="35">
        <v>22.220000000000027</v>
      </c>
      <c r="L380" s="61">
        <v>1.9900586628453745E-2</v>
      </c>
      <c r="M380" s="34"/>
      <c r="N380" s="34" t="s">
        <v>864</v>
      </c>
      <c r="O380" s="13"/>
    </row>
    <row r="381" spans="1:15" x14ac:dyDescent="0.2">
      <c r="A381" s="33" t="s">
        <v>513</v>
      </c>
      <c r="B381" s="12" t="s">
        <v>514</v>
      </c>
      <c r="C381" s="56" t="s">
        <v>513</v>
      </c>
      <c r="D381" s="14" t="s">
        <v>669</v>
      </c>
      <c r="E381" s="44">
        <v>85552167.768600002</v>
      </c>
      <c r="F381" s="44">
        <v>86763621</v>
      </c>
      <c r="G381" s="51">
        <v>60664.11</v>
      </c>
      <c r="H381" s="51">
        <v>61523.3</v>
      </c>
      <c r="I381" s="17">
        <v>1410.26</v>
      </c>
      <c r="J381" s="17">
        <v>1410.26</v>
      </c>
      <c r="K381" s="35">
        <v>0</v>
      </c>
      <c r="L381" s="61">
        <v>0</v>
      </c>
      <c r="M381" s="34"/>
      <c r="N381" s="34" t="s">
        <v>864</v>
      </c>
      <c r="O381" s="13"/>
    </row>
    <row r="382" spans="1:15" x14ac:dyDescent="0.2">
      <c r="A382" s="33" t="s">
        <v>589</v>
      </c>
      <c r="B382" s="12" t="s">
        <v>590</v>
      </c>
      <c r="C382" s="56" t="s">
        <v>589</v>
      </c>
      <c r="D382" s="14" t="s">
        <v>669</v>
      </c>
      <c r="E382" s="44">
        <v>71353945.659000009</v>
      </c>
      <c r="F382" s="44">
        <v>75414000</v>
      </c>
      <c r="G382" s="51">
        <v>61927.9</v>
      </c>
      <c r="H382" s="51">
        <v>65451.8</v>
      </c>
      <c r="I382" s="17">
        <v>1152.21</v>
      </c>
      <c r="J382" s="17">
        <v>1152.21</v>
      </c>
      <c r="K382" s="35">
        <v>0</v>
      </c>
      <c r="L382" s="61">
        <v>0</v>
      </c>
      <c r="M382" s="34"/>
      <c r="N382" s="34" t="s">
        <v>864</v>
      </c>
      <c r="O382" s="13"/>
    </row>
    <row r="383" spans="1:15" x14ac:dyDescent="0.2">
      <c r="A383" s="33" t="s">
        <v>549</v>
      </c>
      <c r="B383" s="12" t="s">
        <v>550</v>
      </c>
      <c r="C383" s="56" t="s">
        <v>549</v>
      </c>
      <c r="D383" s="14" t="s">
        <v>669</v>
      </c>
      <c r="E383" s="44">
        <v>44631978.340000004</v>
      </c>
      <c r="F383" s="44">
        <v>45443647</v>
      </c>
      <c r="G383" s="51">
        <v>114871</v>
      </c>
      <c r="H383" s="51">
        <v>116996</v>
      </c>
      <c r="I383" s="17">
        <v>388.54</v>
      </c>
      <c r="J383" s="17">
        <v>388.42</v>
      </c>
      <c r="K383" s="35">
        <v>-0.12000000000000455</v>
      </c>
      <c r="L383" s="61">
        <v>-3.0884850980595187E-4</v>
      </c>
      <c r="M383" s="34"/>
      <c r="N383" s="34" t="s">
        <v>864</v>
      </c>
      <c r="O383" s="13"/>
    </row>
    <row r="384" spans="1:15" x14ac:dyDescent="0.2">
      <c r="A384" s="33" t="s">
        <v>36</v>
      </c>
      <c r="B384" s="12" t="s">
        <v>760</v>
      </c>
      <c r="C384" s="56" t="s">
        <v>36</v>
      </c>
      <c r="D384" s="14" t="s">
        <v>669</v>
      </c>
      <c r="E384" s="44">
        <v>71378682.060000002</v>
      </c>
      <c r="F384" s="44">
        <v>73879504</v>
      </c>
      <c r="G384" s="51">
        <v>61579</v>
      </c>
      <c r="H384" s="51">
        <v>62499</v>
      </c>
      <c r="I384" s="17">
        <v>1159.1400000000001</v>
      </c>
      <c r="J384" s="17">
        <v>1182.0899999999999</v>
      </c>
      <c r="K384" s="35">
        <v>22.949999999999818</v>
      </c>
      <c r="L384" s="61">
        <v>1.9799161447279723E-2</v>
      </c>
      <c r="M384" s="34"/>
      <c r="N384" s="34" t="s">
        <v>864</v>
      </c>
      <c r="O384" s="13"/>
    </row>
    <row r="385" spans="1:15" x14ac:dyDescent="0.2">
      <c r="A385" s="33" t="s">
        <v>436</v>
      </c>
      <c r="B385" s="12" t="s">
        <v>437</v>
      </c>
      <c r="C385" s="56" t="s">
        <v>436</v>
      </c>
      <c r="D385" s="14" t="s">
        <v>669</v>
      </c>
      <c r="E385" s="44">
        <v>7127159.8580000009</v>
      </c>
      <c r="F385" s="44">
        <v>7319191</v>
      </c>
      <c r="G385" s="51">
        <v>48530.3</v>
      </c>
      <c r="H385" s="51">
        <v>49836.9</v>
      </c>
      <c r="I385" s="17">
        <v>146.86000000000001</v>
      </c>
      <c r="J385" s="17">
        <v>146.86000000000001</v>
      </c>
      <c r="K385" s="35">
        <v>0</v>
      </c>
      <c r="L385" s="61">
        <v>0</v>
      </c>
      <c r="M385" s="34"/>
      <c r="N385" s="34" t="s">
        <v>864</v>
      </c>
      <c r="O385" s="13"/>
    </row>
    <row r="386" spans="1:15" x14ac:dyDescent="0.2">
      <c r="A386" s="33" t="s">
        <v>633</v>
      </c>
      <c r="B386" s="12" t="s">
        <v>634</v>
      </c>
      <c r="C386" s="56" t="s">
        <v>633</v>
      </c>
      <c r="D386" s="14" t="s">
        <v>668</v>
      </c>
      <c r="E386" s="44">
        <v>209861559.75</v>
      </c>
      <c r="F386" s="44">
        <v>218721312.34</v>
      </c>
      <c r="G386" s="51">
        <v>181659</v>
      </c>
      <c r="H386" s="51">
        <v>185641.8</v>
      </c>
      <c r="I386" s="17">
        <v>1155.25</v>
      </c>
      <c r="J386" s="17">
        <v>1178.19</v>
      </c>
      <c r="K386" s="35">
        <v>22.940000000000055</v>
      </c>
      <c r="L386" s="61">
        <v>1.9857173771910888E-2</v>
      </c>
      <c r="M386" s="34"/>
      <c r="N386" s="34" t="s">
        <v>864</v>
      </c>
      <c r="O386" s="13"/>
    </row>
    <row r="387" spans="1:15" x14ac:dyDescent="0.2">
      <c r="A387" s="33" t="s">
        <v>813</v>
      </c>
      <c r="B387" s="12" t="s">
        <v>851</v>
      </c>
      <c r="C387" s="56" t="s">
        <v>813</v>
      </c>
      <c r="D387" s="14" t="s">
        <v>668</v>
      </c>
      <c r="E387" s="44">
        <v>32872994.544</v>
      </c>
      <c r="F387" s="44">
        <v>34262264.520000003</v>
      </c>
      <c r="G387" s="51">
        <v>181658.9</v>
      </c>
      <c r="H387" s="51">
        <v>185641.8</v>
      </c>
      <c r="I387" s="17">
        <v>180.96</v>
      </c>
      <c r="J387" s="17">
        <v>184.56</v>
      </c>
      <c r="K387" s="35">
        <v>3.5999999999999943</v>
      </c>
      <c r="L387" s="61">
        <v>1.9893899204244E-2</v>
      </c>
      <c r="M387" s="34"/>
      <c r="N387" s="34" t="s">
        <v>864</v>
      </c>
      <c r="O387" s="13"/>
    </row>
    <row r="388" spans="1:15" x14ac:dyDescent="0.2">
      <c r="A388" s="33" t="s">
        <v>206</v>
      </c>
      <c r="B388" s="12" t="s">
        <v>207</v>
      </c>
      <c r="C388" s="56" t="s">
        <v>206</v>
      </c>
      <c r="D388" s="14" t="s">
        <v>669</v>
      </c>
      <c r="E388" s="44">
        <v>7349918.04</v>
      </c>
      <c r="F388" s="44">
        <v>7523180</v>
      </c>
      <c r="G388" s="51">
        <v>29418.5</v>
      </c>
      <c r="H388" s="51">
        <v>30112.1</v>
      </c>
      <c r="I388" s="17">
        <v>249.84</v>
      </c>
      <c r="J388" s="17">
        <v>249.84</v>
      </c>
      <c r="K388" s="35">
        <v>0</v>
      </c>
      <c r="L388" s="61">
        <v>0</v>
      </c>
      <c r="M388" s="34"/>
      <c r="N388" s="34" t="s">
        <v>864</v>
      </c>
      <c r="O388" s="13"/>
    </row>
    <row r="389" spans="1:15" x14ac:dyDescent="0.2">
      <c r="A389" s="33" t="s">
        <v>405</v>
      </c>
      <c r="B389" s="12" t="s">
        <v>406</v>
      </c>
      <c r="C389" s="56" t="s">
        <v>405</v>
      </c>
      <c r="D389" s="14" t="s">
        <v>669</v>
      </c>
      <c r="E389" s="44">
        <v>5033203.4609999992</v>
      </c>
      <c r="F389" s="44">
        <v>5038300.5</v>
      </c>
      <c r="G389" s="51">
        <v>34121.1</v>
      </c>
      <c r="H389" s="51">
        <v>34155.800000000003</v>
      </c>
      <c r="I389" s="17">
        <v>147.51</v>
      </c>
      <c r="J389" s="17">
        <v>147.51</v>
      </c>
      <c r="K389" s="35">
        <v>0</v>
      </c>
      <c r="L389" s="61">
        <v>0</v>
      </c>
      <c r="M389" s="34"/>
      <c r="N389" s="34" t="s">
        <v>864</v>
      </c>
      <c r="O389" s="13"/>
    </row>
    <row r="390" spans="1:15" x14ac:dyDescent="0.2">
      <c r="A390" s="33" t="s">
        <v>424</v>
      </c>
      <c r="B390" s="12" t="s">
        <v>425</v>
      </c>
      <c r="C390" s="56" t="s">
        <v>424</v>
      </c>
      <c r="D390" s="14" t="s">
        <v>669</v>
      </c>
      <c r="E390" s="44">
        <v>8344015.659</v>
      </c>
      <c r="F390" s="44">
        <v>8425311</v>
      </c>
      <c r="G390" s="51">
        <v>51534.9</v>
      </c>
      <c r="H390" s="51">
        <v>52037.1</v>
      </c>
      <c r="I390" s="17">
        <v>161.91</v>
      </c>
      <c r="J390" s="17">
        <v>161.91</v>
      </c>
      <c r="K390" s="35">
        <v>0</v>
      </c>
      <c r="L390" s="61">
        <v>0</v>
      </c>
      <c r="M390" s="34"/>
      <c r="N390" s="34" t="s">
        <v>864</v>
      </c>
      <c r="O390" s="13"/>
    </row>
    <row r="391" spans="1:15" x14ac:dyDescent="0.2">
      <c r="A391" s="33" t="s">
        <v>116</v>
      </c>
      <c r="B391" s="12" t="s">
        <v>117</v>
      </c>
      <c r="C391" s="56" t="s">
        <v>116</v>
      </c>
      <c r="D391" s="14" t="s">
        <v>669</v>
      </c>
      <c r="E391" s="44">
        <v>10294047.648</v>
      </c>
      <c r="F391" s="44">
        <v>10449800</v>
      </c>
      <c r="G391" s="51">
        <v>59140.800000000003</v>
      </c>
      <c r="H391" s="51">
        <v>60034.3</v>
      </c>
      <c r="I391" s="17">
        <v>174.06</v>
      </c>
      <c r="J391" s="17">
        <v>174.06</v>
      </c>
      <c r="K391" s="35">
        <v>0</v>
      </c>
      <c r="L391" s="61">
        <v>0</v>
      </c>
      <c r="M391" s="34"/>
      <c r="N391" s="34" t="s">
        <v>864</v>
      </c>
      <c r="O391" s="13"/>
    </row>
    <row r="392" spans="1:15" x14ac:dyDescent="0.2">
      <c r="A392" s="33" t="s">
        <v>336</v>
      </c>
      <c r="B392" s="12" t="s">
        <v>337</v>
      </c>
      <c r="C392" s="56" t="s">
        <v>336</v>
      </c>
      <c r="D392" s="14" t="s">
        <v>669</v>
      </c>
      <c r="E392" s="44">
        <v>2785231.6799999997</v>
      </c>
      <c r="F392" s="44">
        <v>2865086</v>
      </c>
      <c r="G392" s="51">
        <v>21648</v>
      </c>
      <c r="H392" s="51">
        <v>21834</v>
      </c>
      <c r="I392" s="17">
        <v>128.66</v>
      </c>
      <c r="J392" s="17">
        <v>131.22</v>
      </c>
      <c r="K392" s="35">
        <v>2.5600000000000023</v>
      </c>
      <c r="L392" s="61">
        <v>1.9897404010570514E-2</v>
      </c>
      <c r="M392" s="34"/>
      <c r="N392" s="34" t="s">
        <v>864</v>
      </c>
      <c r="O392" s="13"/>
    </row>
    <row r="393" spans="1:15" x14ac:dyDescent="0.2">
      <c r="A393" s="33" t="s">
        <v>208</v>
      </c>
      <c r="B393" s="12" t="s">
        <v>209</v>
      </c>
      <c r="C393" s="56" t="s">
        <v>208</v>
      </c>
      <c r="D393" s="14" t="s">
        <v>669</v>
      </c>
      <c r="E393" s="44">
        <v>7397058.0300000003</v>
      </c>
      <c r="F393" s="44">
        <v>7418605.9960000003</v>
      </c>
      <c r="G393" s="51">
        <v>37623</v>
      </c>
      <c r="H393" s="51">
        <v>37732.6</v>
      </c>
      <c r="I393" s="17">
        <v>196.61</v>
      </c>
      <c r="J393" s="17">
        <v>196.61</v>
      </c>
      <c r="K393" s="35">
        <v>0</v>
      </c>
      <c r="L393" s="61">
        <v>0</v>
      </c>
      <c r="M393" s="34"/>
      <c r="N393" s="34" t="s">
        <v>864</v>
      </c>
      <c r="O393" s="13"/>
    </row>
    <row r="394" spans="1:15" x14ac:dyDescent="0.2">
      <c r="A394" s="33" t="s">
        <v>11</v>
      </c>
      <c r="B394" s="12" t="s">
        <v>761</v>
      </c>
      <c r="C394" s="56" t="s">
        <v>11</v>
      </c>
      <c r="D394" s="14" t="s">
        <v>669</v>
      </c>
      <c r="E394" s="44">
        <v>75660093.648000002</v>
      </c>
      <c r="F394" s="44">
        <v>76563244.670000002</v>
      </c>
      <c r="G394" s="51">
        <v>59884.2</v>
      </c>
      <c r="H394" s="51">
        <v>60599</v>
      </c>
      <c r="I394" s="17">
        <v>1263.44</v>
      </c>
      <c r="J394" s="17">
        <v>1263.44</v>
      </c>
      <c r="K394" s="35">
        <v>0</v>
      </c>
      <c r="L394" s="61">
        <v>0</v>
      </c>
      <c r="M394" s="34"/>
      <c r="N394" s="34" t="s">
        <v>864</v>
      </c>
      <c r="O394" s="13"/>
    </row>
    <row r="395" spans="1:15" x14ac:dyDescent="0.2">
      <c r="A395" s="33" t="s">
        <v>89</v>
      </c>
      <c r="B395" s="12" t="s">
        <v>90</v>
      </c>
      <c r="C395" s="56" t="s">
        <v>89</v>
      </c>
      <c r="D395" s="14" t="s">
        <v>669</v>
      </c>
      <c r="E395" s="44">
        <v>3797215.352</v>
      </c>
      <c r="F395" s="44">
        <v>3923435</v>
      </c>
      <c r="G395" s="51">
        <v>18920.8</v>
      </c>
      <c r="H395" s="51">
        <v>19185.5</v>
      </c>
      <c r="I395" s="17">
        <v>200.69</v>
      </c>
      <c r="J395" s="17">
        <v>204.5</v>
      </c>
      <c r="K395" s="35">
        <v>3.8100000000000023</v>
      </c>
      <c r="L395" s="61">
        <v>1.8984503463052482E-2</v>
      </c>
      <c r="M395" s="34"/>
      <c r="N395" s="34" t="s">
        <v>864</v>
      </c>
      <c r="O395" s="13"/>
    </row>
    <row r="396" spans="1:15" x14ac:dyDescent="0.2">
      <c r="A396" s="33" t="s">
        <v>101</v>
      </c>
      <c r="B396" s="12" t="s">
        <v>102</v>
      </c>
      <c r="C396" s="56" t="s">
        <v>101</v>
      </c>
      <c r="D396" s="14" t="s">
        <v>669</v>
      </c>
      <c r="E396" s="44">
        <v>4987681.92</v>
      </c>
      <c r="F396" s="44">
        <v>5107784.63</v>
      </c>
      <c r="G396" s="51">
        <v>39965.4</v>
      </c>
      <c r="H396" s="51">
        <v>40130.300000000003</v>
      </c>
      <c r="I396" s="17">
        <v>124.8</v>
      </c>
      <c r="J396" s="17">
        <v>127.28</v>
      </c>
      <c r="K396" s="35">
        <v>2.480000000000004</v>
      </c>
      <c r="L396" s="61">
        <v>1.9871794871794905E-2</v>
      </c>
      <c r="M396" s="34"/>
      <c r="N396" s="34" t="s">
        <v>864</v>
      </c>
      <c r="O396" s="13"/>
    </row>
    <row r="397" spans="1:15" x14ac:dyDescent="0.2">
      <c r="A397" s="33" t="s">
        <v>262</v>
      </c>
      <c r="B397" s="12" t="s">
        <v>263</v>
      </c>
      <c r="C397" s="56" t="s">
        <v>262</v>
      </c>
      <c r="D397" s="14" t="s">
        <v>669</v>
      </c>
      <c r="E397" s="44">
        <v>6042227.3849999998</v>
      </c>
      <c r="F397" s="44">
        <v>6086401</v>
      </c>
      <c r="G397" s="51">
        <v>32918.699999999997</v>
      </c>
      <c r="H397" s="51">
        <v>33159.300000000003</v>
      </c>
      <c r="I397" s="17">
        <v>183.55</v>
      </c>
      <c r="J397" s="17">
        <v>183.55</v>
      </c>
      <c r="K397" s="35">
        <v>0</v>
      </c>
      <c r="L397" s="61">
        <v>0</v>
      </c>
      <c r="M397" s="34"/>
      <c r="N397" s="34" t="s">
        <v>864</v>
      </c>
      <c r="O397" s="13"/>
    </row>
    <row r="398" spans="1:15" x14ac:dyDescent="0.2">
      <c r="A398" s="33" t="s">
        <v>294</v>
      </c>
      <c r="B398" s="12" t="s">
        <v>295</v>
      </c>
      <c r="C398" s="56" t="s">
        <v>294</v>
      </c>
      <c r="D398" s="14" t="s">
        <v>669</v>
      </c>
      <c r="E398" s="44">
        <v>5291775.5760000004</v>
      </c>
      <c r="F398" s="44">
        <v>5282505.13</v>
      </c>
      <c r="G398" s="51">
        <v>27656.400000000001</v>
      </c>
      <c r="H398" s="51">
        <v>27607.9</v>
      </c>
      <c r="I398" s="17">
        <v>191.34</v>
      </c>
      <c r="J398" s="17">
        <v>191.34</v>
      </c>
      <c r="K398" s="35">
        <v>0</v>
      </c>
      <c r="L398" s="61">
        <v>0</v>
      </c>
      <c r="M398" s="34"/>
      <c r="N398" s="34" t="s">
        <v>864</v>
      </c>
      <c r="O398" s="13"/>
    </row>
    <row r="399" spans="1:15" x14ac:dyDescent="0.2">
      <c r="A399" s="33" t="s">
        <v>814</v>
      </c>
      <c r="B399" s="12" t="s">
        <v>852</v>
      </c>
      <c r="C399" s="56" t="s">
        <v>814</v>
      </c>
      <c r="D399" s="14" t="s">
        <v>668</v>
      </c>
      <c r="E399" s="44">
        <v>70558834.719999999</v>
      </c>
      <c r="F399" s="44">
        <v>73319934.090000004</v>
      </c>
      <c r="G399" s="51">
        <v>394801</v>
      </c>
      <c r="H399" s="51">
        <v>402244.45</v>
      </c>
      <c r="I399" s="17">
        <v>178.72</v>
      </c>
      <c r="J399" s="17">
        <v>182.28</v>
      </c>
      <c r="K399" s="35">
        <v>3.5600000000000023</v>
      </c>
      <c r="L399" s="61">
        <v>1.9919427036705475E-2</v>
      </c>
      <c r="M399" s="34"/>
      <c r="N399" s="34" t="s">
        <v>864</v>
      </c>
      <c r="O399" s="13"/>
    </row>
    <row r="400" spans="1:15" x14ac:dyDescent="0.2">
      <c r="A400" s="33" t="s">
        <v>665</v>
      </c>
      <c r="B400" s="12" t="s">
        <v>762</v>
      </c>
      <c r="C400" s="56" t="s">
        <v>665</v>
      </c>
      <c r="D400" s="14" t="s">
        <v>668</v>
      </c>
      <c r="E400" s="44">
        <v>33522957.761999998</v>
      </c>
      <c r="F400" s="44">
        <v>34710000</v>
      </c>
      <c r="G400" s="51">
        <v>634664.1</v>
      </c>
      <c r="H400" s="51">
        <v>644377.4</v>
      </c>
      <c r="I400" s="17">
        <v>52.82</v>
      </c>
      <c r="J400" s="17">
        <v>53.87</v>
      </c>
      <c r="K400" s="35">
        <v>1.0499999999999972</v>
      </c>
      <c r="L400" s="61">
        <v>1.987883377508514E-2</v>
      </c>
      <c r="M400" s="34"/>
      <c r="N400" s="34" t="s">
        <v>864</v>
      </c>
      <c r="O400" s="13"/>
    </row>
    <row r="401" spans="1:15" x14ac:dyDescent="0.2">
      <c r="A401" s="33" t="s">
        <v>815</v>
      </c>
      <c r="B401" s="12" t="s">
        <v>853</v>
      </c>
      <c r="C401" s="56" t="s">
        <v>815</v>
      </c>
      <c r="D401" s="14" t="s">
        <v>668</v>
      </c>
      <c r="E401" s="44">
        <v>65008643.763000004</v>
      </c>
      <c r="F401" s="44">
        <v>67318039</v>
      </c>
      <c r="G401" s="51">
        <v>634664.1</v>
      </c>
      <c r="H401" s="51">
        <v>644377</v>
      </c>
      <c r="I401" s="17">
        <v>102.43</v>
      </c>
      <c r="J401" s="17">
        <v>104.47</v>
      </c>
      <c r="K401" s="35">
        <v>2.039999999999992</v>
      </c>
      <c r="L401" s="61">
        <v>1.9916040222590959E-2</v>
      </c>
      <c r="M401" s="34"/>
      <c r="N401" s="34" t="s">
        <v>864</v>
      </c>
      <c r="O401" s="13"/>
    </row>
    <row r="402" spans="1:15" x14ac:dyDescent="0.2">
      <c r="A402" s="33" t="s">
        <v>362</v>
      </c>
      <c r="B402" s="12" t="s">
        <v>363</v>
      </c>
      <c r="C402" s="56" t="s">
        <v>362</v>
      </c>
      <c r="D402" s="14" t="s">
        <v>669</v>
      </c>
      <c r="E402" s="44">
        <v>3268220.3099999996</v>
      </c>
      <c r="F402" s="44">
        <v>3315388</v>
      </c>
      <c r="G402" s="51">
        <v>40037</v>
      </c>
      <c r="H402" s="51">
        <v>40614.800000000003</v>
      </c>
      <c r="I402" s="17">
        <v>81.63</v>
      </c>
      <c r="J402" s="17">
        <v>81.63</v>
      </c>
      <c r="K402" s="35">
        <v>0</v>
      </c>
      <c r="L402" s="61">
        <v>0</v>
      </c>
      <c r="M402" s="34"/>
      <c r="N402" s="34" t="s">
        <v>864</v>
      </c>
      <c r="O402" s="13"/>
    </row>
    <row r="403" spans="1:15" x14ac:dyDescent="0.2">
      <c r="A403" s="33" t="s">
        <v>374</v>
      </c>
      <c r="B403" s="12" t="s">
        <v>375</v>
      </c>
      <c r="C403" s="56" t="s">
        <v>374</v>
      </c>
      <c r="D403" s="14" t="s">
        <v>669</v>
      </c>
      <c r="E403" s="44">
        <v>1772613.2759999998</v>
      </c>
      <c r="F403" s="44">
        <v>1823220.7</v>
      </c>
      <c r="G403" s="51">
        <v>12861.8</v>
      </c>
      <c r="H403" s="51">
        <v>13229</v>
      </c>
      <c r="I403" s="17">
        <v>137.82</v>
      </c>
      <c r="J403" s="17">
        <v>137.82</v>
      </c>
      <c r="K403" s="35">
        <v>0</v>
      </c>
      <c r="L403" s="61">
        <v>0</v>
      </c>
      <c r="M403" s="34"/>
      <c r="N403" s="34" t="s">
        <v>864</v>
      </c>
      <c r="O403" s="13"/>
    </row>
    <row r="404" spans="1:15" x14ac:dyDescent="0.2">
      <c r="A404" s="33" t="s">
        <v>635</v>
      </c>
      <c r="B404" s="12" t="s">
        <v>636</v>
      </c>
      <c r="C404" s="56" t="s">
        <v>635</v>
      </c>
      <c r="D404" s="14" t="s">
        <v>668</v>
      </c>
      <c r="E404" s="44">
        <v>349341835.58999997</v>
      </c>
      <c r="F404" s="44">
        <v>353657466.44999999</v>
      </c>
      <c r="G404" s="51">
        <v>300641</v>
      </c>
      <c r="H404" s="51">
        <v>304355</v>
      </c>
      <c r="I404" s="17">
        <v>1161.99</v>
      </c>
      <c r="J404" s="17">
        <v>1161.99</v>
      </c>
      <c r="K404" s="35">
        <v>0</v>
      </c>
      <c r="L404" s="61">
        <v>0</v>
      </c>
      <c r="M404" s="34"/>
      <c r="N404" s="34" t="s">
        <v>864</v>
      </c>
      <c r="O404" s="13"/>
    </row>
    <row r="405" spans="1:15" x14ac:dyDescent="0.2">
      <c r="A405" s="33" t="s">
        <v>666</v>
      </c>
      <c r="B405" s="12" t="s">
        <v>763</v>
      </c>
      <c r="C405" s="56" t="s">
        <v>666</v>
      </c>
      <c r="D405" s="14" t="s">
        <v>668</v>
      </c>
      <c r="E405" s="44">
        <v>33709883.479999997</v>
      </c>
      <c r="F405" s="44">
        <v>34220230</v>
      </c>
      <c r="G405" s="51">
        <v>587280.19999999995</v>
      </c>
      <c r="H405" s="51">
        <v>596170.9</v>
      </c>
      <c r="I405" s="17">
        <v>57.4</v>
      </c>
      <c r="J405" s="17">
        <v>57.4</v>
      </c>
      <c r="K405" s="35">
        <v>0</v>
      </c>
      <c r="L405" s="61">
        <v>0</v>
      </c>
      <c r="M405" s="34"/>
      <c r="N405" s="34" t="s">
        <v>864</v>
      </c>
      <c r="O405" s="13"/>
    </row>
    <row r="406" spans="1:15" x14ac:dyDescent="0.2">
      <c r="A406" s="33" t="s">
        <v>816</v>
      </c>
      <c r="B406" s="12" t="s">
        <v>854</v>
      </c>
      <c r="C406" s="56" t="s">
        <v>816</v>
      </c>
      <c r="D406" s="14" t="s">
        <v>668</v>
      </c>
      <c r="E406" s="44">
        <v>79576453.549999997</v>
      </c>
      <c r="F406" s="44">
        <v>82390285</v>
      </c>
      <c r="G406" s="51">
        <v>587280.1</v>
      </c>
      <c r="H406" s="51">
        <v>596170.9</v>
      </c>
      <c r="I406" s="17">
        <v>135.5</v>
      </c>
      <c r="J406" s="17">
        <v>138.19999999999999</v>
      </c>
      <c r="K406" s="35">
        <v>2.6999999999999886</v>
      </c>
      <c r="L406" s="61">
        <v>1.9926199261992537E-2</v>
      </c>
      <c r="M406" s="34"/>
      <c r="N406" s="34" t="s">
        <v>864</v>
      </c>
      <c r="O406" s="13"/>
    </row>
    <row r="407" spans="1:15" x14ac:dyDescent="0.2">
      <c r="A407" s="33" t="s">
        <v>551</v>
      </c>
      <c r="B407" s="12" t="s">
        <v>552</v>
      </c>
      <c r="C407" s="56" t="s">
        <v>551</v>
      </c>
      <c r="D407" s="14" t="s">
        <v>669</v>
      </c>
      <c r="E407" s="44">
        <v>44679572.368000001</v>
      </c>
      <c r="F407" s="44">
        <v>45649312.479999997</v>
      </c>
      <c r="G407" s="51">
        <v>118196.8</v>
      </c>
      <c r="H407" s="51">
        <v>120762.5</v>
      </c>
      <c r="I407" s="17">
        <v>378.01</v>
      </c>
      <c r="J407" s="17">
        <v>378.01</v>
      </c>
      <c r="K407" s="35">
        <v>0</v>
      </c>
      <c r="L407" s="61">
        <v>0</v>
      </c>
      <c r="M407" s="34"/>
      <c r="N407" s="34" t="s">
        <v>864</v>
      </c>
      <c r="O407" s="13"/>
    </row>
    <row r="408" spans="1:15" x14ac:dyDescent="0.2">
      <c r="A408" s="33" t="s">
        <v>103</v>
      </c>
      <c r="B408" s="12" t="s">
        <v>104</v>
      </c>
      <c r="C408" s="56" t="s">
        <v>103</v>
      </c>
      <c r="D408" s="14" t="s">
        <v>669</v>
      </c>
      <c r="E408" s="44">
        <v>5465031.585</v>
      </c>
      <c r="F408" s="44">
        <v>5602053</v>
      </c>
      <c r="G408" s="51">
        <v>20026.5</v>
      </c>
      <c r="H408" s="51">
        <v>20128.099999999999</v>
      </c>
      <c r="I408" s="17">
        <v>272.89</v>
      </c>
      <c r="J408" s="17">
        <v>278.32</v>
      </c>
      <c r="K408" s="35">
        <v>5.4300000000000068</v>
      </c>
      <c r="L408" s="61">
        <v>1.9898127450621157E-2</v>
      </c>
      <c r="M408" s="34"/>
      <c r="N408" s="34" t="s">
        <v>864</v>
      </c>
      <c r="O408" s="13"/>
    </row>
    <row r="409" spans="1:15" x14ac:dyDescent="0.2">
      <c r="A409" s="33" t="s">
        <v>474</v>
      </c>
      <c r="B409" s="12" t="s">
        <v>475</v>
      </c>
      <c r="C409" s="56" t="s">
        <v>474</v>
      </c>
      <c r="D409" s="14" t="s">
        <v>669</v>
      </c>
      <c r="E409" s="44">
        <v>98315724.149999991</v>
      </c>
      <c r="F409" s="44">
        <v>99985974</v>
      </c>
      <c r="G409" s="51">
        <v>82265</v>
      </c>
      <c r="H409" s="51">
        <v>83871</v>
      </c>
      <c r="I409" s="17">
        <v>1195.1099999999999</v>
      </c>
      <c r="J409" s="17">
        <v>1192.1400000000001</v>
      </c>
      <c r="K409" s="35">
        <v>-2.9699999999997999</v>
      </c>
      <c r="L409" s="61">
        <v>-2.4851268920850801E-3</v>
      </c>
      <c r="M409" s="34"/>
      <c r="N409" s="34" t="s">
        <v>864</v>
      </c>
      <c r="O409" s="13"/>
    </row>
    <row r="410" spans="1:15" x14ac:dyDescent="0.2">
      <c r="A410" s="33" t="s">
        <v>453</v>
      </c>
      <c r="B410" s="12" t="s">
        <v>765</v>
      </c>
      <c r="C410" s="56" t="s">
        <v>453</v>
      </c>
      <c r="D410" s="14" t="s">
        <v>669</v>
      </c>
      <c r="E410" s="44">
        <v>201182150.708</v>
      </c>
      <c r="F410" s="44">
        <v>204554676.16</v>
      </c>
      <c r="G410" s="51">
        <v>164575.6</v>
      </c>
      <c r="H410" s="51">
        <v>167334.5</v>
      </c>
      <c r="I410" s="17">
        <v>1222.43</v>
      </c>
      <c r="J410" s="17">
        <v>1222.43</v>
      </c>
      <c r="K410" s="35">
        <v>0</v>
      </c>
      <c r="L410" s="61">
        <v>0</v>
      </c>
      <c r="M410" s="34"/>
      <c r="N410" s="34" t="s">
        <v>864</v>
      </c>
      <c r="O410" s="13"/>
    </row>
    <row r="411" spans="1:15" x14ac:dyDescent="0.2">
      <c r="A411" s="33" t="s">
        <v>659</v>
      </c>
      <c r="B411" s="12" t="s">
        <v>764</v>
      </c>
      <c r="C411" s="56" t="s">
        <v>659</v>
      </c>
      <c r="D411" s="14" t="s">
        <v>668</v>
      </c>
      <c r="E411" s="44">
        <v>14347212.860000001</v>
      </c>
      <c r="F411" s="44">
        <v>14860300</v>
      </c>
      <c r="G411" s="51">
        <v>229997</v>
      </c>
      <c r="H411" s="51">
        <v>233580</v>
      </c>
      <c r="I411" s="17">
        <v>62.38</v>
      </c>
      <c r="J411" s="17">
        <v>63.62</v>
      </c>
      <c r="K411" s="35">
        <v>1.2399999999999949</v>
      </c>
      <c r="L411" s="61">
        <v>1.987816607887135E-2</v>
      </c>
      <c r="M411" s="34"/>
      <c r="N411" s="34" t="s">
        <v>864</v>
      </c>
      <c r="O411" s="13"/>
    </row>
    <row r="412" spans="1:15" x14ac:dyDescent="0.2">
      <c r="A412" s="33" t="s">
        <v>817</v>
      </c>
      <c r="B412" s="12" t="s">
        <v>855</v>
      </c>
      <c r="C412" s="56" t="s">
        <v>817</v>
      </c>
      <c r="D412" s="14" t="s">
        <v>668</v>
      </c>
      <c r="E412" s="44">
        <v>36286532.028000005</v>
      </c>
      <c r="F412" s="44">
        <v>37587737</v>
      </c>
      <c r="G412" s="51">
        <v>229996.4</v>
      </c>
      <c r="H412" s="51">
        <v>233580.3</v>
      </c>
      <c r="I412" s="17">
        <v>157.77000000000001</v>
      </c>
      <c r="J412" s="17">
        <v>160.91999999999999</v>
      </c>
      <c r="K412" s="35">
        <v>3.1499999999999773</v>
      </c>
      <c r="L412" s="61">
        <v>1.9965772960638759E-2</v>
      </c>
      <c r="M412" s="34"/>
      <c r="N412" s="34" t="s">
        <v>864</v>
      </c>
      <c r="O412" s="13"/>
    </row>
    <row r="413" spans="1:15" x14ac:dyDescent="0.2">
      <c r="A413" s="33" t="s">
        <v>176</v>
      </c>
      <c r="B413" s="12" t="s">
        <v>177</v>
      </c>
      <c r="C413" s="56" t="s">
        <v>176</v>
      </c>
      <c r="D413" s="14" t="s">
        <v>669</v>
      </c>
      <c r="E413" s="44">
        <v>6524321.517</v>
      </c>
      <c r="F413" s="44">
        <v>6573625.0999999996</v>
      </c>
      <c r="G413" s="51">
        <v>45392.9</v>
      </c>
      <c r="H413" s="51">
        <v>45762</v>
      </c>
      <c r="I413" s="17">
        <v>143.72999999999999</v>
      </c>
      <c r="J413" s="17">
        <v>143.65</v>
      </c>
      <c r="K413" s="35">
        <v>-7.9999999999984084E-2</v>
      </c>
      <c r="L413" s="61">
        <v>-5.565991790161003E-4</v>
      </c>
      <c r="M413" s="34"/>
      <c r="N413" s="34" t="s">
        <v>864</v>
      </c>
      <c r="O413" s="13"/>
    </row>
    <row r="414" spans="1:15" x14ac:dyDescent="0.2">
      <c r="A414" s="33" t="s">
        <v>14</v>
      </c>
      <c r="B414" s="12" t="s">
        <v>766</v>
      </c>
      <c r="C414" s="56" t="s">
        <v>14</v>
      </c>
      <c r="D414" s="14" t="s">
        <v>669</v>
      </c>
      <c r="E414" s="44">
        <v>58482022.565999992</v>
      </c>
      <c r="F414" s="44">
        <v>57780519</v>
      </c>
      <c r="G414" s="51">
        <v>61834.7</v>
      </c>
      <c r="H414" s="51">
        <v>62371</v>
      </c>
      <c r="I414" s="17">
        <v>945.78</v>
      </c>
      <c r="J414" s="17">
        <v>926.4</v>
      </c>
      <c r="K414" s="35">
        <v>-19.379999999999995</v>
      </c>
      <c r="L414" s="61">
        <v>-2.0491023282370104E-2</v>
      </c>
      <c r="M414" s="34"/>
      <c r="N414" s="34" t="s">
        <v>864</v>
      </c>
      <c r="O414" s="13"/>
    </row>
    <row r="415" spans="1:15" x14ac:dyDescent="0.2">
      <c r="A415" s="33" t="s">
        <v>484</v>
      </c>
      <c r="B415" s="12" t="s">
        <v>485</v>
      </c>
      <c r="C415" s="56" t="s">
        <v>484</v>
      </c>
      <c r="D415" s="14" t="s">
        <v>669</v>
      </c>
      <c r="E415" s="44">
        <v>111357409.46399999</v>
      </c>
      <c r="F415" s="44">
        <v>112213600</v>
      </c>
      <c r="G415" s="51">
        <v>87116.4</v>
      </c>
      <c r="H415" s="51">
        <v>87786.2</v>
      </c>
      <c r="I415" s="17">
        <v>1278.26</v>
      </c>
      <c r="J415" s="17">
        <v>1278.26</v>
      </c>
      <c r="K415" s="35">
        <v>0</v>
      </c>
      <c r="L415" s="61">
        <v>0</v>
      </c>
      <c r="M415" s="34"/>
      <c r="N415" s="34" t="s">
        <v>864</v>
      </c>
      <c r="O415" s="13"/>
    </row>
    <row r="416" spans="1:15" x14ac:dyDescent="0.2">
      <c r="A416" s="33" t="s">
        <v>426</v>
      </c>
      <c r="B416" s="12" t="s">
        <v>427</v>
      </c>
      <c r="C416" s="56" t="s">
        <v>426</v>
      </c>
      <c r="D416" s="14" t="s">
        <v>669</v>
      </c>
      <c r="E416" s="44">
        <v>8083755.7200000007</v>
      </c>
      <c r="F416" s="44">
        <v>8215425</v>
      </c>
      <c r="G416" s="51">
        <v>38732</v>
      </c>
      <c r="H416" s="51">
        <v>38613.599999999999</v>
      </c>
      <c r="I416" s="17">
        <v>208.71</v>
      </c>
      <c r="J416" s="17">
        <v>212.76</v>
      </c>
      <c r="K416" s="35">
        <v>4.0499999999999829</v>
      </c>
      <c r="L416" s="61">
        <v>1.9404915912030966E-2</v>
      </c>
      <c r="M416" s="34"/>
      <c r="N416" s="34" t="s">
        <v>864</v>
      </c>
      <c r="O416" s="13"/>
    </row>
    <row r="417" spans="1:15" x14ac:dyDescent="0.2">
      <c r="A417" s="33" t="s">
        <v>15</v>
      </c>
      <c r="B417" s="12" t="s">
        <v>767</v>
      </c>
      <c r="C417" s="56" t="s">
        <v>15</v>
      </c>
      <c r="D417" s="14" t="s">
        <v>669</v>
      </c>
      <c r="E417" s="44">
        <v>77550999</v>
      </c>
      <c r="F417" s="44">
        <v>80379164</v>
      </c>
      <c r="G417" s="51">
        <v>63436.4</v>
      </c>
      <c r="H417" s="51">
        <v>64498.9</v>
      </c>
      <c r="I417" s="17">
        <v>1222.5</v>
      </c>
      <c r="J417" s="17">
        <v>1246.21</v>
      </c>
      <c r="K417" s="35">
        <v>23.710000000000036</v>
      </c>
      <c r="L417" s="61">
        <v>1.9394683026584897E-2</v>
      </c>
      <c r="M417" s="34"/>
      <c r="N417" s="34" t="s">
        <v>864</v>
      </c>
      <c r="O417" s="13"/>
    </row>
    <row r="418" spans="1:15" x14ac:dyDescent="0.2">
      <c r="A418" s="33" t="s">
        <v>515</v>
      </c>
      <c r="B418" s="12" t="s">
        <v>516</v>
      </c>
      <c r="C418" s="56" t="s">
        <v>515</v>
      </c>
      <c r="D418" s="14" t="s">
        <v>669</v>
      </c>
      <c r="E418" s="44">
        <v>73296798.863999993</v>
      </c>
      <c r="F418" s="44">
        <v>76587000</v>
      </c>
      <c r="G418" s="51">
        <v>55666.2</v>
      </c>
      <c r="H418" s="51">
        <v>57030</v>
      </c>
      <c r="I418" s="17">
        <v>1316.72</v>
      </c>
      <c r="J418" s="17">
        <v>1342.92</v>
      </c>
      <c r="K418" s="35">
        <v>26.200000000000045</v>
      </c>
      <c r="L418" s="61">
        <v>1.9897928185187468E-2</v>
      </c>
      <c r="M418" s="34"/>
      <c r="N418" s="34" t="s">
        <v>864</v>
      </c>
      <c r="O418" s="13"/>
    </row>
    <row r="419" spans="1:15" x14ac:dyDescent="0.2">
      <c r="A419" s="33" t="s">
        <v>183</v>
      </c>
      <c r="B419" s="12" t="s">
        <v>184</v>
      </c>
      <c r="C419" s="56" t="s">
        <v>183</v>
      </c>
      <c r="D419" s="14" t="s">
        <v>669</v>
      </c>
      <c r="E419" s="44">
        <v>4697982.2</v>
      </c>
      <c r="F419" s="44">
        <v>4896557</v>
      </c>
      <c r="G419" s="51">
        <v>28982</v>
      </c>
      <c r="H419" s="51">
        <v>29632.9</v>
      </c>
      <c r="I419" s="17">
        <v>162.1</v>
      </c>
      <c r="J419" s="17">
        <v>165.24</v>
      </c>
      <c r="K419" s="35">
        <v>3.1400000000000148</v>
      </c>
      <c r="L419" s="61">
        <v>1.9370758790869927E-2</v>
      </c>
      <c r="M419" s="34"/>
      <c r="N419" s="34" t="s">
        <v>864</v>
      </c>
      <c r="O419" s="13"/>
    </row>
    <row r="420" spans="1:15" x14ac:dyDescent="0.2">
      <c r="A420" s="33" t="s">
        <v>608</v>
      </c>
      <c r="B420" s="12" t="s">
        <v>609</v>
      </c>
      <c r="C420" s="56" t="s">
        <v>608</v>
      </c>
      <c r="D420" s="14" t="s">
        <v>668</v>
      </c>
      <c r="E420" s="44">
        <v>195389310.35799998</v>
      </c>
      <c r="F420" s="44">
        <v>203922111</v>
      </c>
      <c r="G420" s="51">
        <v>188044.3</v>
      </c>
      <c r="H420" s="51">
        <v>192521</v>
      </c>
      <c r="I420" s="17">
        <v>1039.06</v>
      </c>
      <c r="J420" s="17">
        <v>1059.22</v>
      </c>
      <c r="K420" s="35">
        <v>20.160000000000082</v>
      </c>
      <c r="L420" s="61">
        <v>1.9402151945027316E-2</v>
      </c>
      <c r="M420" s="34"/>
      <c r="N420" s="34" t="s">
        <v>864</v>
      </c>
      <c r="O420" s="13"/>
    </row>
    <row r="421" spans="1:15" x14ac:dyDescent="0.2">
      <c r="A421" s="33" t="s">
        <v>450</v>
      </c>
      <c r="B421" s="12" t="s">
        <v>451</v>
      </c>
      <c r="C421" s="56" t="s">
        <v>450</v>
      </c>
      <c r="D421" s="14" t="s">
        <v>669</v>
      </c>
      <c r="E421" s="44">
        <v>7621214.4000000004</v>
      </c>
      <c r="F421" s="44">
        <v>7631060</v>
      </c>
      <c r="G421" s="51">
        <v>35283.4</v>
      </c>
      <c r="H421" s="51">
        <v>35329</v>
      </c>
      <c r="I421" s="17">
        <v>216</v>
      </c>
      <c r="J421" s="17">
        <v>216</v>
      </c>
      <c r="K421" s="35">
        <v>0</v>
      </c>
      <c r="L421" s="61">
        <v>0</v>
      </c>
      <c r="M421" s="34"/>
      <c r="N421" s="34" t="s">
        <v>864</v>
      </c>
      <c r="O421" s="13"/>
    </row>
    <row r="422" spans="1:15" x14ac:dyDescent="0.2">
      <c r="A422" s="33" t="s">
        <v>185</v>
      </c>
      <c r="B422" s="12" t="s">
        <v>186</v>
      </c>
      <c r="C422" s="56" t="s">
        <v>185</v>
      </c>
      <c r="D422" s="14" t="s">
        <v>669</v>
      </c>
      <c r="E422" s="44">
        <v>4775360.8100000005</v>
      </c>
      <c r="F422" s="44">
        <v>5024770</v>
      </c>
      <c r="G422" s="51">
        <v>43543</v>
      </c>
      <c r="H422" s="51">
        <v>44948.3</v>
      </c>
      <c r="I422" s="17">
        <v>109.67</v>
      </c>
      <c r="J422" s="17">
        <v>111.79</v>
      </c>
      <c r="K422" s="35">
        <v>2.1200000000000045</v>
      </c>
      <c r="L422" s="61">
        <v>1.9330719431020375E-2</v>
      </c>
      <c r="M422" s="34"/>
      <c r="N422" s="34" t="s">
        <v>864</v>
      </c>
      <c r="O422" s="13"/>
    </row>
    <row r="423" spans="1:15" x14ac:dyDescent="0.2">
      <c r="A423" s="33" t="s">
        <v>23</v>
      </c>
      <c r="B423" s="12" t="s">
        <v>24</v>
      </c>
      <c r="C423" s="56" t="s">
        <v>23</v>
      </c>
      <c r="D423" s="14" t="s">
        <v>669</v>
      </c>
      <c r="E423" s="44">
        <v>8461176.8849999998</v>
      </c>
      <c r="F423" s="44">
        <v>8589360.6300000008</v>
      </c>
      <c r="G423" s="51">
        <v>63766.5</v>
      </c>
      <c r="H423" s="51">
        <v>64731.199999999997</v>
      </c>
      <c r="I423" s="17">
        <v>132.69</v>
      </c>
      <c r="J423" s="17">
        <v>132.69</v>
      </c>
      <c r="K423" s="35">
        <v>0</v>
      </c>
      <c r="L423" s="61">
        <v>0</v>
      </c>
      <c r="M423" s="34"/>
      <c r="N423" s="34" t="s">
        <v>864</v>
      </c>
      <c r="O423" s="13"/>
    </row>
    <row r="424" spans="1:15" x14ac:dyDescent="0.2">
      <c r="A424" s="33" t="s">
        <v>264</v>
      </c>
      <c r="B424" s="12" t="s">
        <v>265</v>
      </c>
      <c r="C424" s="56" t="s">
        <v>264</v>
      </c>
      <c r="D424" s="14" t="s">
        <v>669</v>
      </c>
      <c r="E424" s="44">
        <v>6079427.1359999999</v>
      </c>
      <c r="F424" s="44">
        <v>6146403</v>
      </c>
      <c r="G424" s="51">
        <v>33744.6</v>
      </c>
      <c r="H424" s="51">
        <v>34116.400000000001</v>
      </c>
      <c r="I424" s="17">
        <v>180.16</v>
      </c>
      <c r="J424" s="17">
        <v>180.16</v>
      </c>
      <c r="K424" s="35">
        <v>0</v>
      </c>
      <c r="L424" s="61">
        <v>0</v>
      </c>
      <c r="M424" s="34"/>
      <c r="N424" s="34" t="s">
        <v>864</v>
      </c>
      <c r="O424" s="13"/>
    </row>
    <row r="425" spans="1:15" x14ac:dyDescent="0.2">
      <c r="A425" s="33" t="s">
        <v>187</v>
      </c>
      <c r="B425" s="12" t="s">
        <v>188</v>
      </c>
      <c r="C425" s="56" t="s">
        <v>187</v>
      </c>
      <c r="D425" s="14" t="s">
        <v>669</v>
      </c>
      <c r="E425" s="44">
        <v>5952116.7800000003</v>
      </c>
      <c r="F425" s="44">
        <v>6230849.9199999999</v>
      </c>
      <c r="G425" s="51">
        <v>30119</v>
      </c>
      <c r="H425" s="51">
        <v>30930</v>
      </c>
      <c r="I425" s="17">
        <v>197.62</v>
      </c>
      <c r="J425" s="17">
        <v>201.45</v>
      </c>
      <c r="K425" s="35">
        <v>3.8299999999999841</v>
      </c>
      <c r="L425" s="61">
        <v>1.9380629490942131E-2</v>
      </c>
      <c r="M425" s="34"/>
      <c r="N425" s="34" t="s">
        <v>864</v>
      </c>
      <c r="O425" s="13"/>
    </row>
    <row r="426" spans="1:15" x14ac:dyDescent="0.2">
      <c r="A426" s="33" t="s">
        <v>309</v>
      </c>
      <c r="B426" s="12" t="s">
        <v>768</v>
      </c>
      <c r="C426" s="56" t="s">
        <v>309</v>
      </c>
      <c r="D426" s="14" t="s">
        <v>669</v>
      </c>
      <c r="E426" s="44">
        <v>69710072.354999989</v>
      </c>
      <c r="F426" s="44">
        <v>71767930</v>
      </c>
      <c r="G426" s="51">
        <v>60945.5</v>
      </c>
      <c r="H426" s="51">
        <v>61574.9</v>
      </c>
      <c r="I426" s="17">
        <v>1143.81</v>
      </c>
      <c r="J426" s="17">
        <v>1165.54</v>
      </c>
      <c r="K426" s="35">
        <v>21.730000000000018</v>
      </c>
      <c r="L426" s="61">
        <v>1.8997910492127207E-2</v>
      </c>
      <c r="M426" s="34"/>
      <c r="N426" s="34" t="s">
        <v>864</v>
      </c>
      <c r="O426" s="13"/>
    </row>
    <row r="427" spans="1:15" x14ac:dyDescent="0.2">
      <c r="A427" s="33"/>
      <c r="B427" s="12"/>
      <c r="C427" s="56"/>
      <c r="D427" s="14"/>
      <c r="E427" s="12"/>
      <c r="F427" s="12"/>
      <c r="G427" s="12"/>
      <c r="H427" s="12"/>
      <c r="I427" s="12"/>
      <c r="J427" s="12"/>
      <c r="K427" s="12"/>
      <c r="L427" s="12"/>
      <c r="M427" s="12"/>
      <c r="N427" s="12"/>
      <c r="O427" s="13"/>
    </row>
    <row r="428" spans="1:15" x14ac:dyDescent="0.2">
      <c r="A428" s="33"/>
      <c r="B428" s="43" t="s">
        <v>867</v>
      </c>
      <c r="C428" s="56"/>
      <c r="D428" s="14"/>
      <c r="E428" s="12"/>
      <c r="F428" s="12"/>
      <c r="G428" s="12"/>
      <c r="H428" s="12"/>
      <c r="I428" s="12"/>
      <c r="J428" s="12"/>
      <c r="K428" s="12"/>
      <c r="L428" s="12"/>
      <c r="M428" s="12"/>
      <c r="N428" s="12"/>
      <c r="O428" s="13"/>
    </row>
    <row r="429" spans="1:15" x14ac:dyDescent="0.2">
      <c r="A429" s="33"/>
      <c r="B429" s="43" t="s">
        <v>774</v>
      </c>
      <c r="C429" s="56"/>
      <c r="D429" s="14"/>
      <c r="E429" s="12"/>
      <c r="F429" s="12"/>
      <c r="G429" s="12"/>
      <c r="H429" s="12"/>
      <c r="I429" s="12"/>
      <c r="J429" s="12"/>
      <c r="K429" s="12"/>
      <c r="L429" s="12"/>
      <c r="M429" s="12"/>
      <c r="N429" s="12"/>
      <c r="O429" s="13"/>
    </row>
    <row r="430" spans="1:15" ht="13.5" thickBot="1" x14ac:dyDescent="0.25">
      <c r="A430" s="36"/>
      <c r="B430" s="21"/>
      <c r="C430" s="57"/>
      <c r="D430" s="37"/>
      <c r="E430" s="21"/>
      <c r="F430" s="21"/>
      <c r="G430" s="21"/>
      <c r="H430" s="21"/>
      <c r="I430" s="21"/>
      <c r="J430" s="21"/>
      <c r="K430" s="21"/>
      <c r="L430" s="21"/>
      <c r="M430" s="21"/>
      <c r="N430" s="21"/>
      <c r="O430" s="22"/>
    </row>
    <row r="431" spans="1:15" x14ac:dyDescent="0.2"/>
    <row r="432" spans="1:15" hidden="1" x14ac:dyDescent="0.2"/>
    <row r="433" spans="6:16" hidden="1" x14ac:dyDescent="0.2"/>
    <row r="434" spans="6:16" hidden="1" x14ac:dyDescent="0.2"/>
    <row r="435" spans="6:16" hidden="1" x14ac:dyDescent="0.2"/>
    <row r="436" spans="6:16" hidden="1" x14ac:dyDescent="0.2"/>
    <row r="437" spans="6:16" hidden="1" x14ac:dyDescent="0.2"/>
    <row r="438" spans="6:16" hidden="1" x14ac:dyDescent="0.2"/>
    <row r="439" spans="6:16" hidden="1" x14ac:dyDescent="0.2"/>
    <row r="440" spans="6:16" hidden="1" x14ac:dyDescent="0.2">
      <c r="F440" s="49"/>
      <c r="H440" s="49"/>
      <c r="K440" s="49"/>
      <c r="P440" s="49"/>
    </row>
  </sheetData>
  <phoneticPr fontId="7"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3F6EE27-1EB5-4E41-857F-CDACBAFF189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referendum dropdown</vt:lpstr>
      <vt:lpstr>data</vt:lpstr>
      <vt:lpstr>LA_data</vt:lpstr>
      <vt:lpstr>LA_list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Roast</dc:creator>
  <cp:lastModifiedBy>Ian Rose</cp:lastModifiedBy>
  <cp:lastPrinted>2014-03-21T10:52:05Z</cp:lastPrinted>
  <dcterms:created xsi:type="dcterms:W3CDTF">2012-03-16T13:34:12Z</dcterms:created>
  <dcterms:modified xsi:type="dcterms:W3CDTF">2014-07-22T10:32:56Z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a6c76ca6-5d1b-429c-939d-2bba7ada9fd2</vt:lpwstr>
  </property>
  <property fmtid="{D5CDD505-2E9C-101B-9397-08002B2CF9AE}" pid="3" name="bjSaver">
    <vt:lpwstr>q2ylYDCQlDx0+J2KMgdOER7s+yp88HL8</vt:lpwstr>
  </property>
  <property fmtid="{D5CDD505-2E9C-101B-9397-08002B2CF9AE}" pid="4" name="bjDocumentSecurityLabel">
    <vt:lpwstr>No Marking</vt:lpwstr>
  </property>
</Properties>
</file>