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11" sheetId="82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A11'!$A$1:$L$32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<sst xmlns="http://schemas.openxmlformats.org/spreadsheetml/2006/main" count="266" uniqueCount="156">
  <si>
    <t>£ thousand</t>
  </si>
  <si>
    <t>19 Energy Costs - Electricity, Gas and Other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</si>
  <si>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</si>
  <si>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</si>
  <si>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</si>
  <si>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</si>
  <si>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</si>
  <si>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</si>
  <si>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</si>
  <si>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</si>
  <si>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</si>
  <si>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</si>
  <si>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</si>
  <si>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</si>
  <si>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</si>
  <si>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</si>
  <si>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</si>
  <si>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</si>
  <si>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</si>
  <si>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</si>
  <si>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</si>
  <si>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</si>
  <si>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</si>
  <si>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Highways and transport services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</si>
  <si>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</si>
  <si>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</si>
  <si>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</si>
  <si>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</si>
  <si>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</si>
  <si>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</si>
  <si>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</si>
  <si>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</si>
  <si>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</si>
  <si>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</si>
  <si>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</si>
  <si>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</si>
  <si>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</si>
  <si>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</si>
  <si>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</si>
  <si>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Cultural, environmental and planning services</t>
  </si>
  <si>
    <t>Central and other services</t>
  </si>
  <si>
    <t>All other services</t>
  </si>
  <si>
    <t>30 Direct Transport Costs  -  Vehicle Running Costs, Repair &amp; Maintenance</t>
  </si>
  <si>
    <t>42 Communications and Computing  -  Postage, Telephone, Computer Costs and Other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</si>
  <si>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</si>
  <si>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</si>
  <si>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</si>
  <si>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</si>
  <si>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</si>
  <si>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</si>
  <si>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</si>
  <si>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</si>
  <si>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</si>
  <si>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</si>
  <si>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</si>
  <si>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</si>
  <si>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</si>
  <si>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</si>
  <si>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</si>
  <si>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</si>
  <si>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</si>
  <si>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</si>
  <si>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</si>
  <si>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</si>
  <si>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</si>
  <si>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</si>
  <si>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</si>
  <si>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</si>
  <si>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</si>
  <si>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</si>
  <si>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</si>
  <si>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</si>
  <si>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</si>
  <si>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</si>
  <si>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</si>
  <si>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</si>
  <si>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</si>
  <si>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</si>
  <si>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</si>
  <si>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</si>
  <si>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</si>
  <si>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</si>
  <si>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</si>
  <si>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continued</t>
  </si>
  <si>
    <t>Total</t>
  </si>
  <si>
    <t>LA order check</t>
  </si>
  <si>
    <t>£ million</t>
  </si>
  <si>
    <t>of which:</t>
  </si>
  <si>
    <t>Social Care</t>
  </si>
  <si>
    <t>Housing services (excluding HRA)</t>
  </si>
  <si>
    <t>Fire  &amp; rescue services</t>
  </si>
  <si>
    <t>TOTAL ALL SERVICES</t>
  </si>
  <si>
    <t>PART A - PAY ESTIMATES</t>
  </si>
  <si>
    <t>1 Teacher salary</t>
  </si>
  <si>
    <t>2 Employers' National Insurance contributions</t>
  </si>
  <si>
    <t>3 Employers' Pension contributions</t>
  </si>
  <si>
    <t>4 Location allowance</t>
  </si>
  <si>
    <t>5 TOTAL TEACHERS GROUP (Total of lines 1 to 4)</t>
  </si>
  <si>
    <t>6 Police &amp; Fire salary</t>
  </si>
  <si>
    <t>7 Employers' National Insurance contributions</t>
  </si>
  <si>
    <t>8 Employers' Pension contributions</t>
  </si>
  <si>
    <t>9 Location allowance</t>
  </si>
  <si>
    <t>10 TOTAL POLICE &amp; FIRE GROUP (Total of lines 6 to 9)</t>
  </si>
  <si>
    <t>11 All Other Staff salary</t>
  </si>
  <si>
    <t>12 Employers' National Insurance contributions</t>
  </si>
  <si>
    <t>13 Employers' Pension contributions</t>
  </si>
  <si>
    <t>14 Location allowance</t>
  </si>
  <si>
    <t>15 TOTAL ALL OTHER STAFF GROUP (Total of lines 11 to 14)</t>
  </si>
  <si>
    <t>16 Other Pay Related Costs</t>
  </si>
  <si>
    <t>17 TOTAL Part A  (Total of lines 5, 10, 15, 16a &amp; 16b)</t>
  </si>
  <si>
    <t>PART B - RUNNING EXPENSES</t>
  </si>
  <si>
    <t>18 Repairs, Alterations and Maintenance of Buildings</t>
  </si>
  <si>
    <t>21 Rents</t>
  </si>
  <si>
    <t>22 Rates</t>
  </si>
  <si>
    <t>23 Water Services</t>
  </si>
  <si>
    <t>24 Fixtures &amp; Fittings</t>
  </si>
  <si>
    <t>25 Cleaning and Domestic Supplies</t>
  </si>
  <si>
    <t>26 Grounds Maintenance Costs</t>
  </si>
  <si>
    <t>27 Premises Insurance</t>
  </si>
  <si>
    <t>28 Other Premises Related Expenditure</t>
  </si>
  <si>
    <t>29 TOTAL PREMISES EXPENSES (Total of lines 18 to 28)</t>
  </si>
  <si>
    <t>32 Contract Hire and Operating Leases</t>
  </si>
  <si>
    <t>33 Car Allowances for Travelling Expenses</t>
  </si>
  <si>
    <t>34 Public Transport Allowances for Travelling Expenses</t>
  </si>
  <si>
    <t>35 Transport Insurance</t>
  </si>
  <si>
    <t>36 Other Transport Related Expenditure</t>
  </si>
  <si>
    <t>37 TOTAL TRANSPORT EXPENSES (Total of lines 30 to 36)</t>
  </si>
  <si>
    <t>38 Equipment, Furniture &amp; Materials</t>
  </si>
  <si>
    <t>39 Catering</t>
  </si>
  <si>
    <t>40 Clothing, Uniforms &amp; Laundry</t>
  </si>
  <si>
    <t>41 Printing, Stationery and General Office Expenses</t>
  </si>
  <si>
    <t>46 Subsistence and Conference Expenses</t>
  </si>
  <si>
    <t>47 Subscriptions</t>
  </si>
  <si>
    <t>48 Insurance</t>
  </si>
  <si>
    <t>49 Schools' Non ICT Learning Resources</t>
  </si>
  <si>
    <t>50 Schools' ICT Learning Resources</t>
  </si>
  <si>
    <t>51 Exam Fees</t>
  </si>
  <si>
    <t>52 Other Supplies and Services Expenditure</t>
  </si>
  <si>
    <t>53 TOTAL SUPPLIES &amp; SERVICES EXPENDITURE (Total of lines 38 to 52)</t>
  </si>
  <si>
    <t>54 Joint Authorites and Other Local Authorities</t>
  </si>
  <si>
    <t>56 Private Contractors and Other Agencies  -  Professional Services</t>
  </si>
  <si>
    <t>57 Private Contractors and Other Agencies  -  Agency Staff</t>
  </si>
  <si>
    <t>58 Private Contractors and Other Agencies  -  Other</t>
  </si>
  <si>
    <t>59 Internal Trading Organisations</t>
  </si>
  <si>
    <t>60 TOTAL THIRD PARTY PAYMENTS (Total of lines 54 to 59)</t>
  </si>
  <si>
    <t>61 Total Transfer Payments (Discretionary)</t>
  </si>
  <si>
    <t>62 Expenditure on Management and Support Services</t>
  </si>
  <si>
    <t>63 TOTAL Part B (Total of lines 29, 37, 53, 60, 61 &amp; 62)</t>
  </si>
  <si>
    <t>PART C - INCOME</t>
  </si>
  <si>
    <t>64 Rental Income</t>
  </si>
  <si>
    <t>65 Recharges</t>
  </si>
  <si>
    <t>66 All Other Income</t>
  </si>
  <si>
    <t>67 TOTAL Part C (Lines 64 to 66)</t>
  </si>
  <si>
    <t>Annex A11: Subjective Analysis (SAR) 2013-14</t>
  </si>
  <si>
    <t>Annex A11: Subjective Analysis (SAR) 2013-14 (continued)</t>
  </si>
  <si>
    <t>55 Payments to Voluntary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</si>
</sst>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70" formatCode="_(&quot;£&quot;* #,##0.00_);_(&quot;£&quot;* \(#,##0.00\);_(&quot;£&quot;* &quot;-&quot;??_);_(@_)"/>
  </numFmts>
  <fonts count="35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164" fontId="10" fillId="0" borderId="0"/>
    <xf numFmtId="164" fontId="10" fillId="0" borderId="0"/>
    <xf numFmtId="0" fontId="2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44" quotePrefix="1" applyFont="1" applyBorder="1" applyAlignment="1">
      <alignment horizontal="left"/>
    </xf>
    <xf numFmtId="0" fontId="6" fillId="0" borderId="0" xfId="44" applyFont="1" applyBorder="1"/>
    <xf numFmtId="0" fontId="6" fillId="0" borderId="0" xfId="44" applyFont="1" applyBorder="1" applyAlignment="1">
      <alignment horizontal="right"/>
    </xf>
    <xf numFmtId="3" fontId="6" fillId="0" borderId="0" xfId="44" applyNumberFormat="1" applyFont="1" applyBorder="1"/>
    <xf numFmtId="0" fontId="5" fillId="0" borderId="0" xfId="44" applyFont="1"/>
    <xf numFmtId="3" fontId="5" fillId="0" borderId="0" xfId="44" applyNumberFormat="1" applyFont="1"/>
    <xf numFmtId="0" fontId="7" fillId="0" borderId="0" xfId="44" applyFont="1"/>
    <xf numFmtId="0" fontId="6" fillId="0" borderId="0" xfId="44" applyFont="1"/>
    <xf numFmtId="0" fontId="6" fillId="0" borderId="0" xfId="44" applyFont="1" applyAlignment="1">
      <alignment horizontal="right"/>
    </xf>
    <xf numFmtId="3" fontId="6" fillId="0" borderId="0" xfId="44" applyNumberFormat="1" applyFont="1"/>
    <xf numFmtId="0" fontId="8" fillId="0" borderId="0" xfId="44" applyFont="1" applyFill="1" applyBorder="1" applyAlignment="1">
      <alignment horizontal="left"/>
    </xf>
    <xf numFmtId="3" fontId="8" fillId="0" borderId="0" xfId="44" applyNumberFormat="1" applyFont="1" applyBorder="1"/>
    <xf numFmtId="0" fontId="8" fillId="0" borderId="0" xfId="44" applyFont="1" applyBorder="1"/>
    <xf numFmtId="0" fontId="8" fillId="0" borderId="0" xfId="44" quotePrefix="1" applyFont="1" applyFill="1" applyBorder="1" applyAlignment="1">
      <alignment horizontal="left" indent="1"/>
    </xf>
    <xf numFmtId="0" fontId="8" fillId="0" borderId="0" xfId="44" quotePrefix="1" applyFont="1" applyFill="1" applyBorder="1" applyAlignment="1">
      <alignment horizontal="left"/>
    </xf>
    <xf numFmtId="0" fontId="8" fillId="0" borderId="0" xfId="44" applyFont="1" applyFill="1" applyBorder="1"/>
    <xf numFmtId="0" fontId="8" fillId="0" borderId="0" xfId="44" applyFont="1" applyFill="1" applyBorder="1" applyAlignment="1" applyProtection="1">
      <alignment horizontal="left" indent="1"/>
    </xf>
    <xf numFmtId="0" fontId="8" fillId="0" borderId="0" xfId="44" applyFont="1" applyFill="1" applyBorder="1" applyAlignment="1" applyProtection="1">
      <alignment horizontal="left"/>
    </xf>
    <xf numFmtId="0" fontId="8" fillId="0" borderId="0" xfId="44" applyFont="1" applyBorder="1" applyAlignment="1">
      <alignment horizontal="left" indent="1"/>
    </xf>
    <xf numFmtId="0" fontId="8" fillId="0" borderId="0" xfId="44" applyFont="1"/>
    <xf numFmtId="3" fontId="8" fillId="0" borderId="0" xfId="44" applyNumberFormat="1" applyFont="1"/>
    <xf numFmtId="3" fontId="11" fillId="0" borderId="0" xfId="44" applyNumberFormat="1" applyFont="1" applyBorder="1"/>
    <xf numFmtId="0" fontId="11" fillId="0" borderId="0" xfId="44" applyFont="1" applyBorder="1" applyAlignment="1">
      <alignment horizontal="right"/>
    </xf>
    <xf numFmtId="0" fontId="7" fillId="0" borderId="0" xfId="44" applyFont="1" applyFill="1" applyBorder="1"/>
    <xf numFmtId="0" fontId="7" fillId="0" borderId="0" xfId="44" applyFont="1" applyBorder="1"/>
    <xf numFmtId="3" fontId="12" fillId="0" borderId="0" xfId="44" applyNumberFormat="1" applyFont="1" applyBorder="1"/>
    <xf numFmtId="0" fontId="11" fillId="0" borderId="0" xfId="44" applyFont="1"/>
    <xf numFmtId="0" fontId="11" fillId="0" borderId="0" xfId="44" applyFont="1" applyAlignment="1">
      <alignment horizontal="right"/>
    </xf>
    <xf numFmtId="3" fontId="11" fillId="0" borderId="0" xfId="44" applyNumberFormat="1" applyFont="1"/>
    <xf numFmtId="3" fontId="12" fillId="0" borderId="0" xfId="44" applyNumberFormat="1" applyFont="1"/>
    <xf numFmtId="3" fontId="5" fillId="24" borderId="0" xfId="44" applyNumberFormat="1" applyFont="1" applyFill="1" applyBorder="1"/>
    <xf numFmtId="0" fontId="11" fillId="0" borderId="0" xfId="44" applyFont="1" applyBorder="1"/>
    <xf numFmtId="0" fontId="12" fillId="0" borderId="0" xfId="44" applyFont="1"/>
    <xf numFmtId="0" fontId="7" fillId="0" borderId="0" xfId="44" applyFont="1" applyFill="1" applyBorder="1" applyAlignment="1">
      <alignment horizontal="left"/>
    </xf>
    <xf numFmtId="0" fontId="8" fillId="0" borderId="0" xfId="44" applyFont="1" applyBorder="1" applyAlignment="1">
      <alignment horizontal="left"/>
    </xf>
    <xf numFmtId="0" fontId="8" fillId="0" borderId="0" xfId="44" applyFont="1" applyAlignment="1">
      <alignment horizontal="left"/>
    </xf>
    <xf numFmtId="0" fontId="7" fillId="0" borderId="0" xfId="44" applyFont="1" applyAlignment="1">
      <alignment horizontal="left"/>
    </xf>
    <xf numFmtId="0" fontId="7" fillId="25" borderId="0" xfId="44" quotePrefix="1" applyFont="1" applyFill="1" applyAlignment="1">
      <alignment horizontal="left"/>
    </xf>
    <xf numFmtId="0" fontId="0" fillId="0" borderId="0" xfId="44" applyFont="1" applyFill="1"/>
    <xf numFmtId="3" fontId="2" fillId="24" borderId="0" xfId="44" applyNumberFormat="1" applyFont="1" applyFill="1" applyBorder="1"/>
    <xf numFmtId="0" fontId="6" fillId="24" borderId="11" xfId="44" applyFont="1" applyFill="1" applyBorder="1" applyAlignment="1">
      <alignment wrapText="1"/>
    </xf>
    <xf numFmtId="3" fontId="5" fillId="24" borderId="10" xfId="44" applyNumberFormat="1" applyFont="1" applyFill="1" applyBorder="1"/>
    <xf numFmtId="0" fontId="9" fillId="0" borderId="0" xfId="44" applyFont="1" applyFill="1"/>
    <xf numFmtId="0" fontId="15" fillId="24" borderId="0" xfId="44" applyFont="1" applyFill="1" applyBorder="1"/>
    <xf numFmtId="3" fontId="9" fillId="24" borderId="12" xfId="37" applyNumberFormat="1" applyFont="1" applyFill="1" applyBorder="1" applyAlignment="1" applyProtection="1">
      <alignment horizontal="right"/>
    </xf>
    <xf numFmtId="0" fontId="2" fillId="24" borderId="11" xfId="44" applyFont="1" applyFill="1" applyBorder="1"/>
    <xf numFmtId="0" fontId="2" fillId="24" borderId="0" xfId="44" applyFont="1" applyFill="1" applyBorder="1"/>
    <xf numFmtId="0" fontId="2" fillId="24" borderId="10" xfId="44" applyFont="1" applyFill="1" applyBorder="1"/>
    <xf numFmtId="0" fontId="15" fillId="24" borderId="11" xfId="44" applyFont="1" applyFill="1" applyBorder="1"/>
    <xf numFmtId="3" fontId="2" fillId="24" borderId="10" xfId="44" applyNumberFormat="1" applyFont="1" applyFill="1" applyBorder="1"/>
    <xf numFmtId="3" fontId="30" fillId="0" borderId="0" xfId="44" applyNumberFormat="1" applyFont="1" applyFill="1"/>
    <xf numFmtId="3" fontId="15" fillId="24" borderId="0" xfId="44" applyNumberFormat="1" applyFont="1" applyFill="1" applyBorder="1"/>
    <xf numFmtId="0" fontId="2" fillId="24" borderId="12" xfId="44" applyFont="1" applyFill="1" applyBorder="1"/>
    <xf numFmtId="0" fontId="2" fillId="24" borderId="14" xfId="44" applyFont="1" applyFill="1" applyBorder="1"/>
    <xf numFmtId="0" fontId="30" fillId="0" borderId="0" xfId="44" applyFont="1" applyFill="1"/>
    <xf numFmtId="0" fontId="5" fillId="24" borderId="0" xfId="44" applyFont="1" applyFill="1" applyBorder="1" applyAlignment="1">
      <alignment horizontal="right" wrapText="1"/>
    </xf>
    <xf numFmtId="0" fontId="2" fillId="24" borderId="13" xfId="44" applyFont="1" applyFill="1" applyBorder="1"/>
    <xf numFmtId="0" fontId="5" fillId="0" borderId="0" xfId="44" applyFont="1" applyFill="1"/>
    <xf numFmtId="164" fontId="15" fillId="24" borderId="0" xfId="38" applyFont="1" applyFill="1" applyBorder="1" applyAlignment="1">
      <alignment horizontal="right"/>
    </xf>
    <xf numFmtId="164" fontId="15" fillId="24" borderId="10" xfId="38" applyFont="1" applyFill="1" applyBorder="1" applyAlignment="1">
      <alignment horizontal="right"/>
    </xf>
    <xf numFmtId="0" fontId="31" fillId="24" borderId="10" xfId="44" applyFont="1" applyFill="1" applyBorder="1"/>
    <xf numFmtId="164" fontId="15" fillId="24" borderId="0" xfId="44" applyNumberFormat="1" applyFont="1" applyFill="1" applyBorder="1" applyAlignment="1">
      <alignment horizontal="right" wrapText="1"/>
    </xf>
    <xf numFmtId="164" fontId="15" fillId="24" borderId="0" xfId="44" applyNumberFormat="1" applyFont="1" applyFill="1" applyBorder="1" applyAlignment="1">
      <alignment horizontal="right" vertical="top" wrapText="1"/>
    </xf>
    <xf numFmtId="164" fontId="32" fillId="24" borderId="10" xfId="44" applyNumberFormat="1" applyFont="1" applyFill="1" applyBorder="1" applyAlignment="1">
      <alignment horizontal="right" vertical="top" wrapText="1"/>
    </xf>
    <xf numFmtId="164" fontId="33" fillId="0" borderId="0" xfId="44" applyNumberFormat="1" applyFont="1" applyFill="1" applyBorder="1" applyAlignment="1">
      <alignment horizontal="right" wrapText="1"/>
    </xf>
    <xf numFmtId="0" fontId="2" fillId="24" borderId="11" xfId="44" applyFont="1" applyFill="1" applyBorder="1" applyAlignment="1">
      <alignment wrapText="1"/>
    </xf>
    <xf numFmtId="0" fontId="15" fillId="24" borderId="11" xfId="44" applyFont="1" applyFill="1" applyBorder="1" applyAlignment="1">
      <alignment wrapText="1"/>
    </xf>
    <xf numFmtId="3" fontId="7" fillId="0" borderId="0" xfId="44" applyNumberFormat="1" applyFont="1" applyFill="1"/>
    <xf numFmtId="0" fontId="15" fillId="24" borderId="11" xfId="44" applyFont="1" applyFill="1" applyBorder="1" applyAlignment="1">
      <alignment horizontal="left" wrapText="1"/>
    </xf>
    <xf numFmtId="0" fontId="15" fillId="24" borderId="10" xfId="44" applyFont="1" applyFill="1" applyBorder="1"/>
    <xf numFmtId="0" fontId="7" fillId="0" borderId="0" xfId="44" applyFont="1" applyFill="1"/>
    <xf numFmtId="3" fontId="15" fillId="24" borderId="10" xfId="44" applyNumberFormat="1" applyFont="1" applyFill="1" applyBorder="1"/>
    <xf numFmtId="3" fontId="8" fillId="0" borderId="0" xfId="44" applyNumberFormat="1" applyFont="1" applyFill="1"/>
    <xf numFmtId="0" fontId="8" fillId="0" borderId="0" xfId="44" applyFont="1" applyFill="1"/>
    <xf numFmtId="3" fontId="15" fillId="24" borderId="12" xfId="44" applyNumberFormat="1" applyFont="1" applyFill="1" applyBorder="1"/>
    <xf numFmtId="0" fontId="2" fillId="0" borderId="0" xfId="44" applyFont="1" applyFill="1" applyBorder="1" applyAlignment="1"/>
    <xf numFmtId="0" fontId="15" fillId="24" borderId="13" xfId="44" applyFont="1" applyFill="1" applyBorder="1" applyAlignment="1">
      <alignment wrapText="1"/>
    </xf>
    <xf numFmtId="3" fontId="15" fillId="24" borderId="14" xfId="44" applyNumberFormat="1" applyFont="1" applyFill="1" applyBorder="1"/>
    <xf numFmtId="164" fontId="15" fillId="24" borderId="10" xfId="44" applyNumberFormat="1" applyFont="1" applyFill="1" applyBorder="1" applyAlignment="1">
      <alignment horizontal="right" wrapText="1"/>
    </xf>
    <xf numFmtId="0" fontId="30" fillId="0" borderId="0" xfId="44" applyFont="1" applyFill="1" applyAlignment="1"/>
    <xf numFmtId="0" fontId="0" fillId="0" borderId="0" xfId="44" applyFont="1" applyFill="1" applyAlignment="1"/>
    <xf numFmtId="0" fontId="9" fillId="0" borderId="0" xfId="44" applyFont="1" applyFill="1" applyAlignment="1"/>
    <xf numFmtId="0" fontId="0" fillId="0" borderId="16" xfId="44" applyFont="1" applyBorder="1" applyAlignment="1"/>
    <xf numFmtId="0" fontId="0" fillId="0" borderId="17" xfId="44" applyFont="1" applyBorder="1" applyAlignment="1"/>
    <xf numFmtId="164" fontId="4" fillId="26" borderId="15" xfId="38" quotePrefix="1" applyFont="1" applyFill="1" applyBorder="1" applyAlignment="1">
      <alignment horizontal="left"/>
    </xf>
    <xf numFmtId="0" fontId="0" fillId="26" borderId="16" xfId="44" applyFont="1" applyFill="1" applyBorder="1" applyAlignment="1"/>
  </cellXfs>
  <cellStyles count="49">
    <cellStyle name="%" xfId="44"/>
    <cellStyle name="% 2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7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_TableA2_0304" xfId="37"/>
    <cellStyle name="Normal_TableA9_0304" xfId="38"/>
    <cellStyle name="Note" xfId="39" builtinId="10" customBuiltin="1"/>
    <cellStyle name="Output" xfId="40" builtinId="21" customBuiltin="1"/>
    <cellStyle name="Percent 2" xfId="48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8" t="s">
        <v>24</v>
      </c>
    </row>
    <row r="3" spans="1:10" x14ac:dyDescent="0.2">
      <c r="A3" s="38" t="s">
        <v>25</v>
      </c>
      <c r="E3" s="28"/>
      <c r="H3" s="9"/>
    </row>
    <row r="4" spans="1:10" x14ac:dyDescent="0.2">
      <c r="A4" s="32" t="str">
        <f>IF(J5=0, "All rows in order", "Check row order")</f>
        <v>All rows in order</v>
      </c>
      <c r="B4" s="3"/>
      <c r="C4" s="23" t="s">
        <v>82</v>
      </c>
      <c r="D4" s="28" t="s">
        <v>86</v>
      </c>
      <c r="E4" s="28" t="s">
        <v>9</v>
      </c>
      <c r="H4" s="9"/>
      <c r="I4" s="7" t="s">
        <v>85</v>
      </c>
    </row>
    <row r="5" spans="1:10" x14ac:dyDescent="0.2">
      <c r="A5" s="1"/>
      <c r="B5" s="2"/>
      <c r="C5" s="4"/>
      <c r="E5" s="29"/>
      <c r="H5" s="10"/>
      <c r="I5" s="8" t="s">
        <v>84</v>
      </c>
      <c r="J5" s="33">
        <f>SUM(J6:J92)</f>
        <v>0</v>
      </c>
    </row>
    <row r="6" spans="1:10" x14ac:dyDescent="0.2">
      <c r="A6" s="11" t="s">
        <v>10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10</v>
      </c>
      <c r="J6" s="27">
        <f>IF(I6=A6,0,1)</f>
        <v>0</v>
      </c>
    </row>
    <row r="7" spans="1:10" x14ac:dyDescent="0.2">
      <c r="A7" s="11" t="s">
        <v>11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11</v>
      </c>
      <c r="J7" s="27">
        <f t="shared" ref="J7:J70" si="2">IF(I7=A7,0,1)</f>
        <v>0</v>
      </c>
    </row>
    <row r="8" spans="1:10" x14ac:dyDescent="0.2">
      <c r="A8" s="15" t="s">
        <v>4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4</v>
      </c>
      <c r="J8" s="27">
        <f t="shared" si="2"/>
        <v>0</v>
      </c>
    </row>
    <row r="9" spans="1:10" x14ac:dyDescent="0.2">
      <c r="A9" s="15" t="s">
        <v>12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12</v>
      </c>
      <c r="J9" s="27">
        <f t="shared" si="2"/>
        <v>0</v>
      </c>
    </row>
    <row r="10" spans="1:10" x14ac:dyDescent="0.2">
      <c r="A10" s="15" t="s">
        <v>13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13</v>
      </c>
      <c r="J10" s="27">
        <f t="shared" si="2"/>
        <v>0</v>
      </c>
    </row>
    <row r="11" spans="1:10" x14ac:dyDescent="0.2">
      <c r="A11" s="15" t="s">
        <v>14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14</v>
      </c>
      <c r="J11" s="27">
        <f t="shared" si="2"/>
        <v>0</v>
      </c>
    </row>
    <row r="12" spans="1:10" x14ac:dyDescent="0.2">
      <c r="A12" s="15" t="s">
        <v>15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15</v>
      </c>
      <c r="J12" s="27">
        <f t="shared" si="2"/>
        <v>0</v>
      </c>
    </row>
    <row r="13" spans="1:10" x14ac:dyDescent="0.2">
      <c r="A13" s="11" t="s">
        <v>6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6</v>
      </c>
      <c r="J13" s="27">
        <f t="shared" si="2"/>
        <v>0</v>
      </c>
    </row>
    <row r="14" spans="1:10" x14ac:dyDescent="0.2">
      <c r="A14" s="15" t="s">
        <v>7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7</v>
      </c>
      <c r="J14" s="27">
        <f t="shared" si="2"/>
        <v>0</v>
      </c>
    </row>
    <row r="15" spans="1:10" x14ac:dyDescent="0.2">
      <c r="A15" s="15" t="s">
        <v>16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16</v>
      </c>
      <c r="J15" s="27">
        <f t="shared" si="2"/>
        <v>0</v>
      </c>
    </row>
    <row r="16" spans="1:10" x14ac:dyDescent="0.2">
      <c r="A16" s="15" t="s">
        <v>3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3</v>
      </c>
      <c r="J16" s="27">
        <f t="shared" si="2"/>
        <v>0</v>
      </c>
    </row>
    <row r="17" spans="1:10" x14ac:dyDescent="0.2">
      <c r="A17" s="11" t="s">
        <v>8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8</v>
      </c>
      <c r="J17" s="27">
        <f t="shared" si="2"/>
        <v>0</v>
      </c>
    </row>
    <row r="18" spans="1:10" s="5" customFormat="1" x14ac:dyDescent="0.2">
      <c r="A18" s="34" t="s">
        <v>17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17</v>
      </c>
      <c r="J18" s="27">
        <f t="shared" si="2"/>
        <v>0</v>
      </c>
    </row>
    <row r="19" spans="1:10" x14ac:dyDescent="0.2">
      <c r="A19" s="11" t="s">
        <v>18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18</v>
      </c>
      <c r="J19" s="27">
        <f t="shared" si="2"/>
        <v>0</v>
      </c>
    </row>
    <row r="20" spans="1:10" x14ac:dyDescent="0.2">
      <c r="A20" s="11" t="s">
        <v>19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19</v>
      </c>
      <c r="J20" s="27">
        <f t="shared" si="2"/>
        <v>0</v>
      </c>
    </row>
    <row r="21" spans="1:10" x14ac:dyDescent="0.2">
      <c r="A21" s="11" t="s">
        <v>20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20</v>
      </c>
      <c r="J21" s="27">
        <f t="shared" si="2"/>
        <v>0</v>
      </c>
    </row>
    <row r="22" spans="1:10" x14ac:dyDescent="0.2">
      <c r="A22" s="18" t="s">
        <v>21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21</v>
      </c>
      <c r="J22" s="27">
        <f t="shared" si="2"/>
        <v>0</v>
      </c>
    </row>
    <row r="23" spans="1:10" x14ac:dyDescent="0.2">
      <c r="A23" s="18" t="s">
        <v>22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22</v>
      </c>
      <c r="J23" s="27">
        <f t="shared" si="2"/>
        <v>0</v>
      </c>
    </row>
    <row r="24" spans="1:10" x14ac:dyDescent="0.2">
      <c r="A24" s="35" t="s">
        <v>26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26</v>
      </c>
      <c r="J24" s="27">
        <f t="shared" si="2"/>
        <v>0</v>
      </c>
    </row>
    <row r="25" spans="1:10" x14ac:dyDescent="0.2">
      <c r="A25" s="35" t="s">
        <v>27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27</v>
      </c>
      <c r="J25" s="27">
        <f t="shared" si="2"/>
        <v>0</v>
      </c>
    </row>
    <row r="26" spans="1:10" x14ac:dyDescent="0.2">
      <c r="A26" s="35" t="s">
        <v>28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28</v>
      </c>
      <c r="J26" s="27">
        <f t="shared" si="2"/>
        <v>0</v>
      </c>
    </row>
    <row r="27" spans="1:10" x14ac:dyDescent="0.2">
      <c r="A27" s="35" t="s">
        <v>29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29</v>
      </c>
      <c r="J27" s="27">
        <f t="shared" si="2"/>
        <v>0</v>
      </c>
    </row>
    <row r="28" spans="1:10" x14ac:dyDescent="0.2">
      <c r="A28" s="36" t="s">
        <v>30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30</v>
      </c>
      <c r="J28" s="27">
        <f t="shared" si="2"/>
        <v>0</v>
      </c>
    </row>
    <row r="29" spans="1:10" x14ac:dyDescent="0.2">
      <c r="A29" s="36" t="s">
        <v>31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31</v>
      </c>
      <c r="J29" s="27">
        <f t="shared" si="2"/>
        <v>0</v>
      </c>
    </row>
    <row r="30" spans="1:10" x14ac:dyDescent="0.2">
      <c r="A30" s="36" t="s">
        <v>32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32</v>
      </c>
      <c r="J30" s="27">
        <f t="shared" si="2"/>
        <v>0</v>
      </c>
    </row>
    <row r="31" spans="1:10" x14ac:dyDescent="0.2">
      <c r="A31" s="36" t="s">
        <v>5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5</v>
      </c>
      <c r="J31" s="27">
        <f t="shared" si="2"/>
        <v>0</v>
      </c>
    </row>
    <row r="32" spans="1:10" x14ac:dyDescent="0.2">
      <c r="A32" s="36" t="s">
        <v>33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33</v>
      </c>
      <c r="J32" s="27">
        <f t="shared" si="2"/>
        <v>0</v>
      </c>
    </row>
    <row r="33" spans="1:10" x14ac:dyDescent="0.2">
      <c r="A33" s="36" t="s">
        <v>34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34</v>
      </c>
      <c r="J33" s="27">
        <f t="shared" si="2"/>
        <v>0</v>
      </c>
    </row>
    <row r="34" spans="1:10" x14ac:dyDescent="0.2">
      <c r="A34" s="36" t="s">
        <v>35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35</v>
      </c>
      <c r="J34" s="27">
        <f t="shared" si="2"/>
        <v>0</v>
      </c>
    </row>
    <row r="35" spans="1:10" s="5" customFormat="1" x14ac:dyDescent="0.2">
      <c r="A35" s="37" t="s">
        <v>36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36</v>
      </c>
      <c r="J35" s="27">
        <f t="shared" si="2"/>
        <v>0</v>
      </c>
    </row>
    <row r="36" spans="1:10" x14ac:dyDescent="0.2">
      <c r="A36" s="36" t="s">
        <v>37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37</v>
      </c>
      <c r="J36" s="27">
        <f t="shared" si="2"/>
        <v>0</v>
      </c>
    </row>
    <row r="37" spans="1:10" x14ac:dyDescent="0.2">
      <c r="A37" s="36" t="s">
        <v>38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38</v>
      </c>
      <c r="J37" s="27">
        <f t="shared" si="2"/>
        <v>0</v>
      </c>
    </row>
    <row r="38" spans="1:10" x14ac:dyDescent="0.2">
      <c r="A38" s="36" t="s">
        <v>44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44</v>
      </c>
      <c r="J38" s="27">
        <f t="shared" si="2"/>
        <v>0</v>
      </c>
    </row>
    <row r="39" spans="1:10" x14ac:dyDescent="0.2">
      <c r="A39" s="36" t="s">
        <v>45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45</v>
      </c>
      <c r="J39" s="27">
        <f t="shared" si="2"/>
        <v>0</v>
      </c>
    </row>
    <row r="40" spans="1:10" x14ac:dyDescent="0.2">
      <c r="A40" s="36" t="s">
        <v>46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46</v>
      </c>
      <c r="J40" s="27">
        <f t="shared" si="2"/>
        <v>0</v>
      </c>
    </row>
    <row r="41" spans="1:10" x14ac:dyDescent="0.2">
      <c r="A41" s="36" t="s">
        <v>47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47</v>
      </c>
      <c r="J41" s="27">
        <f t="shared" si="2"/>
        <v>0</v>
      </c>
    </row>
    <row r="42" spans="1:10" x14ac:dyDescent="0.2">
      <c r="A42" s="36" t="s">
        <v>48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48</v>
      </c>
      <c r="J42" s="27">
        <f t="shared" si="2"/>
        <v>0</v>
      </c>
    </row>
    <row r="43" spans="1:10" x14ac:dyDescent="0.2">
      <c r="A43" s="36" t="s">
        <v>49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49</v>
      </c>
      <c r="J43" s="27">
        <f t="shared" si="2"/>
        <v>0</v>
      </c>
    </row>
    <row r="44" spans="1:10" x14ac:dyDescent="0.2">
      <c r="A44" s="36" t="s">
        <v>50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50</v>
      </c>
      <c r="J44" s="27">
        <f t="shared" si="2"/>
        <v>0</v>
      </c>
    </row>
    <row r="45" spans="1:10" x14ac:dyDescent="0.2">
      <c r="A45" s="36" t="s">
        <v>51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51</v>
      </c>
      <c r="J45" s="27">
        <f t="shared" si="2"/>
        <v>0</v>
      </c>
    </row>
    <row r="46" spans="1:10" x14ac:dyDescent="0.2">
      <c r="A46" s="36" t="s">
        <v>52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52</v>
      </c>
      <c r="J46" s="27">
        <f t="shared" si="2"/>
        <v>0</v>
      </c>
    </row>
    <row r="47" spans="1:10" s="5" customFormat="1" x14ac:dyDescent="0.2">
      <c r="A47" s="37" t="s">
        <v>53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53</v>
      </c>
      <c r="J47" s="27">
        <f t="shared" si="2"/>
        <v>0</v>
      </c>
    </row>
    <row r="48" spans="1:10" x14ac:dyDescent="0.2">
      <c r="A48" s="36" t="s">
        <v>54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54</v>
      </c>
      <c r="J48" s="27">
        <f t="shared" si="2"/>
        <v>0</v>
      </c>
    </row>
    <row r="49" spans="1:10" x14ac:dyDescent="0.2">
      <c r="A49" s="36" t="s">
        <v>55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55</v>
      </c>
      <c r="J49" s="27">
        <f t="shared" si="2"/>
        <v>0</v>
      </c>
    </row>
    <row r="50" spans="1:10" x14ac:dyDescent="0.2">
      <c r="A50" s="36" t="s">
        <v>56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56</v>
      </c>
      <c r="J50" s="27">
        <f t="shared" si="2"/>
        <v>0</v>
      </c>
    </row>
    <row r="51" spans="1:10" s="5" customFormat="1" x14ac:dyDescent="0.2">
      <c r="A51" s="37" t="s">
        <v>57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57</v>
      </c>
      <c r="J51" s="27">
        <f t="shared" si="2"/>
        <v>0</v>
      </c>
    </row>
    <row r="52" spans="1:10" x14ac:dyDescent="0.2">
      <c r="A52" s="36" t="s">
        <v>58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58</v>
      </c>
      <c r="J52" s="27">
        <f t="shared" si="2"/>
        <v>0</v>
      </c>
    </row>
    <row r="53" spans="1:10" s="5" customFormat="1" x14ac:dyDescent="0.2">
      <c r="A53" s="37" t="s">
        <v>59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59</v>
      </c>
      <c r="J53" s="27">
        <f t="shared" si="2"/>
        <v>0</v>
      </c>
    </row>
    <row r="54" spans="1:10" x14ac:dyDescent="0.2">
      <c r="A54" s="36" t="s">
        <v>60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60</v>
      </c>
      <c r="J54" s="27">
        <f t="shared" si="2"/>
        <v>0</v>
      </c>
    </row>
    <row r="55" spans="1:10" x14ac:dyDescent="0.2">
      <c r="A55" s="36" t="s">
        <v>61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61</v>
      </c>
      <c r="J55" s="27">
        <f t="shared" si="2"/>
        <v>0</v>
      </c>
    </row>
    <row r="56" spans="1:10" x14ac:dyDescent="0.2">
      <c r="A56" s="36" t="s">
        <v>62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62</v>
      </c>
      <c r="J56" s="27">
        <f t="shared" si="2"/>
        <v>0</v>
      </c>
    </row>
    <row r="57" spans="1:10" x14ac:dyDescent="0.2">
      <c r="A57" s="36" t="s">
        <v>63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63</v>
      </c>
      <c r="J57" s="27">
        <f t="shared" si="2"/>
        <v>0</v>
      </c>
    </row>
    <row r="58" spans="1:10" x14ac:dyDescent="0.2">
      <c r="A58" s="36" t="s">
        <v>64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64</v>
      </c>
      <c r="J58" s="27">
        <f t="shared" si="2"/>
        <v>0</v>
      </c>
    </row>
    <row r="59" spans="1:10" s="5" customFormat="1" x14ac:dyDescent="0.2">
      <c r="A59" s="37" t="s">
        <v>65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65</v>
      </c>
      <c r="J59" s="27">
        <f t="shared" si="2"/>
        <v>0</v>
      </c>
    </row>
    <row r="60" spans="1:10" x14ac:dyDescent="0.2">
      <c r="A60" s="36" t="s">
        <v>2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2</v>
      </c>
      <c r="J60" s="27">
        <f t="shared" si="2"/>
        <v>0</v>
      </c>
    </row>
    <row r="61" spans="1:10" x14ac:dyDescent="0.2">
      <c r="A61" s="36" t="s">
        <v>66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66</v>
      </c>
      <c r="J61" s="27">
        <f t="shared" si="2"/>
        <v>0</v>
      </c>
    </row>
    <row r="62" spans="1:10" x14ac:dyDescent="0.2">
      <c r="A62" s="36" t="s">
        <v>67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67</v>
      </c>
      <c r="J62" s="27">
        <f t="shared" si="2"/>
        <v>0</v>
      </c>
    </row>
    <row r="63" spans="1:10" x14ac:dyDescent="0.2">
      <c r="A63" s="36" t="s">
        <v>68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68</v>
      </c>
      <c r="J63" s="27">
        <f t="shared" si="2"/>
        <v>0</v>
      </c>
    </row>
    <row r="64" spans="1:10" x14ac:dyDescent="0.2">
      <c r="A64" s="36" t="s">
        <v>69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69</v>
      </c>
      <c r="J64" s="27">
        <f t="shared" si="2"/>
        <v>0</v>
      </c>
    </row>
    <row r="65" spans="1:10" s="5" customFormat="1" x14ac:dyDescent="0.2">
      <c r="A65" s="37" t="s">
        <v>70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70</v>
      </c>
      <c r="J65" s="27">
        <f t="shared" si="2"/>
        <v>0</v>
      </c>
    </row>
    <row r="66" spans="1:10" x14ac:dyDescent="0.2">
      <c r="A66" s="36" t="s">
        <v>71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71</v>
      </c>
      <c r="J66" s="27">
        <f t="shared" si="2"/>
        <v>0</v>
      </c>
    </row>
    <row r="67" spans="1:10" x14ac:dyDescent="0.2">
      <c r="A67" s="36" t="s">
        <v>72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72</v>
      </c>
      <c r="J67" s="27">
        <f t="shared" si="2"/>
        <v>0</v>
      </c>
    </row>
    <row r="68" spans="1:10" x14ac:dyDescent="0.2">
      <c r="A68" s="36" t="s">
        <v>73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73</v>
      </c>
      <c r="J68" s="27">
        <f t="shared" si="2"/>
        <v>0</v>
      </c>
    </row>
    <row r="69" spans="1:10" x14ac:dyDescent="0.2">
      <c r="A69" s="36" t="s">
        <v>74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74</v>
      </c>
      <c r="J69" s="27">
        <f t="shared" si="2"/>
        <v>0</v>
      </c>
    </row>
    <row r="70" spans="1:10" x14ac:dyDescent="0.2">
      <c r="A70" s="36" t="s">
        <v>75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75</v>
      </c>
      <c r="J70" s="27">
        <f t="shared" si="2"/>
        <v>0</v>
      </c>
    </row>
    <row r="71" spans="1:10" x14ac:dyDescent="0.2">
      <c r="A71" s="36" t="s">
        <v>76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76</v>
      </c>
      <c r="J71" s="27">
        <f t="shared" ref="J71:J92" si="5">IF(I71=A71,0,1)</f>
        <v>0</v>
      </c>
    </row>
    <row r="72" spans="1:10" x14ac:dyDescent="0.2">
      <c r="A72" s="36" t="s">
        <v>77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77</v>
      </c>
      <c r="J72" s="27">
        <f t="shared" si="5"/>
        <v>0</v>
      </c>
    </row>
    <row r="73" spans="1:10" x14ac:dyDescent="0.2">
      <c r="A73" s="36" t="s">
        <v>78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78</v>
      </c>
      <c r="J73" s="27">
        <f t="shared" si="5"/>
        <v>0</v>
      </c>
    </row>
    <row r="74" spans="1:10" x14ac:dyDescent="0.2">
      <c r="A74" s="36" t="s">
        <v>79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79</v>
      </c>
      <c r="J74" s="27">
        <f t="shared" si="5"/>
        <v>0</v>
      </c>
    </row>
    <row r="75" spans="1:10" x14ac:dyDescent="0.2">
      <c r="A75" s="36" t="s">
        <v>80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80</v>
      </c>
      <c r="J75" s="27">
        <f t="shared" si="5"/>
        <v>0</v>
      </c>
    </row>
    <row r="76" spans="1:10" x14ac:dyDescent="0.2">
      <c r="A76" s="36" t="s">
        <v>10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10</v>
      </c>
      <c r="J76" s="27">
        <f t="shared" si="5"/>
        <v>0</v>
      </c>
    </row>
    <row r="77" spans="1:10" x14ac:dyDescent="0.2">
      <c r="A77" s="36" t="s">
        <v>11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11</v>
      </c>
      <c r="J77" s="27">
        <f t="shared" si="5"/>
        <v>0</v>
      </c>
    </row>
    <row r="78" spans="1:10" x14ac:dyDescent="0.2">
      <c r="A78" s="36" t="s">
        <v>4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4</v>
      </c>
      <c r="J78" s="27">
        <f t="shared" si="5"/>
        <v>0</v>
      </c>
    </row>
    <row r="79" spans="1:10" x14ac:dyDescent="0.2">
      <c r="A79" s="36" t="s">
        <v>12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12</v>
      </c>
      <c r="J79" s="27">
        <f t="shared" si="5"/>
        <v>0</v>
      </c>
    </row>
    <row r="80" spans="1:10" x14ac:dyDescent="0.2">
      <c r="A80" s="36" t="s">
        <v>13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13</v>
      </c>
      <c r="J80" s="27">
        <f t="shared" si="5"/>
        <v>0</v>
      </c>
    </row>
    <row r="81" spans="1:10" x14ac:dyDescent="0.2">
      <c r="A81" s="36" t="s">
        <v>14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14</v>
      </c>
      <c r="J81" s="27">
        <f t="shared" si="5"/>
        <v>0</v>
      </c>
    </row>
    <row r="82" spans="1:10" x14ac:dyDescent="0.2">
      <c r="A82" s="36" t="s">
        <v>15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15</v>
      </c>
      <c r="J82" s="27">
        <f t="shared" si="5"/>
        <v>0</v>
      </c>
    </row>
    <row r="83" spans="1:10" x14ac:dyDescent="0.2">
      <c r="A83" s="36" t="s">
        <v>6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6</v>
      </c>
      <c r="J83" s="27">
        <f t="shared" si="5"/>
        <v>0</v>
      </c>
    </row>
    <row r="84" spans="1:10" x14ac:dyDescent="0.2">
      <c r="A84" s="36" t="s">
        <v>7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7</v>
      </c>
      <c r="J84" s="27">
        <f t="shared" si="5"/>
        <v>0</v>
      </c>
    </row>
    <row r="85" spans="1:10" x14ac:dyDescent="0.2">
      <c r="A85" s="36" t="s">
        <v>16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16</v>
      </c>
      <c r="J85" s="27">
        <f t="shared" si="5"/>
        <v>0</v>
      </c>
    </row>
    <row r="86" spans="1:10" x14ac:dyDescent="0.2">
      <c r="A86" s="36" t="s">
        <v>3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3</v>
      </c>
      <c r="J86" s="27">
        <f t="shared" si="5"/>
        <v>0</v>
      </c>
    </row>
    <row r="87" spans="1:10" x14ac:dyDescent="0.2">
      <c r="A87" s="36" t="s">
        <v>8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8</v>
      </c>
      <c r="J87" s="27">
        <f t="shared" si="5"/>
        <v>0</v>
      </c>
    </row>
    <row r="88" spans="1:10" x14ac:dyDescent="0.2">
      <c r="A88" s="36" t="s">
        <v>33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33</v>
      </c>
      <c r="J88" s="27">
        <f t="shared" si="5"/>
        <v>0</v>
      </c>
    </row>
    <row r="89" spans="1:10" x14ac:dyDescent="0.2">
      <c r="A89" s="36" t="s">
        <v>34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34</v>
      </c>
      <c r="J89" s="27">
        <f t="shared" si="5"/>
        <v>0</v>
      </c>
    </row>
    <row r="90" spans="1:10" x14ac:dyDescent="0.2">
      <c r="A90" s="36" t="s">
        <v>55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55</v>
      </c>
      <c r="J90" s="27">
        <f t="shared" si="5"/>
        <v>0</v>
      </c>
    </row>
    <row r="91" spans="1:10" x14ac:dyDescent="0.2">
      <c r="A91" s="36" t="s">
        <v>64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64</v>
      </c>
      <c r="J91" s="27">
        <f t="shared" si="5"/>
        <v>0</v>
      </c>
    </row>
    <row r="92" spans="1:10" s="5" customFormat="1" x14ac:dyDescent="0.2">
      <c r="A92" s="37" t="s">
        <v>81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81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pageSetUpPr fitToPage="1"/>
  </sheetPr>
  <dimension ref="A1:Z100"/>
  <sheetViews>
    <sheetView showGridLines="0" tabSelected="1" zoomScale="85" zoomScaleNormal="100" workbookViewId="0">
      <selection sqref="A1:L1"/>
    </sheetView>
  </sheetViews>
  <sheetFormatPr defaultRowHeight="12.75" x14ac:dyDescent="0.2"/>
  <cols>
    <col min="1" max="1" width="55.140625" style="39" customWidth="1"/>
    <col min="2" max="2" width="11.5703125" style="39" customWidth="1"/>
    <col min="3" max="3" width="3.5703125" style="39" customWidth="1"/>
    <col min="4" max="7" width="11.42578125" style="39" customWidth="1"/>
    <col min="8" max="8" width="14.28515625" style="39" customWidth="1"/>
    <col min="9" max="11" width="11.42578125" style="39" customWidth="1"/>
    <col min="12" max="12" width="1.7109375" style="43" customWidth="1"/>
    <col min="13" max="13" width="10.140625" style="55" bestFit="1" customWidth="1"/>
    <col min="14" max="18" width="9.140625" style="55"/>
    <col min="19" max="19" width="10.7109375" style="55" bestFit="1" customWidth="1"/>
    <col min="20" max="20" width="9.7109375" style="55" bestFit="1" customWidth="1"/>
    <col min="21" max="26" width="9.140625" style="55"/>
    <col min="27" max="16384" width="9.140625" style="39"/>
  </cols>
  <sheetData>
    <row r="1" spans="1:26" ht="15.75" x14ac:dyDescent="0.25">
      <c r="A1" s="85" t="s">
        <v>153</v>
      </c>
      <c r="B1" s="86"/>
      <c r="C1" s="86"/>
      <c r="D1" s="86"/>
      <c r="E1" s="86"/>
      <c r="F1" s="86"/>
      <c r="G1" s="86"/>
      <c r="H1" s="86"/>
      <c r="I1" s="83"/>
      <c r="J1" s="83"/>
      <c r="K1" s="83"/>
      <c r="L1" s="84"/>
    </row>
    <row r="2" spans="1:26" x14ac:dyDescent="0.2">
      <c r="A2" s="46"/>
      <c r="B2" s="47"/>
      <c r="C2" s="47"/>
      <c r="D2" s="47"/>
      <c r="E2" s="47"/>
      <c r="F2" s="47"/>
      <c r="G2" s="47"/>
      <c r="H2" s="47"/>
      <c r="I2" s="47"/>
      <c r="J2" s="47"/>
      <c r="K2" s="59" t="s">
        <v>0</v>
      </c>
      <c r="L2" s="60"/>
    </row>
    <row r="3" spans="1:26" ht="8.25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61"/>
    </row>
    <row r="4" spans="1:26" x14ac:dyDescent="0.2">
      <c r="A4" s="46"/>
      <c r="B4" s="47"/>
      <c r="C4" s="47"/>
      <c r="D4" s="53" t="s">
        <v>87</v>
      </c>
      <c r="E4" s="53"/>
      <c r="F4" s="53"/>
      <c r="G4" s="53"/>
      <c r="H4" s="53"/>
      <c r="I4" s="53"/>
      <c r="J4" s="53"/>
      <c r="K4" s="53"/>
      <c r="L4" s="61"/>
    </row>
    <row r="5" spans="1:26" ht="3.95" customHeight="1" x14ac:dyDescent="0.2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61"/>
    </row>
    <row r="6" spans="1:26" ht="53.25" customHeight="1" x14ac:dyDescent="0.2">
      <c r="A6" s="46"/>
      <c r="B6" s="56" t="s">
        <v>91</v>
      </c>
      <c r="C6" s="62"/>
      <c r="D6" s="62" t="s">
        <v>10</v>
      </c>
      <c r="E6" s="62" t="s">
        <v>23</v>
      </c>
      <c r="F6" s="62" t="s">
        <v>88</v>
      </c>
      <c r="G6" s="62" t="s">
        <v>89</v>
      </c>
      <c r="H6" s="62" t="s">
        <v>39</v>
      </c>
      <c r="I6" s="62" t="s">
        <v>6</v>
      </c>
      <c r="J6" s="62" t="s">
        <v>90</v>
      </c>
      <c r="K6" s="62" t="s">
        <v>40</v>
      </c>
      <c r="L6" s="64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8.1" customHeight="1" x14ac:dyDescent="0.2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61"/>
    </row>
    <row r="8" spans="1:26" x14ac:dyDescent="0.2">
      <c r="A8" s="49" t="s">
        <v>92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61"/>
    </row>
    <row r="9" spans="1:26" ht="8.1" customHeight="1" x14ac:dyDescent="0.2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61"/>
    </row>
    <row r="10" spans="1:26" x14ac:dyDescent="0.2">
      <c r="A10" s="66" t="s">
        <v>93</v>
      </c>
      <c r="B10" s="40">
        <v>11820869.038457422</v>
      </c>
      <c r="C10" s="40"/>
      <c r="D10" s="40">
        <v>11802072.845065696</v>
      </c>
      <c r="E10" s="40">
        <v>0</v>
      </c>
      <c r="F10" s="40">
        <v>13942.943254980386</v>
      </c>
      <c r="G10" s="40">
        <v>0</v>
      </c>
      <c r="H10" s="40">
        <v>4319.5317261040382</v>
      </c>
      <c r="I10" s="40">
        <v>0</v>
      </c>
      <c r="J10" s="40">
        <v>0</v>
      </c>
      <c r="K10" s="40">
        <v>533.71841063962984</v>
      </c>
      <c r="L10" s="50"/>
      <c r="X10" s="51"/>
      <c r="Y10" s="51"/>
    </row>
    <row r="11" spans="1:26" x14ac:dyDescent="0.2">
      <c r="A11" s="66" t="s">
        <v>94</v>
      </c>
      <c r="B11" s="40">
        <v>849931.94721048023</v>
      </c>
      <c r="C11" s="40"/>
      <c r="D11" s="40">
        <v>848761.17658774147</v>
      </c>
      <c r="E11" s="40">
        <v>0</v>
      </c>
      <c r="F11" s="40">
        <v>1086.8403086544647</v>
      </c>
      <c r="G11" s="40">
        <v>0</v>
      </c>
      <c r="H11" s="40">
        <v>216.25486937119524</v>
      </c>
      <c r="I11" s="40">
        <v>0</v>
      </c>
      <c r="J11" s="40">
        <v>0</v>
      </c>
      <c r="K11" s="40">
        <v>-132.32455528687092</v>
      </c>
      <c r="L11" s="50"/>
      <c r="X11" s="51"/>
      <c r="Y11" s="51"/>
    </row>
    <row r="12" spans="1:26" x14ac:dyDescent="0.2">
      <c r="A12" s="66" t="s">
        <v>95</v>
      </c>
      <c r="B12" s="40">
        <v>1437679.3145930376</v>
      </c>
      <c r="C12" s="40"/>
      <c r="D12" s="40">
        <v>1427151.3085997808</v>
      </c>
      <c r="E12" s="40">
        <v>0</v>
      </c>
      <c r="F12" s="40">
        <v>2087.4346017115258</v>
      </c>
      <c r="G12" s="40">
        <v>0</v>
      </c>
      <c r="H12" s="40">
        <v>251.40124854836552</v>
      </c>
      <c r="I12" s="40">
        <v>0</v>
      </c>
      <c r="J12" s="40">
        <v>0</v>
      </c>
      <c r="K12" s="40">
        <v>8189.1701429969553</v>
      </c>
      <c r="L12" s="50"/>
      <c r="X12" s="51"/>
      <c r="Y12" s="51"/>
    </row>
    <row r="13" spans="1:26" x14ac:dyDescent="0.2">
      <c r="A13" s="66" t="s">
        <v>96</v>
      </c>
      <c r="B13" s="40">
        <v>238.93626541471778</v>
      </c>
      <c r="C13" s="40"/>
      <c r="D13" s="40">
        <v>232.91986519907994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6.0164002156378471</v>
      </c>
      <c r="L13" s="50"/>
      <c r="X13" s="51"/>
      <c r="Y13" s="51"/>
    </row>
    <row r="14" spans="1:26" s="58" customFormat="1" ht="15" customHeight="1" x14ac:dyDescent="0.2">
      <c r="A14" s="67" t="s">
        <v>97</v>
      </c>
      <c r="B14" s="31">
        <v>14108719.236526355</v>
      </c>
      <c r="C14" s="31"/>
      <c r="D14" s="31">
        <v>14078218.25011842</v>
      </c>
      <c r="E14" s="31">
        <v>0</v>
      </c>
      <c r="F14" s="31">
        <v>17117.218165346378</v>
      </c>
      <c r="G14" s="31">
        <v>0</v>
      </c>
      <c r="H14" s="31">
        <v>4787.1878440235987</v>
      </c>
      <c r="I14" s="31">
        <v>0</v>
      </c>
      <c r="J14" s="31">
        <v>0</v>
      </c>
      <c r="K14" s="31">
        <v>8596.5803985653529</v>
      </c>
      <c r="L14" s="42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51"/>
      <c r="Y14" s="68"/>
      <c r="Z14" s="55"/>
    </row>
    <row r="15" spans="1:26" s="58" customFormat="1" ht="8.25" customHeight="1" x14ac:dyDescent="0.2">
      <c r="A15" s="67"/>
      <c r="B15" s="40"/>
      <c r="C15" s="44"/>
      <c r="D15" s="44"/>
      <c r="E15" s="44"/>
      <c r="F15" s="44"/>
      <c r="G15" s="44"/>
      <c r="H15" s="44"/>
      <c r="I15" s="44"/>
      <c r="J15" s="44"/>
      <c r="K15" s="44"/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51"/>
      <c r="Y15" s="71"/>
      <c r="Z15" s="55"/>
    </row>
    <row r="16" spans="1:26" ht="12.75" customHeight="1" x14ac:dyDescent="0.2">
      <c r="A16" s="66" t="s">
        <v>98</v>
      </c>
      <c r="B16" s="40">
        <v>6023361.4705276089</v>
      </c>
      <c r="C16" s="40"/>
      <c r="D16" s="40">
        <v>2757.8122216546644</v>
      </c>
      <c r="E16" s="40">
        <v>0</v>
      </c>
      <c r="F16" s="40">
        <v>0</v>
      </c>
      <c r="G16" s="40">
        <v>0</v>
      </c>
      <c r="H16" s="40">
        <v>0</v>
      </c>
      <c r="I16" s="40">
        <v>4995920.4424656108</v>
      </c>
      <c r="J16" s="40">
        <v>987038.44034509442</v>
      </c>
      <c r="K16" s="40">
        <v>37644.775495249538</v>
      </c>
      <c r="L16" s="50"/>
      <c r="X16" s="51"/>
    </row>
    <row r="17" spans="1:26" x14ac:dyDescent="0.2">
      <c r="A17" s="66" t="s">
        <v>99</v>
      </c>
      <c r="B17" s="40">
        <v>537475.04911221215</v>
      </c>
      <c r="C17" s="40"/>
      <c r="D17" s="40">
        <v>274.95429196407076</v>
      </c>
      <c r="E17" s="40">
        <v>0</v>
      </c>
      <c r="F17" s="40">
        <v>0</v>
      </c>
      <c r="G17" s="40">
        <v>0</v>
      </c>
      <c r="H17" s="40">
        <v>0</v>
      </c>
      <c r="I17" s="40">
        <v>450364.55184629885</v>
      </c>
      <c r="J17" s="40">
        <v>83731.833421548741</v>
      </c>
      <c r="K17" s="40">
        <v>3103.7095524004071</v>
      </c>
      <c r="L17" s="50"/>
      <c r="X17" s="51"/>
    </row>
    <row r="18" spans="1:26" x14ac:dyDescent="0.2">
      <c r="A18" s="66" t="s">
        <v>100</v>
      </c>
      <c r="B18" s="40">
        <v>1364661.9648481992</v>
      </c>
      <c r="C18" s="40"/>
      <c r="D18" s="40">
        <v>440.34748307895518</v>
      </c>
      <c r="E18" s="40">
        <v>0</v>
      </c>
      <c r="F18" s="40">
        <v>0</v>
      </c>
      <c r="G18" s="40">
        <v>0</v>
      </c>
      <c r="H18" s="40">
        <v>0</v>
      </c>
      <c r="I18" s="40">
        <v>1162706.6060471958</v>
      </c>
      <c r="J18" s="40">
        <v>191113.88675611903</v>
      </c>
      <c r="K18" s="40">
        <v>10401.124561805302</v>
      </c>
      <c r="L18" s="50"/>
      <c r="X18" s="51"/>
    </row>
    <row r="19" spans="1:26" x14ac:dyDescent="0.2">
      <c r="A19" s="66" t="s">
        <v>101</v>
      </c>
      <c r="B19" s="40">
        <v>244630.19994101481</v>
      </c>
      <c r="C19" s="40"/>
      <c r="D19" s="40">
        <v>632.60160406771161</v>
      </c>
      <c r="E19" s="40">
        <v>0</v>
      </c>
      <c r="F19" s="40">
        <v>0</v>
      </c>
      <c r="G19" s="40">
        <v>0</v>
      </c>
      <c r="H19" s="40">
        <v>0</v>
      </c>
      <c r="I19" s="40">
        <v>212268.27030173433</v>
      </c>
      <c r="J19" s="40">
        <v>31727.895863588219</v>
      </c>
      <c r="K19" s="40">
        <v>1.4321716245314617</v>
      </c>
      <c r="L19" s="50"/>
      <c r="X19" s="51"/>
    </row>
    <row r="20" spans="1:26" s="58" customFormat="1" ht="15" customHeight="1" x14ac:dyDescent="0.2">
      <c r="A20" s="69" t="s">
        <v>102</v>
      </c>
      <c r="B20" s="31">
        <v>8170128.6844290346</v>
      </c>
      <c r="C20" s="31"/>
      <c r="D20" s="31">
        <v>4105.7156007654021</v>
      </c>
      <c r="E20" s="31">
        <v>0</v>
      </c>
      <c r="F20" s="31">
        <v>0</v>
      </c>
      <c r="G20" s="31">
        <v>0</v>
      </c>
      <c r="H20" s="31">
        <v>0</v>
      </c>
      <c r="I20" s="31">
        <v>6821259.8706608396</v>
      </c>
      <c r="J20" s="31">
        <v>1293612.0563863504</v>
      </c>
      <c r="K20" s="31">
        <v>51151.041781079788</v>
      </c>
      <c r="L20" s="42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51"/>
      <c r="Y20" s="68"/>
      <c r="Z20" s="55"/>
    </row>
    <row r="21" spans="1:26" s="58" customFormat="1" ht="8.25" customHeight="1" x14ac:dyDescent="0.2">
      <c r="A21" s="67"/>
      <c r="B21" s="40"/>
      <c r="C21" s="44"/>
      <c r="D21" s="40"/>
      <c r="E21" s="40"/>
      <c r="F21" s="40"/>
      <c r="G21" s="40"/>
      <c r="H21" s="40"/>
      <c r="I21" s="40"/>
      <c r="J21" s="40"/>
      <c r="K21" s="40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51"/>
      <c r="Y21" s="71"/>
      <c r="Z21" s="55"/>
    </row>
    <row r="22" spans="1:26" x14ac:dyDescent="0.2">
      <c r="A22" s="66" t="s">
        <v>103</v>
      </c>
      <c r="B22" s="40">
        <v>23524961.768319067</v>
      </c>
      <c r="C22" s="40"/>
      <c r="D22" s="40">
        <v>7500312.3505479051</v>
      </c>
      <c r="E22" s="40">
        <v>988103.1701796269</v>
      </c>
      <c r="F22" s="40">
        <v>4977588.2841431117</v>
      </c>
      <c r="G22" s="40">
        <v>530112.24959267455</v>
      </c>
      <c r="H22" s="40">
        <v>3147443.8526980542</v>
      </c>
      <c r="I22" s="40">
        <v>2120758.4385978268</v>
      </c>
      <c r="J22" s="40">
        <v>173344.21867607237</v>
      </c>
      <c r="K22" s="40">
        <v>4087299.2038837923</v>
      </c>
      <c r="L22" s="50"/>
      <c r="X22" s="51"/>
    </row>
    <row r="23" spans="1:26" x14ac:dyDescent="0.2">
      <c r="A23" s="66" t="s">
        <v>104</v>
      </c>
      <c r="B23" s="40">
        <v>1571667.8448884992</v>
      </c>
      <c r="C23" s="40"/>
      <c r="D23" s="40">
        <v>419750.30201019195</v>
      </c>
      <c r="E23" s="40">
        <v>71769.769194504421</v>
      </c>
      <c r="F23" s="40">
        <v>345294.02836380852</v>
      </c>
      <c r="G23" s="40">
        <v>40700.684048790208</v>
      </c>
      <c r="H23" s="40">
        <v>213266.84352749705</v>
      </c>
      <c r="I23" s="40">
        <v>166022.80215356784</v>
      </c>
      <c r="J23" s="40">
        <v>13022.489033276514</v>
      </c>
      <c r="K23" s="40">
        <v>301840.92655686272</v>
      </c>
      <c r="L23" s="50"/>
      <c r="X23" s="51"/>
    </row>
    <row r="24" spans="1:26" x14ac:dyDescent="0.2">
      <c r="A24" s="66" t="s">
        <v>105</v>
      </c>
      <c r="B24" s="40">
        <v>3625618.9793999684</v>
      </c>
      <c r="C24" s="40"/>
      <c r="D24" s="40">
        <v>1023852.6597652049</v>
      </c>
      <c r="E24" s="40">
        <v>160297.76613072646</v>
      </c>
      <c r="F24" s="40">
        <v>715877.87620223663</v>
      </c>
      <c r="G24" s="40">
        <v>78760.034709902116</v>
      </c>
      <c r="H24" s="40">
        <v>455440.20754165825</v>
      </c>
      <c r="I24" s="40">
        <v>331406.32960657176</v>
      </c>
      <c r="J24" s="40">
        <v>28168.174880338604</v>
      </c>
      <c r="K24" s="40">
        <v>831815.93056332972</v>
      </c>
      <c r="L24" s="50"/>
      <c r="X24" s="51"/>
    </row>
    <row r="25" spans="1:26" x14ac:dyDescent="0.2">
      <c r="A25" s="66" t="s">
        <v>106</v>
      </c>
      <c r="B25" s="40">
        <v>93687.070130314154</v>
      </c>
      <c r="C25" s="40"/>
      <c r="D25" s="40">
        <v>2060.3841179696046</v>
      </c>
      <c r="E25" s="40">
        <v>2603.2745233449832</v>
      </c>
      <c r="F25" s="40">
        <v>1838.580393017651</v>
      </c>
      <c r="G25" s="40">
        <v>171.29987874038312</v>
      </c>
      <c r="H25" s="40">
        <v>12921.153066498367</v>
      </c>
      <c r="I25" s="40">
        <v>52187.788683885534</v>
      </c>
      <c r="J25" s="40">
        <v>802</v>
      </c>
      <c r="K25" s="40">
        <v>21102.589466857622</v>
      </c>
      <c r="L25" s="50"/>
      <c r="X25" s="51"/>
    </row>
    <row r="26" spans="1:26" s="58" customFormat="1" ht="15" customHeight="1" x14ac:dyDescent="0.2">
      <c r="A26" s="67" t="s">
        <v>107</v>
      </c>
      <c r="B26" s="31">
        <v>28815935.66273785</v>
      </c>
      <c r="C26" s="31"/>
      <c r="D26" s="31">
        <v>8945975.6964412723</v>
      </c>
      <c r="E26" s="31">
        <v>1222773.980028203</v>
      </c>
      <c r="F26" s="31">
        <v>6040598.7691021748</v>
      </c>
      <c r="G26" s="31">
        <v>649744.26823010726</v>
      </c>
      <c r="H26" s="31">
        <v>3829072.0568337073</v>
      </c>
      <c r="I26" s="31">
        <v>2670375.3590418519</v>
      </c>
      <c r="J26" s="31">
        <v>215336.88258968748</v>
      </c>
      <c r="K26" s="31">
        <v>5242058.6504708426</v>
      </c>
      <c r="L26" s="42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51"/>
      <c r="Y26" s="68"/>
      <c r="Z26" s="55"/>
    </row>
    <row r="27" spans="1:26" s="58" customFormat="1" ht="9.75" customHeight="1" x14ac:dyDescent="0.2">
      <c r="A27" s="6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70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51"/>
      <c r="Y27" s="68"/>
      <c r="Z27" s="55"/>
    </row>
    <row r="28" spans="1:26" x14ac:dyDescent="0.2">
      <c r="A28" s="66" t="s">
        <v>108</v>
      </c>
      <c r="B28" s="40">
        <v>2804503.4163067639</v>
      </c>
      <c r="C28" s="40"/>
      <c r="D28" s="40">
        <v>1235084.3378395452</v>
      </c>
      <c r="E28" s="40">
        <v>55672.019971796981</v>
      </c>
      <c r="F28" s="40">
        <v>392075.01273247926</v>
      </c>
      <c r="G28" s="40">
        <v>20718.731769892776</v>
      </c>
      <c r="H28" s="40">
        <v>176010.75532226902</v>
      </c>
      <c r="I28" s="40">
        <v>176520.77029730895</v>
      </c>
      <c r="J28" s="40">
        <v>120548.06102396231</v>
      </c>
      <c r="K28" s="40">
        <v>627867.72734951228</v>
      </c>
      <c r="L28" s="50"/>
      <c r="X28" s="51"/>
    </row>
    <row r="29" spans="1:26" ht="9" customHeight="1" x14ac:dyDescent="0.2">
      <c r="A29" s="6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  <c r="X29" s="51"/>
    </row>
    <row r="30" spans="1:26" s="58" customFormat="1" ht="15" customHeight="1" x14ac:dyDescent="0.2">
      <c r="A30" s="67" t="s">
        <v>109</v>
      </c>
      <c r="B30" s="31">
        <v>53899287</v>
      </c>
      <c r="C30" s="52"/>
      <c r="D30" s="31">
        <v>24263384</v>
      </c>
      <c r="E30" s="31">
        <v>1278446</v>
      </c>
      <c r="F30" s="31">
        <v>6449791</v>
      </c>
      <c r="G30" s="31">
        <v>670463</v>
      </c>
      <c r="H30" s="31">
        <v>4009870</v>
      </c>
      <c r="I30" s="31">
        <v>9668156</v>
      </c>
      <c r="J30" s="31">
        <v>1629497</v>
      </c>
      <c r="K30" s="31">
        <v>5929674</v>
      </c>
      <c r="L30" s="72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73"/>
      <c r="Y30" s="68"/>
      <c r="Z30" s="74"/>
    </row>
    <row r="31" spans="1:26" s="58" customFormat="1" ht="12" customHeight="1" x14ac:dyDescent="0.2">
      <c r="A31" s="67"/>
      <c r="B31" s="31"/>
      <c r="C31" s="52"/>
      <c r="D31" s="31"/>
      <c r="E31" s="31"/>
      <c r="F31" s="31"/>
      <c r="G31" s="31"/>
      <c r="H31" s="31"/>
      <c r="I31" s="31"/>
      <c r="J31" s="31"/>
      <c r="K31" s="31"/>
      <c r="L31" s="72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73"/>
      <c r="Y31" s="68"/>
      <c r="Z31" s="74"/>
    </row>
    <row r="32" spans="1:26" s="58" customFormat="1" ht="12" customHeight="1" x14ac:dyDescent="0.2">
      <c r="A32" s="77"/>
      <c r="B32" s="75"/>
      <c r="C32" s="75"/>
      <c r="D32" s="75"/>
      <c r="E32" s="75"/>
      <c r="F32" s="75"/>
      <c r="G32" s="75"/>
      <c r="H32" s="75"/>
      <c r="I32" s="75"/>
      <c r="J32" s="75"/>
      <c r="K32" s="45" t="s">
        <v>83</v>
      </c>
      <c r="L32" s="7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73"/>
      <c r="Y32" s="68"/>
      <c r="Z32" s="74"/>
    </row>
    <row r="33" spans="1:26" s="58" customFormat="1" ht="10.5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3"/>
      <c r="Y33" s="68"/>
      <c r="Z33" s="74"/>
    </row>
    <row r="34" spans="1:26" s="58" customFormat="1" ht="10.5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73"/>
      <c r="Y34" s="68"/>
      <c r="Z34" s="74"/>
    </row>
    <row r="35" spans="1:26" ht="12.75" customHeight="1" x14ac:dyDescent="0.2">
      <c r="G35" s="68"/>
      <c r="H35" s="81"/>
      <c r="I35" s="76"/>
      <c r="J35" s="76"/>
      <c r="K35" s="76"/>
      <c r="L35" s="82"/>
      <c r="M35" s="80"/>
    </row>
    <row r="36" spans="1:26" ht="15.75" x14ac:dyDescent="0.25">
      <c r="A36" s="85" t="s">
        <v>154</v>
      </c>
      <c r="B36" s="83"/>
      <c r="C36" s="83"/>
      <c r="D36" s="83"/>
      <c r="E36" s="83"/>
      <c r="F36" s="83"/>
      <c r="G36" s="84"/>
      <c r="H36" s="81"/>
      <c r="I36" s="76"/>
      <c r="J36" s="76"/>
      <c r="K36" s="76"/>
      <c r="L36" s="82"/>
      <c r="M36" s="80"/>
    </row>
    <row r="37" spans="1:26" x14ac:dyDescent="0.2">
      <c r="A37" s="46"/>
      <c r="B37" s="47"/>
      <c r="C37" s="47"/>
      <c r="D37" s="47"/>
      <c r="E37" s="47"/>
      <c r="F37" s="59" t="s">
        <v>0</v>
      </c>
      <c r="G37" s="60"/>
    </row>
    <row r="38" spans="1:26" x14ac:dyDescent="0.2">
      <c r="A38" s="46"/>
      <c r="B38" s="47"/>
      <c r="C38" s="47"/>
      <c r="D38" s="47"/>
      <c r="E38" s="47"/>
      <c r="F38" s="47"/>
      <c r="G38" s="48"/>
    </row>
    <row r="39" spans="1:26" x14ac:dyDescent="0.2">
      <c r="A39" s="46"/>
      <c r="B39" s="47"/>
      <c r="C39" s="47"/>
      <c r="D39" s="53" t="s">
        <v>87</v>
      </c>
      <c r="E39" s="53"/>
      <c r="F39" s="53"/>
      <c r="G39" s="48"/>
    </row>
    <row r="40" spans="1:26" x14ac:dyDescent="0.2">
      <c r="A40" s="46"/>
      <c r="B40" s="47"/>
      <c r="C40" s="47"/>
      <c r="D40" s="47"/>
      <c r="E40" s="47"/>
      <c r="F40" s="47"/>
      <c r="G40" s="48"/>
    </row>
    <row r="41" spans="1:26" ht="25.5" x14ac:dyDescent="0.2">
      <c r="A41" s="46"/>
      <c r="B41" s="56" t="s">
        <v>91</v>
      </c>
      <c r="C41" s="62"/>
      <c r="D41" s="62" t="s">
        <v>88</v>
      </c>
      <c r="E41" s="62" t="s">
        <v>6</v>
      </c>
      <c r="F41" s="62" t="s">
        <v>41</v>
      </c>
      <c r="G41" s="79"/>
    </row>
    <row r="42" spans="1:26" x14ac:dyDescent="0.2">
      <c r="A42" s="46"/>
      <c r="B42" s="62"/>
      <c r="C42" s="62"/>
      <c r="D42" s="62"/>
      <c r="E42" s="63"/>
      <c r="F42" s="62"/>
      <c r="G42" s="79"/>
    </row>
    <row r="43" spans="1:26" x14ac:dyDescent="0.2">
      <c r="A43" s="67" t="s">
        <v>110</v>
      </c>
      <c r="B43" s="44"/>
      <c r="C43" s="44"/>
      <c r="D43" s="44"/>
      <c r="E43" s="44"/>
      <c r="F43" s="44"/>
      <c r="G43" s="70"/>
    </row>
    <row r="44" spans="1:26" x14ac:dyDescent="0.2">
      <c r="A44" s="67"/>
      <c r="B44" s="44"/>
      <c r="C44" s="44"/>
      <c r="D44" s="44"/>
      <c r="E44" s="44"/>
      <c r="F44" s="44"/>
      <c r="G44" s="70"/>
    </row>
    <row r="45" spans="1:26" x14ac:dyDescent="0.2">
      <c r="A45" s="66" t="s">
        <v>111</v>
      </c>
      <c r="B45" s="40">
        <v>1778585.116068694</v>
      </c>
      <c r="C45" s="40"/>
      <c r="D45" s="40">
        <v>52521.834573431515</v>
      </c>
      <c r="E45" s="40">
        <v>161330.34735227388</v>
      </c>
      <c r="F45" s="40">
        <v>1564732.9341429886</v>
      </c>
      <c r="G45" s="50"/>
    </row>
    <row r="46" spans="1:26" x14ac:dyDescent="0.2">
      <c r="A46" s="66" t="s">
        <v>1</v>
      </c>
      <c r="B46" s="40">
        <v>1045378.3454113543</v>
      </c>
      <c r="C46" s="40"/>
      <c r="D46" s="40">
        <v>39768.914517112251</v>
      </c>
      <c r="E46" s="40">
        <v>75238.748805026218</v>
      </c>
      <c r="F46" s="40">
        <v>930370.68208921584</v>
      </c>
      <c r="G46" s="50"/>
    </row>
    <row r="47" spans="1:26" x14ac:dyDescent="0.2">
      <c r="A47" s="66" t="s">
        <v>112</v>
      </c>
      <c r="B47" s="40">
        <v>664193.21608415199</v>
      </c>
      <c r="C47" s="40"/>
      <c r="D47" s="40">
        <v>61918.928509875528</v>
      </c>
      <c r="E47" s="40">
        <v>76689.659878659411</v>
      </c>
      <c r="F47" s="40">
        <v>525584.62769561703</v>
      </c>
      <c r="G47" s="50"/>
    </row>
    <row r="48" spans="1:26" x14ac:dyDescent="0.2">
      <c r="A48" s="66" t="s">
        <v>113</v>
      </c>
      <c r="B48" s="40">
        <v>936639.55630383443</v>
      </c>
      <c r="C48" s="40"/>
      <c r="D48" s="40">
        <v>18089.878538216453</v>
      </c>
      <c r="E48" s="40">
        <v>111849.05335784628</v>
      </c>
      <c r="F48" s="40">
        <v>806700.62440777174</v>
      </c>
      <c r="G48" s="50"/>
    </row>
    <row r="49" spans="1:7" x14ac:dyDescent="0.2">
      <c r="A49" s="66" t="s">
        <v>114</v>
      </c>
      <c r="B49" s="40">
        <v>176934.28197754259</v>
      </c>
      <c r="C49" s="40"/>
      <c r="D49" s="40">
        <v>9812.0175384090089</v>
      </c>
      <c r="E49" s="40">
        <v>7403.5486208968314</v>
      </c>
      <c r="F49" s="40">
        <v>159718.71581823673</v>
      </c>
      <c r="G49" s="50"/>
    </row>
    <row r="50" spans="1:7" x14ac:dyDescent="0.2">
      <c r="A50" s="66" t="s">
        <v>115</v>
      </c>
      <c r="B50" s="40">
        <v>60122.04887651193</v>
      </c>
      <c r="C50" s="40"/>
      <c r="D50" s="40">
        <v>1819.2140698196313</v>
      </c>
      <c r="E50" s="40">
        <v>3592.4649766446792</v>
      </c>
      <c r="F50" s="40">
        <v>54710.369830047624</v>
      </c>
      <c r="G50" s="50"/>
    </row>
    <row r="51" spans="1:7" x14ac:dyDescent="0.2">
      <c r="A51" s="66" t="s">
        <v>116</v>
      </c>
      <c r="B51" s="40">
        <v>508829.74342461658</v>
      </c>
      <c r="C51" s="40"/>
      <c r="D51" s="40">
        <v>24164.041377518879</v>
      </c>
      <c r="E51" s="40">
        <v>33545.162693497972</v>
      </c>
      <c r="F51" s="40">
        <v>451120.53935359977</v>
      </c>
      <c r="G51" s="50"/>
    </row>
    <row r="52" spans="1:7" x14ac:dyDescent="0.2">
      <c r="A52" s="66" t="s">
        <v>117</v>
      </c>
      <c r="B52" s="40">
        <v>350118.04401375569</v>
      </c>
      <c r="C52" s="40"/>
      <c r="D52" s="40">
        <v>3733.0780234236868</v>
      </c>
      <c r="E52" s="40">
        <v>3034.1317810385744</v>
      </c>
      <c r="F52" s="40">
        <v>343350.83420929336</v>
      </c>
      <c r="G52" s="50"/>
    </row>
    <row r="53" spans="1:7" x14ac:dyDescent="0.2">
      <c r="A53" s="66" t="s">
        <v>118</v>
      </c>
      <c r="B53" s="40">
        <v>139715.23639949903</v>
      </c>
      <c r="C53" s="40"/>
      <c r="D53" s="40">
        <v>3958.9262363101284</v>
      </c>
      <c r="E53" s="40">
        <v>4975.9937476633531</v>
      </c>
      <c r="F53" s="40">
        <v>130780.31641552554</v>
      </c>
      <c r="G53" s="50"/>
    </row>
    <row r="54" spans="1:7" x14ac:dyDescent="0.2">
      <c r="A54" s="66" t="s">
        <v>119</v>
      </c>
      <c r="B54" s="40">
        <v>688080.30514207028</v>
      </c>
      <c r="C54" s="40"/>
      <c r="D54" s="40">
        <v>41561.680096476615</v>
      </c>
      <c r="E54" s="40">
        <v>50491.541073396358</v>
      </c>
      <c r="F54" s="40">
        <v>596027.08397219586</v>
      </c>
      <c r="G54" s="50"/>
    </row>
    <row r="55" spans="1:7" x14ac:dyDescent="0.2">
      <c r="A55" s="67" t="s">
        <v>120</v>
      </c>
      <c r="B55" s="31">
        <v>6348595.8937020302</v>
      </c>
      <c r="C55" s="31"/>
      <c r="D55" s="31">
        <v>257348.51348059371</v>
      </c>
      <c r="E55" s="31">
        <v>528150.65228694351</v>
      </c>
      <c r="F55" s="31">
        <v>5563096.7279344928</v>
      </c>
      <c r="G55" s="42"/>
    </row>
    <row r="56" spans="1:7" x14ac:dyDescent="0.2">
      <c r="A56" s="67"/>
      <c r="B56" s="44"/>
      <c r="C56" s="44"/>
      <c r="D56" s="44"/>
      <c r="E56" s="44"/>
      <c r="F56" s="44"/>
      <c r="G56" s="70"/>
    </row>
    <row r="57" spans="1:7" ht="25.5" x14ac:dyDescent="0.2">
      <c r="A57" s="66" t="s">
        <v>42</v>
      </c>
      <c r="B57" s="40">
        <v>731832.14268114138</v>
      </c>
      <c r="C57" s="40"/>
      <c r="D57" s="40">
        <v>51769.890302151674</v>
      </c>
      <c r="E57" s="40">
        <v>163605.909399981</v>
      </c>
      <c r="F57" s="40">
        <v>516456.34297900862</v>
      </c>
      <c r="G57" s="50"/>
    </row>
    <row r="58" spans="1:7" x14ac:dyDescent="0.2">
      <c r="A58" s="66" t="s">
        <v>121</v>
      </c>
      <c r="B58" s="40">
        <v>922377.53857750248</v>
      </c>
      <c r="C58" s="40"/>
      <c r="D58" s="40">
        <v>95387.112518028123</v>
      </c>
      <c r="E58" s="40">
        <v>8879.2535032562446</v>
      </c>
      <c r="F58" s="40">
        <v>818111.17255621811</v>
      </c>
      <c r="G58" s="50"/>
    </row>
    <row r="59" spans="1:7" x14ac:dyDescent="0.2">
      <c r="A59" s="66" t="s">
        <v>122</v>
      </c>
      <c r="B59" s="40">
        <v>306611.26914126234</v>
      </c>
      <c r="C59" s="40"/>
      <c r="D59" s="40">
        <v>114692.00210245415</v>
      </c>
      <c r="E59" s="40">
        <v>27891.142940791644</v>
      </c>
      <c r="F59" s="40">
        <v>164028.12409801656</v>
      </c>
      <c r="G59" s="50"/>
    </row>
    <row r="60" spans="1:7" x14ac:dyDescent="0.2">
      <c r="A60" s="66" t="s">
        <v>123</v>
      </c>
      <c r="B60" s="40">
        <v>167116.43555762054</v>
      </c>
      <c r="C60" s="40"/>
      <c r="D60" s="40">
        <v>25561.382880889512</v>
      </c>
      <c r="E60" s="40">
        <v>15200.158210736601</v>
      </c>
      <c r="F60" s="40">
        <v>126354.89446599442</v>
      </c>
      <c r="G60" s="50"/>
    </row>
    <row r="61" spans="1:7" x14ac:dyDescent="0.2">
      <c r="A61" s="66" t="s">
        <v>124</v>
      </c>
      <c r="B61" s="40">
        <v>63181.522223699518</v>
      </c>
      <c r="C61" s="40"/>
      <c r="D61" s="40">
        <v>4337.39383301825</v>
      </c>
      <c r="E61" s="40">
        <v>13524.97505433613</v>
      </c>
      <c r="F61" s="40">
        <v>45319.153336345145</v>
      </c>
      <c r="G61" s="50"/>
    </row>
    <row r="62" spans="1:7" x14ac:dyDescent="0.2">
      <c r="A62" s="66" t="s">
        <v>125</v>
      </c>
      <c r="B62" s="40">
        <v>638453.1529782135</v>
      </c>
      <c r="C62" s="40"/>
      <c r="D62" s="40">
        <v>45588.437397028603</v>
      </c>
      <c r="E62" s="40">
        <v>11205.835952033152</v>
      </c>
      <c r="F62" s="40">
        <v>581658.87962915213</v>
      </c>
      <c r="G62" s="50"/>
    </row>
    <row r="63" spans="1:7" x14ac:dyDescent="0.2">
      <c r="A63" s="67" t="s">
        <v>126</v>
      </c>
      <c r="B63" s="31">
        <v>2829572.0611594399</v>
      </c>
      <c r="C63" s="31"/>
      <c r="D63" s="31">
        <v>337336.21903357032</v>
      </c>
      <c r="E63" s="31">
        <v>240307.27506113477</v>
      </c>
      <c r="F63" s="31">
        <v>2251928.5670647351</v>
      </c>
      <c r="G63" s="42"/>
    </row>
    <row r="64" spans="1:7" x14ac:dyDescent="0.2">
      <c r="A64" s="46"/>
      <c r="B64" s="47"/>
      <c r="C64" s="47"/>
      <c r="D64" s="47"/>
      <c r="E64" s="47"/>
      <c r="F64" s="47"/>
      <c r="G64" s="48"/>
    </row>
    <row r="65" spans="1:7" x14ac:dyDescent="0.2">
      <c r="A65" s="66" t="s">
        <v>127</v>
      </c>
      <c r="B65" s="40">
        <v>1653235.4039558806</v>
      </c>
      <c r="C65" s="40"/>
      <c r="D65" s="40">
        <v>158868.07963643715</v>
      </c>
      <c r="E65" s="40">
        <v>62069.51069072586</v>
      </c>
      <c r="F65" s="40">
        <v>1432297.8136287176</v>
      </c>
      <c r="G65" s="50"/>
    </row>
    <row r="66" spans="1:7" x14ac:dyDescent="0.2">
      <c r="A66" s="66" t="s">
        <v>128</v>
      </c>
      <c r="B66" s="40">
        <v>778531.03306897194</v>
      </c>
      <c r="C66" s="40"/>
      <c r="D66" s="40">
        <v>58800.262982672371</v>
      </c>
      <c r="E66" s="40">
        <v>9482.2597526489626</v>
      </c>
      <c r="F66" s="40">
        <v>710248.51033365051</v>
      </c>
      <c r="G66" s="50"/>
    </row>
    <row r="67" spans="1:7" x14ac:dyDescent="0.2">
      <c r="A67" s="66" t="s">
        <v>129</v>
      </c>
      <c r="B67" s="40">
        <v>70066.366526814207</v>
      </c>
      <c r="C67" s="40"/>
      <c r="D67" s="40">
        <v>4812.9668787241571</v>
      </c>
      <c r="E67" s="40">
        <v>29655.73914036615</v>
      </c>
      <c r="F67" s="40">
        <v>35597.6605077239</v>
      </c>
      <c r="G67" s="50"/>
    </row>
    <row r="68" spans="1:7" x14ac:dyDescent="0.2">
      <c r="A68" s="66" t="s">
        <v>130</v>
      </c>
      <c r="B68" s="40">
        <v>629029.74562554306</v>
      </c>
      <c r="C68" s="40"/>
      <c r="D68" s="40">
        <v>54550.109180096493</v>
      </c>
      <c r="E68" s="40">
        <v>26061.837482765874</v>
      </c>
      <c r="F68" s="40">
        <v>548417.79896268062</v>
      </c>
      <c r="G68" s="50"/>
    </row>
    <row r="69" spans="1:7" ht="25.5" x14ac:dyDescent="0.2">
      <c r="A69" s="66" t="s">
        <v>43</v>
      </c>
      <c r="B69" s="40">
        <v>2107285.7212570016</v>
      </c>
      <c r="C69" s="40"/>
      <c r="D69" s="40">
        <v>109856.08651795994</v>
      </c>
      <c r="E69" s="40">
        <v>474244.02078842651</v>
      </c>
      <c r="F69" s="40">
        <v>1523185.6139506151</v>
      </c>
      <c r="G69" s="50"/>
    </row>
    <row r="70" spans="1:7" x14ac:dyDescent="0.2">
      <c r="A70" s="66" t="s">
        <v>131</v>
      </c>
      <c r="B70" s="40">
        <v>163233.98076155075</v>
      </c>
      <c r="C70" s="40"/>
      <c r="D70" s="40">
        <v>19774.713815804906</v>
      </c>
      <c r="E70" s="40">
        <v>16486.608794147272</v>
      </c>
      <c r="F70" s="40">
        <v>126972.65815159856</v>
      </c>
      <c r="G70" s="50"/>
    </row>
    <row r="71" spans="1:7" x14ac:dyDescent="0.2">
      <c r="A71" s="66" t="s">
        <v>132</v>
      </c>
      <c r="B71" s="40">
        <v>307174.64784822939</v>
      </c>
      <c r="C71" s="40"/>
      <c r="D71" s="40">
        <v>36584.430218113965</v>
      </c>
      <c r="E71" s="40">
        <v>3307.9341293263565</v>
      </c>
      <c r="F71" s="40">
        <v>267282.28350078908</v>
      </c>
      <c r="G71" s="50"/>
    </row>
    <row r="72" spans="1:7" x14ac:dyDescent="0.2">
      <c r="A72" s="66" t="s">
        <v>133</v>
      </c>
      <c r="B72" s="40">
        <v>292317.20559697784</v>
      </c>
      <c r="C72" s="40"/>
      <c r="D72" s="40">
        <v>15207.751034719855</v>
      </c>
      <c r="E72" s="40">
        <v>13969.362416755102</v>
      </c>
      <c r="F72" s="40">
        <v>263140.09214550286</v>
      </c>
      <c r="G72" s="50"/>
    </row>
    <row r="73" spans="1:7" x14ac:dyDescent="0.2">
      <c r="A73" s="66" t="s">
        <v>134</v>
      </c>
      <c r="B73" s="40">
        <v>567157.90498172794</v>
      </c>
      <c r="C73" s="40"/>
      <c r="D73" s="40">
        <v>10522.005287052798</v>
      </c>
      <c r="E73" s="40">
        <v>0</v>
      </c>
      <c r="F73" s="40">
        <v>556635.89969467511</v>
      </c>
      <c r="G73" s="50"/>
    </row>
    <row r="74" spans="1:7" x14ac:dyDescent="0.2">
      <c r="A74" s="66" t="s">
        <v>135</v>
      </c>
      <c r="B74" s="40">
        <v>188662.00602667232</v>
      </c>
      <c r="C74" s="40"/>
      <c r="D74" s="40">
        <v>2776.0248470529027</v>
      </c>
      <c r="E74" s="40">
        <v>0</v>
      </c>
      <c r="F74" s="40">
        <v>185885.98117961938</v>
      </c>
      <c r="G74" s="50"/>
    </row>
    <row r="75" spans="1:7" x14ac:dyDescent="0.2">
      <c r="A75" s="66" t="s">
        <v>136</v>
      </c>
      <c r="B75" s="40">
        <v>96837.987154530798</v>
      </c>
      <c r="C75" s="40"/>
      <c r="D75" s="40">
        <v>1446.5426143674933</v>
      </c>
      <c r="E75" s="40">
        <v>0</v>
      </c>
      <c r="F75" s="40">
        <v>95391.444540163298</v>
      </c>
      <c r="G75" s="50"/>
    </row>
    <row r="76" spans="1:7" x14ac:dyDescent="0.2">
      <c r="A76" s="66" t="s">
        <v>137</v>
      </c>
      <c r="B76" s="40">
        <v>11119246.104601825</v>
      </c>
      <c r="C76" s="40"/>
      <c r="D76" s="40">
        <v>1704596.443820714</v>
      </c>
      <c r="E76" s="40">
        <v>557488.23192242486</v>
      </c>
      <c r="F76" s="40">
        <v>8857161.4288586825</v>
      </c>
      <c r="G76" s="50"/>
    </row>
    <row r="77" spans="1:7" ht="25.5" x14ac:dyDescent="0.2">
      <c r="A77" s="67" t="s">
        <v>138</v>
      </c>
      <c r="B77" s="31">
        <v>17972778.107405722</v>
      </c>
      <c r="C77" s="31"/>
      <c r="D77" s="31">
        <v>2177795.416833716</v>
      </c>
      <c r="E77" s="31">
        <v>1192765.5051175868</v>
      </c>
      <c r="F77" s="31">
        <v>14602217.185454417</v>
      </c>
      <c r="G77" s="42"/>
    </row>
    <row r="78" spans="1:7" x14ac:dyDescent="0.2">
      <c r="A78" s="67"/>
      <c r="B78" s="44"/>
      <c r="C78" s="44"/>
      <c r="D78" s="44"/>
      <c r="E78" s="44"/>
      <c r="F78" s="44"/>
      <c r="G78" s="70"/>
    </row>
    <row r="79" spans="1:7" x14ac:dyDescent="0.2">
      <c r="A79" s="66" t="s">
        <v>139</v>
      </c>
      <c r="B79" s="40">
        <v>2013714.5696414355</v>
      </c>
      <c r="C79" s="40"/>
      <c r="D79" s="40">
        <v>455960.07531555259</v>
      </c>
      <c r="E79" s="40">
        <v>87053.674317810452</v>
      </c>
      <c r="F79" s="40">
        <v>1470700.8200080725</v>
      </c>
      <c r="G79" s="50"/>
    </row>
    <row r="80" spans="1:7" x14ac:dyDescent="0.2">
      <c r="A80" s="41" t="s">
        <v>155</v>
      </c>
      <c r="B80" s="40">
        <v>1650336.1938339176</v>
      </c>
      <c r="C80" s="40"/>
      <c r="D80" s="40">
        <v>721057.32444103027</v>
      </c>
      <c r="E80" s="40">
        <v>20242.937680639749</v>
      </c>
      <c r="F80" s="40">
        <v>909035.93171224766</v>
      </c>
      <c r="G80" s="50"/>
    </row>
    <row r="81" spans="1:7" ht="25.5" x14ac:dyDescent="0.2">
      <c r="A81" s="66" t="s">
        <v>140</v>
      </c>
      <c r="B81" s="40">
        <v>5490484.173739301</v>
      </c>
      <c r="C81" s="40"/>
      <c r="D81" s="40">
        <v>2932929.7012962913</v>
      </c>
      <c r="E81" s="40">
        <v>140784.14711803285</v>
      </c>
      <c r="F81" s="40">
        <v>2416770.3253249768</v>
      </c>
      <c r="G81" s="50"/>
    </row>
    <row r="82" spans="1:7" x14ac:dyDescent="0.2">
      <c r="A82" s="66" t="s">
        <v>141</v>
      </c>
      <c r="B82" s="40">
        <v>1277638.2448072529</v>
      </c>
      <c r="C82" s="40"/>
      <c r="D82" s="40">
        <v>445217.29643317021</v>
      </c>
      <c r="E82" s="40">
        <v>33238.729951940302</v>
      </c>
      <c r="F82" s="40">
        <v>799182.21842214256</v>
      </c>
      <c r="G82" s="50"/>
    </row>
    <row r="83" spans="1:7" x14ac:dyDescent="0.2">
      <c r="A83" s="66" t="s">
        <v>142</v>
      </c>
      <c r="B83" s="40">
        <v>19799380.49580469</v>
      </c>
      <c r="C83" s="40"/>
      <c r="D83" s="40">
        <v>11319834.353076328</v>
      </c>
      <c r="E83" s="40">
        <v>17651.060385395329</v>
      </c>
      <c r="F83" s="40">
        <v>8461895.0823429655</v>
      </c>
      <c r="G83" s="50"/>
    </row>
    <row r="84" spans="1:7" x14ac:dyDescent="0.2">
      <c r="A84" s="66" t="s">
        <v>143</v>
      </c>
      <c r="B84" s="40">
        <v>1238766.3034022823</v>
      </c>
      <c r="C84" s="40"/>
      <c r="D84" s="40">
        <v>110700.21779295542</v>
      </c>
      <c r="E84" s="40">
        <v>0</v>
      </c>
      <c r="F84" s="40">
        <v>1128066.0856093287</v>
      </c>
      <c r="G84" s="50"/>
    </row>
    <row r="85" spans="1:7" ht="25.5" x14ac:dyDescent="0.2">
      <c r="A85" s="67" t="s">
        <v>144</v>
      </c>
      <c r="B85" s="31">
        <v>31470319.981228881</v>
      </c>
      <c r="C85" s="31"/>
      <c r="D85" s="31">
        <v>15985698.968355328</v>
      </c>
      <c r="E85" s="31">
        <v>298970.5494538187</v>
      </c>
      <c r="F85" s="31">
        <v>15185650.463419734</v>
      </c>
      <c r="G85" s="42"/>
    </row>
    <row r="86" spans="1:7" x14ac:dyDescent="0.2">
      <c r="A86" s="67"/>
      <c r="B86" s="44"/>
      <c r="C86" s="44"/>
      <c r="D86" s="44"/>
      <c r="E86" s="44"/>
      <c r="F86" s="44"/>
      <c r="G86" s="70"/>
    </row>
    <row r="87" spans="1:7" x14ac:dyDescent="0.2">
      <c r="A87" s="66" t="s">
        <v>145</v>
      </c>
      <c r="B87" s="40">
        <v>2033202.9565039298</v>
      </c>
      <c r="C87" s="40"/>
      <c r="D87" s="40">
        <v>1063648.6612848605</v>
      </c>
      <c r="E87" s="40">
        <v>0</v>
      </c>
      <c r="F87" s="40">
        <v>969557.29521906935</v>
      </c>
      <c r="G87" s="50"/>
    </row>
    <row r="88" spans="1:7" x14ac:dyDescent="0.2">
      <c r="A88" s="66" t="s">
        <v>146</v>
      </c>
      <c r="B88" s="40">
        <v>6360046</v>
      </c>
      <c r="C88" s="40"/>
      <c r="D88" s="40">
        <v>915785.22101193201</v>
      </c>
      <c r="E88" s="40">
        <v>28.018080516046549</v>
      </c>
      <c r="F88" s="40">
        <v>5444232.7609075522</v>
      </c>
      <c r="G88" s="50"/>
    </row>
    <row r="89" spans="1:7" x14ac:dyDescent="0.2">
      <c r="A89" s="66"/>
      <c r="B89" s="40"/>
      <c r="C89" s="40"/>
      <c r="D89" s="40"/>
      <c r="E89" s="40"/>
      <c r="F89" s="40"/>
      <c r="G89" s="50"/>
    </row>
    <row r="90" spans="1:7" x14ac:dyDescent="0.2">
      <c r="A90" s="67" t="s">
        <v>147</v>
      </c>
      <c r="B90" s="31">
        <v>67014515</v>
      </c>
      <c r="C90" s="31"/>
      <c r="D90" s="31">
        <v>20737613</v>
      </c>
      <c r="E90" s="31">
        <v>2260222</v>
      </c>
      <c r="F90" s="31">
        <v>44016683</v>
      </c>
      <c r="G90" s="42"/>
    </row>
    <row r="91" spans="1:7" x14ac:dyDescent="0.2">
      <c r="A91" s="67"/>
      <c r="B91" s="44"/>
      <c r="C91" s="44"/>
      <c r="D91" s="44"/>
      <c r="E91" s="44"/>
      <c r="F91" s="44"/>
      <c r="G91" s="70"/>
    </row>
    <row r="92" spans="1:7" x14ac:dyDescent="0.2">
      <c r="A92" s="67"/>
      <c r="B92" s="44"/>
      <c r="C92" s="44"/>
      <c r="D92" s="44"/>
      <c r="E92" s="44"/>
      <c r="F92" s="44"/>
      <c r="G92" s="70"/>
    </row>
    <row r="93" spans="1:7" x14ac:dyDescent="0.2">
      <c r="A93" s="67" t="s">
        <v>148</v>
      </c>
      <c r="B93" s="44"/>
      <c r="C93" s="44"/>
      <c r="D93" s="44"/>
      <c r="E93" s="44"/>
      <c r="F93" s="44"/>
      <c r="G93" s="70"/>
    </row>
    <row r="94" spans="1:7" x14ac:dyDescent="0.2">
      <c r="A94" s="67"/>
      <c r="B94" s="44"/>
      <c r="C94" s="44"/>
      <c r="D94" s="44"/>
      <c r="E94" s="44"/>
      <c r="F94" s="44"/>
      <c r="G94" s="70"/>
    </row>
    <row r="95" spans="1:7" x14ac:dyDescent="0.2">
      <c r="A95" s="66" t="s">
        <v>149</v>
      </c>
      <c r="B95" s="40">
        <v>1989172.2015921106</v>
      </c>
      <c r="C95" s="40"/>
      <c r="D95" s="44"/>
      <c r="E95" s="44"/>
      <c r="F95" s="44"/>
      <c r="G95" s="70"/>
    </row>
    <row r="96" spans="1:7" x14ac:dyDescent="0.2">
      <c r="A96" s="66" t="s">
        <v>150</v>
      </c>
      <c r="B96" s="40">
        <v>9592672.1507407948</v>
      </c>
      <c r="C96" s="40"/>
      <c r="D96" s="44"/>
      <c r="E96" s="44"/>
      <c r="F96" s="44"/>
      <c r="G96" s="70"/>
    </row>
    <row r="97" spans="1:7" x14ac:dyDescent="0.2">
      <c r="A97" s="66" t="s">
        <v>151</v>
      </c>
      <c r="B97" s="40">
        <v>17523094.647667095</v>
      </c>
      <c r="C97" s="40"/>
      <c r="D97" s="44"/>
      <c r="E97" s="44"/>
      <c r="F97" s="44"/>
      <c r="G97" s="70"/>
    </row>
    <row r="98" spans="1:7" x14ac:dyDescent="0.2">
      <c r="A98" s="66"/>
      <c r="B98" s="40"/>
      <c r="C98" s="40"/>
      <c r="D98" s="44"/>
      <c r="E98" s="44"/>
      <c r="F98" s="44"/>
      <c r="G98" s="70"/>
    </row>
    <row r="99" spans="1:7" x14ac:dyDescent="0.2">
      <c r="A99" s="67" t="s">
        <v>152</v>
      </c>
      <c r="B99" s="31">
        <v>29104939</v>
      </c>
      <c r="C99" s="52"/>
      <c r="D99" s="44"/>
      <c r="E99" s="44"/>
      <c r="F99" s="44"/>
      <c r="G99" s="70"/>
    </row>
    <row r="100" spans="1:7" x14ac:dyDescent="0.2">
      <c r="A100" s="57"/>
      <c r="B100" s="53"/>
      <c r="C100" s="53"/>
      <c r="D100" s="53"/>
      <c r="E100" s="53"/>
      <c r="F100" s="53"/>
      <c r="G100" s="54"/>
    </row>
  </sheetData>
  <mergeCells count="2">
    <mergeCell ref="A1:L1"/>
    <mergeCell ref="A36:G36"/>
  </mergeCells>
  <phoneticPr fontId="3" type="noConversion"/>
  <pageMargins left="0.75" right="0.75" top="1" bottom="1" header="0.5" footer="0.5"/>
  <pageSetup paperSize="9"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F27ED51-621A-4B34-B2C6-28AF97526A9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A11</vt:lpstr>
      <vt:lpstr>'Annex A11'!Print_Area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