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<sst xmlns="http://schemas.openxmlformats.org/spreadsheetml/2006/main" count="156" uniqueCount="46">
  <si>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</si>
  <si>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</si>
  <si>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</si>
  <si>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</si>
  <si>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</si>
  <si>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</si>
  <si>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</si>
  <si>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</si>
  <si>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</si>
  <si>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</si>
  <si>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</si>
  <si>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</si>
  <si>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</si>
  <si>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</si>
  <si>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</si>
  <si>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</si>
  <si>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</si>
  <si>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</si>
  <si>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</si>
  <si>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</si>
  <si>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</si>
  <si>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</si>
  <si>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</si>
  <si>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</si>
  <si>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</si>
  <si>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</si>
  <si>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</si>
  <si>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</si>
  <si>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</si>
  <si>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</si>
  <si>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</si>
  <si>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</si>
  <si>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</si>
  <si>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</si>
  <si>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</si>
  <si>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</si>
  <si>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</si>
  <si>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</si>
  <si>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</si>
  <si>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</si>
  <si>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</si>
  <si>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</si>
  <si>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</si>
  <si>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</si>
  <si>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.</t>
  </si>
  <si>
    <t>Remploy do not use Civil Service grades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</si>
</sst>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6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65" fontId="7" fillId="27" borderId="0" applyNumberFormat="0">
      <alignment/>
      <protection locked="0"/>
    </xf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AO10" sqref="AO10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35" t="s">
        <v>8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3"/>
      <c r="R1" s="37" t="s">
        <v>15</v>
      </c>
      <c r="S1" s="48"/>
      <c r="T1" s="48"/>
      <c r="U1" s="48"/>
      <c r="V1" s="48"/>
      <c r="W1" s="48"/>
      <c r="X1" s="48"/>
      <c r="Y1" s="48"/>
      <c r="Z1" s="48"/>
      <c r="AA1" s="36"/>
      <c r="AB1" s="44" t="s">
        <v>25</v>
      </c>
      <c r="AC1" s="45"/>
      <c r="AD1" s="40" t="s">
        <v>11</v>
      </c>
      <c r="AE1" s="41"/>
      <c r="AF1" s="41"/>
      <c r="AG1" s="41"/>
      <c r="AH1" s="41"/>
      <c r="AI1" s="41"/>
      <c r="AJ1" s="42"/>
      <c r="AK1" s="55" t="s">
        <v>32</v>
      </c>
      <c r="AL1" s="55"/>
      <c r="AM1" s="55"/>
      <c r="AN1" s="52" t="s">
        <v>24</v>
      </c>
      <c r="AO1" s="33" t="s">
        <v>33</v>
      </c>
    </row>
    <row r="2" spans="1:41" s="1" customFormat="1" ht="53.25" customHeight="1">
      <c r="A2" s="38"/>
      <c r="B2" s="38"/>
      <c r="C2" s="38"/>
      <c r="D2" s="31" t="s">
        <v>28</v>
      </c>
      <c r="E2" s="32"/>
      <c r="F2" s="31" t="s">
        <v>29</v>
      </c>
      <c r="G2" s="32"/>
      <c r="H2" s="31" t="s">
        <v>30</v>
      </c>
      <c r="I2" s="32"/>
      <c r="J2" s="31" t="s">
        <v>6</v>
      </c>
      <c r="K2" s="32"/>
      <c r="L2" s="31" t="s">
        <v>31</v>
      </c>
      <c r="M2" s="32"/>
      <c r="N2" s="31" t="s">
        <v>5</v>
      </c>
      <c r="O2" s="32"/>
      <c r="P2" s="35" t="s">
        <v>9</v>
      </c>
      <c r="Q2" s="43"/>
      <c r="R2" s="35" t="s">
        <v>13</v>
      </c>
      <c r="S2" s="36"/>
      <c r="T2" s="37" t="s">
        <v>3</v>
      </c>
      <c r="U2" s="36"/>
      <c r="V2" s="37" t="s">
        <v>4</v>
      </c>
      <c r="W2" s="36"/>
      <c r="X2" s="37" t="s">
        <v>14</v>
      </c>
      <c r="Y2" s="36"/>
      <c r="Z2" s="35" t="s">
        <v>10</v>
      </c>
      <c r="AA2" s="43"/>
      <c r="AB2" s="46"/>
      <c r="AC2" s="47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9" t="s">
        <v>23</v>
      </c>
      <c r="AK2" s="33" t="s">
        <v>26</v>
      </c>
      <c r="AL2" s="33" t="s">
        <v>27</v>
      </c>
      <c r="AM2" s="33" t="s">
        <v>22</v>
      </c>
      <c r="AN2" s="53"/>
      <c r="AO2" s="50"/>
    </row>
    <row r="3" spans="1:41" ht="57.75" customHeight="1">
      <c r="A3" s="39"/>
      <c r="B3" s="39"/>
      <c r="C3" s="3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4"/>
      <c r="AE3" s="34"/>
      <c r="AF3" s="34"/>
      <c r="AG3" s="34"/>
      <c r="AH3" s="34"/>
      <c r="AI3" s="34"/>
      <c r="AJ3" s="49"/>
      <c r="AK3" s="34"/>
      <c r="AL3" s="34"/>
      <c r="AM3" s="34"/>
      <c r="AN3" s="54"/>
      <c r="AO3" s="34"/>
    </row>
    <row r="4" spans="1:41" ht="15" customHeight="1">
      <c r="A4" s="3" t="s">
        <v>42</v>
      </c>
      <c r="B4" s="3" t="s">
        <v>34</v>
      </c>
      <c r="C4" s="3" t="s">
        <v>42</v>
      </c>
      <c r="D4" s="27">
        <v>50598</v>
      </c>
      <c r="E4" s="27">
        <v>43408.25</v>
      </c>
      <c r="F4" s="27">
        <v>41599</v>
      </c>
      <c r="G4" s="27">
        <v>36980.88</v>
      </c>
      <c r="H4" s="27">
        <v>10229</v>
      </c>
      <c r="I4" s="27">
        <v>9751.73</v>
      </c>
      <c r="J4" s="27">
        <v>2107</v>
      </c>
      <c r="K4" s="27">
        <v>2041.64</v>
      </c>
      <c r="L4" s="27">
        <v>225</v>
      </c>
      <c r="M4" s="27">
        <v>219.16</v>
      </c>
      <c r="N4" s="27">
        <v>131</v>
      </c>
      <c r="O4" s="27">
        <v>128.21</v>
      </c>
      <c r="P4" s="13">
        <f aca="true" t="shared" si="0" ref="P4:P10">SUM(N4,L4,J4,H4,F4,D4)</f>
        <v>104889</v>
      </c>
      <c r="Q4" s="13">
        <f>SUM(O4,M4,K4,I4,G4,E4)</f>
        <v>92529.87</v>
      </c>
      <c r="R4" s="26" t="s">
        <v>44</v>
      </c>
      <c r="S4" s="26" t="s">
        <v>44</v>
      </c>
      <c r="T4" s="26" t="s">
        <v>44</v>
      </c>
      <c r="U4" s="26" t="s">
        <v>44</v>
      </c>
      <c r="V4" s="27">
        <v>121</v>
      </c>
      <c r="W4" s="27">
        <v>121</v>
      </c>
      <c r="X4" s="26" t="s">
        <v>44</v>
      </c>
      <c r="Y4" s="26" t="s">
        <v>44</v>
      </c>
      <c r="Z4" s="28">
        <f aca="true" t="shared" si="1" ref="Z4:AA10">SUM(X4,V4,,T4,R4)</f>
        <v>121</v>
      </c>
      <c r="AA4" s="28">
        <f t="shared" si="1"/>
        <v>121</v>
      </c>
      <c r="AB4" s="4">
        <f>Z4+P4</f>
        <v>105010</v>
      </c>
      <c r="AC4" s="4">
        <f>AA4+Q4</f>
        <v>92650.87</v>
      </c>
      <c r="AD4" s="21">
        <v>178207539.80242902</v>
      </c>
      <c r="AE4" s="22">
        <v>2324472.09</v>
      </c>
      <c r="AF4" s="22">
        <v>1408797.085</v>
      </c>
      <c r="AG4" s="22">
        <v>4094775.78</v>
      </c>
      <c r="AH4" s="22">
        <v>32538620.410059832</v>
      </c>
      <c r="AI4" s="22">
        <v>12039644.242511155</v>
      </c>
      <c r="AJ4" s="23">
        <f>SUM(AD4:AI4)</f>
        <v>230613849.41000003</v>
      </c>
      <c r="AK4" s="21">
        <v>817553.4</v>
      </c>
      <c r="AL4" s="21">
        <v>3281958.49</v>
      </c>
      <c r="AM4" s="24">
        <f>SUM(AK4:AL4)</f>
        <v>4099511.89</v>
      </c>
      <c r="AN4" s="24">
        <f>AM4+AJ4</f>
        <v>234713361.3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522</v>
      </c>
      <c r="E5" s="27">
        <v>459.54</v>
      </c>
      <c r="F5" s="27">
        <v>459</v>
      </c>
      <c r="G5" s="27">
        <v>427.64</v>
      </c>
      <c r="H5" s="27">
        <v>1705</v>
      </c>
      <c r="I5" s="27">
        <v>1607.75</v>
      </c>
      <c r="J5" s="27">
        <v>669</v>
      </c>
      <c r="K5" s="27">
        <v>639.58</v>
      </c>
      <c r="L5" s="27">
        <v>41</v>
      </c>
      <c r="M5" s="27">
        <v>40.78</v>
      </c>
      <c r="N5" s="26" t="s">
        <v>44</v>
      </c>
      <c r="O5" s="26" t="s">
        <v>44</v>
      </c>
      <c r="P5" s="13">
        <f t="shared" si="0"/>
        <v>3396</v>
      </c>
      <c r="Q5" s="13">
        <f aca="true" t="shared" si="2" ref="Q5:Q10">SUM(O5,M5,K5,I5,G5,E5)</f>
        <v>3175.29</v>
      </c>
      <c r="R5" s="26" t="s">
        <v>44</v>
      </c>
      <c r="S5" s="26" t="s">
        <v>44</v>
      </c>
      <c r="T5" s="26" t="s">
        <v>44</v>
      </c>
      <c r="U5" s="26" t="s">
        <v>44</v>
      </c>
      <c r="V5" s="27">
        <v>9</v>
      </c>
      <c r="W5" s="27">
        <v>7.76</v>
      </c>
      <c r="X5" s="26" t="s">
        <v>44</v>
      </c>
      <c r="Y5" s="26" t="s">
        <v>44</v>
      </c>
      <c r="Z5" s="28">
        <f t="shared" si="1"/>
        <v>9</v>
      </c>
      <c r="AA5" s="28">
        <f t="shared" si="1"/>
        <v>7.76</v>
      </c>
      <c r="AB5" s="4">
        <f aca="true" t="shared" si="3" ref="AB5:AB10">Z5+P5</f>
        <v>3405</v>
      </c>
      <c r="AC5" s="4">
        <f aca="true" t="shared" si="4" ref="AC5:AC10">AA5+Q5</f>
        <v>3183.05</v>
      </c>
      <c r="AD5" s="22">
        <v>10995197.61</v>
      </c>
      <c r="AE5" s="22">
        <v>208340.82</v>
      </c>
      <c r="AF5" s="22">
        <v>17217.57</v>
      </c>
      <c r="AG5" s="22">
        <v>52579.38</v>
      </c>
      <c r="AH5" s="22">
        <v>2243930.05</v>
      </c>
      <c r="AI5" s="22">
        <v>990878.03</v>
      </c>
      <c r="AJ5" s="23">
        <f aca="true" t="shared" si="5" ref="AJ5:AJ10">SUM(AD5:AI5)</f>
        <v>14508143.459999999</v>
      </c>
      <c r="AK5" s="21">
        <v>53084.17</v>
      </c>
      <c r="AL5" s="22">
        <v>0</v>
      </c>
      <c r="AM5" s="24">
        <f aca="true" t="shared" si="6" ref="AM5:AM10">SUM(AK5:AL5)</f>
        <v>53084.17</v>
      </c>
      <c r="AN5" s="24">
        <f aca="true" t="shared" si="7" ref="AN5:AN10">AM5+AJ5</f>
        <v>14561227.629999999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70</v>
      </c>
      <c r="E6" s="27">
        <v>59.04</v>
      </c>
      <c r="F6" s="27">
        <v>26</v>
      </c>
      <c r="G6" s="27">
        <v>23.02</v>
      </c>
      <c r="H6" s="27">
        <v>17</v>
      </c>
      <c r="I6" s="27">
        <v>15.77</v>
      </c>
      <c r="J6" s="27">
        <v>5</v>
      </c>
      <c r="K6" s="27">
        <v>4.92</v>
      </c>
      <c r="L6" s="27">
        <v>1</v>
      </c>
      <c r="M6" s="27">
        <v>1</v>
      </c>
      <c r="N6" s="26" t="s">
        <v>44</v>
      </c>
      <c r="O6" s="26" t="s">
        <v>44</v>
      </c>
      <c r="P6" s="13">
        <f t="shared" si="0"/>
        <v>119</v>
      </c>
      <c r="Q6" s="13">
        <f t="shared" si="2"/>
        <v>103.75</v>
      </c>
      <c r="R6" s="26">
        <v>2</v>
      </c>
      <c r="S6" s="29">
        <v>1.5</v>
      </c>
      <c r="T6" s="26" t="s">
        <v>44</v>
      </c>
      <c r="U6" s="26" t="s">
        <v>44</v>
      </c>
      <c r="V6" s="26" t="s">
        <v>44</v>
      </c>
      <c r="W6" s="26" t="s">
        <v>44</v>
      </c>
      <c r="X6" s="26" t="s">
        <v>44</v>
      </c>
      <c r="Y6" s="26" t="s">
        <v>44</v>
      </c>
      <c r="Z6" s="28">
        <f t="shared" si="1"/>
        <v>2</v>
      </c>
      <c r="AA6" s="30">
        <f t="shared" si="1"/>
        <v>1.5</v>
      </c>
      <c r="AB6" s="4">
        <f t="shared" si="3"/>
        <v>121</v>
      </c>
      <c r="AC6" s="4">
        <f t="shared" si="4"/>
        <v>105.25</v>
      </c>
      <c r="AD6" s="22">
        <v>223281.2</v>
      </c>
      <c r="AE6" s="22">
        <v>3517.15</v>
      </c>
      <c r="AF6" s="22">
        <v>0</v>
      </c>
      <c r="AG6" s="22">
        <v>4720.29</v>
      </c>
      <c r="AH6" s="22">
        <v>39733.5</v>
      </c>
      <c r="AI6" s="22">
        <v>16313.67</v>
      </c>
      <c r="AJ6" s="23">
        <f t="shared" si="5"/>
        <v>287565.81</v>
      </c>
      <c r="AK6" s="22">
        <v>4015.92</v>
      </c>
      <c r="AL6" s="22">
        <v>0</v>
      </c>
      <c r="AM6" s="24">
        <f t="shared" si="6"/>
        <v>4015.92</v>
      </c>
      <c r="AN6" s="24">
        <f t="shared" si="7"/>
        <v>291581.73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44</v>
      </c>
      <c r="E7" s="26" t="s">
        <v>44</v>
      </c>
      <c r="F7" s="26" t="s">
        <v>44</v>
      </c>
      <c r="G7" s="26" t="s">
        <v>44</v>
      </c>
      <c r="H7" s="26" t="s">
        <v>44</v>
      </c>
      <c r="I7" s="26" t="s">
        <v>44</v>
      </c>
      <c r="J7" s="26" t="s">
        <v>44</v>
      </c>
      <c r="K7" s="26" t="s">
        <v>44</v>
      </c>
      <c r="L7" s="26" t="s">
        <v>44</v>
      </c>
      <c r="M7" s="26" t="s">
        <v>44</v>
      </c>
      <c r="N7" s="26">
        <v>240</v>
      </c>
      <c r="O7" s="26">
        <v>236.24</v>
      </c>
      <c r="P7" s="13">
        <f t="shared" si="0"/>
        <v>240</v>
      </c>
      <c r="Q7" s="13">
        <f t="shared" si="2"/>
        <v>236.24</v>
      </c>
      <c r="R7" s="26">
        <v>21</v>
      </c>
      <c r="S7" s="26">
        <v>21</v>
      </c>
      <c r="T7" s="26" t="s">
        <v>44</v>
      </c>
      <c r="U7" s="26" t="s">
        <v>44</v>
      </c>
      <c r="V7" s="26" t="s">
        <v>44</v>
      </c>
      <c r="W7" s="26" t="s">
        <v>44</v>
      </c>
      <c r="X7" s="26">
        <v>15</v>
      </c>
      <c r="Y7" s="26">
        <v>9.2</v>
      </c>
      <c r="Z7" s="28">
        <f t="shared" si="1"/>
        <v>36</v>
      </c>
      <c r="AA7" s="28">
        <f t="shared" si="1"/>
        <v>30.2</v>
      </c>
      <c r="AB7" s="4">
        <f t="shared" si="3"/>
        <v>276</v>
      </c>
      <c r="AC7" s="4">
        <f t="shared" si="4"/>
        <v>266.44</v>
      </c>
      <c r="AD7" s="22">
        <v>1198485.444666666</v>
      </c>
      <c r="AE7" s="22">
        <v>6880.788</v>
      </c>
      <c r="AF7" s="22">
        <v>258.37</v>
      </c>
      <c r="AG7" s="22">
        <v>71.08</v>
      </c>
      <c r="AH7" s="22">
        <v>104148.76200000015</v>
      </c>
      <c r="AI7" s="22">
        <v>153379.54800000033</v>
      </c>
      <c r="AJ7" s="23">
        <f t="shared" si="5"/>
        <v>1463223.9926666666</v>
      </c>
      <c r="AK7" s="22">
        <v>246760.554</v>
      </c>
      <c r="AL7" s="22">
        <v>143370.96879999997</v>
      </c>
      <c r="AM7" s="24">
        <f t="shared" si="6"/>
        <v>390131.5228</v>
      </c>
      <c r="AN7" s="24">
        <f t="shared" si="7"/>
        <v>1853355.5154666665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44</v>
      </c>
      <c r="E8" s="26" t="s">
        <v>44</v>
      </c>
      <c r="F8" s="26" t="s">
        <v>44</v>
      </c>
      <c r="G8" s="26" t="s">
        <v>44</v>
      </c>
      <c r="H8" s="26" t="s">
        <v>44</v>
      </c>
      <c r="I8" s="26" t="s">
        <v>44</v>
      </c>
      <c r="J8" s="26" t="s">
        <v>44</v>
      </c>
      <c r="K8" s="26" t="s">
        <v>44</v>
      </c>
      <c r="L8" s="26" t="s">
        <v>44</v>
      </c>
      <c r="M8" s="26" t="s">
        <v>44</v>
      </c>
      <c r="N8" s="27">
        <v>2171</v>
      </c>
      <c r="O8" s="27">
        <v>2065.37</v>
      </c>
      <c r="P8" s="13">
        <f t="shared" si="0"/>
        <v>2171</v>
      </c>
      <c r="Q8" s="13">
        <f t="shared" si="2"/>
        <v>2065.37</v>
      </c>
      <c r="R8" s="26">
        <v>196</v>
      </c>
      <c r="S8" s="26">
        <v>188.25</v>
      </c>
      <c r="T8" s="26">
        <v>13</v>
      </c>
      <c r="U8" s="26">
        <v>13</v>
      </c>
      <c r="V8" s="26" t="s">
        <v>44</v>
      </c>
      <c r="W8" s="26" t="s">
        <v>44</v>
      </c>
      <c r="X8" s="26" t="s">
        <v>44</v>
      </c>
      <c r="Y8" s="26" t="s">
        <v>44</v>
      </c>
      <c r="Z8" s="28">
        <f t="shared" si="1"/>
        <v>209</v>
      </c>
      <c r="AA8" s="28">
        <f t="shared" si="1"/>
        <v>201.25</v>
      </c>
      <c r="AB8" s="4">
        <f t="shared" si="3"/>
        <v>2380</v>
      </c>
      <c r="AC8" s="4">
        <f t="shared" si="4"/>
        <v>2266.62</v>
      </c>
      <c r="AD8" s="22">
        <v>3633148.65</v>
      </c>
      <c r="AE8" s="22">
        <v>0</v>
      </c>
      <c r="AF8" s="22">
        <v>-41669.92</v>
      </c>
      <c r="AG8" s="22">
        <v>37434.42</v>
      </c>
      <c r="AH8" s="22">
        <v>263028.03</v>
      </c>
      <c r="AI8" s="22">
        <v>369106.71</v>
      </c>
      <c r="AJ8" s="23">
        <f t="shared" si="5"/>
        <v>4261047.89</v>
      </c>
      <c r="AK8" s="22">
        <v>525598.72</v>
      </c>
      <c r="AL8" s="22">
        <v>0</v>
      </c>
      <c r="AM8" s="24">
        <f t="shared" si="6"/>
        <v>525598.72</v>
      </c>
      <c r="AN8" s="24">
        <f t="shared" si="7"/>
        <v>4786646.609999999</v>
      </c>
      <c r="AO8" s="18" t="s">
        <v>45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44</v>
      </c>
      <c r="E9" s="26" t="s">
        <v>44</v>
      </c>
      <c r="F9" s="26" t="s">
        <v>44</v>
      </c>
      <c r="G9" s="26" t="s">
        <v>44</v>
      </c>
      <c r="H9" s="26" t="s">
        <v>44</v>
      </c>
      <c r="I9" s="26" t="s">
        <v>44</v>
      </c>
      <c r="J9" s="26" t="s">
        <v>44</v>
      </c>
      <c r="K9" s="26" t="s">
        <v>44</v>
      </c>
      <c r="L9" s="26" t="s">
        <v>44</v>
      </c>
      <c r="M9" s="26" t="s">
        <v>44</v>
      </c>
      <c r="N9" s="26">
        <v>44</v>
      </c>
      <c r="O9" s="26">
        <v>43.3</v>
      </c>
      <c r="P9" s="13">
        <f t="shared" si="0"/>
        <v>44</v>
      </c>
      <c r="Q9" s="13">
        <f t="shared" si="2"/>
        <v>43.3</v>
      </c>
      <c r="R9" s="26">
        <v>2</v>
      </c>
      <c r="S9" s="29">
        <v>0.04</v>
      </c>
      <c r="T9" s="26">
        <v>1</v>
      </c>
      <c r="U9" s="29">
        <v>0.07</v>
      </c>
      <c r="V9" s="26" t="s">
        <v>44</v>
      </c>
      <c r="W9" s="26" t="s">
        <v>44</v>
      </c>
      <c r="X9" s="26" t="s">
        <v>44</v>
      </c>
      <c r="Y9" s="29" t="s">
        <v>44</v>
      </c>
      <c r="Z9" s="28">
        <f t="shared" si="1"/>
        <v>3</v>
      </c>
      <c r="AA9" s="30">
        <f t="shared" si="1"/>
        <v>0.11000000000000001</v>
      </c>
      <c r="AB9" s="4">
        <f t="shared" si="3"/>
        <v>47</v>
      </c>
      <c r="AC9" s="4">
        <f t="shared" si="4"/>
        <v>43.41</v>
      </c>
      <c r="AD9" s="22">
        <v>144479.66</v>
      </c>
      <c r="AE9" s="22">
        <v>0</v>
      </c>
      <c r="AF9" s="22">
        <v>0</v>
      </c>
      <c r="AG9" s="22">
        <v>0</v>
      </c>
      <c r="AH9" s="22">
        <v>27640.79</v>
      </c>
      <c r="AI9" s="22">
        <v>13316.44</v>
      </c>
      <c r="AJ9" s="23">
        <f t="shared" si="5"/>
        <v>185436.89</v>
      </c>
      <c r="AK9" s="22">
        <v>23162.47</v>
      </c>
      <c r="AL9" s="22">
        <v>0</v>
      </c>
      <c r="AM9" s="24">
        <f t="shared" si="6"/>
        <v>23162.47</v>
      </c>
      <c r="AN9" s="24">
        <f t="shared" si="7"/>
        <v>208599.36000000002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44</v>
      </c>
      <c r="E10" s="26" t="s">
        <v>44</v>
      </c>
      <c r="F10" s="26" t="s">
        <v>44</v>
      </c>
      <c r="G10" s="26" t="s">
        <v>44</v>
      </c>
      <c r="H10" s="26" t="s">
        <v>44</v>
      </c>
      <c r="I10" s="26" t="s">
        <v>44</v>
      </c>
      <c r="J10" s="26" t="s">
        <v>44</v>
      </c>
      <c r="K10" s="26" t="s">
        <v>44</v>
      </c>
      <c r="L10" s="26" t="s">
        <v>44</v>
      </c>
      <c r="M10" s="26" t="s">
        <v>44</v>
      </c>
      <c r="N10" s="27">
        <v>414</v>
      </c>
      <c r="O10" s="27">
        <v>395.4</v>
      </c>
      <c r="P10" s="13">
        <f t="shared" si="0"/>
        <v>414</v>
      </c>
      <c r="Q10" s="13">
        <f t="shared" si="2"/>
        <v>395.4</v>
      </c>
      <c r="R10" s="26">
        <v>22</v>
      </c>
      <c r="S10" s="26">
        <v>18.8</v>
      </c>
      <c r="T10" s="26" t="s">
        <v>44</v>
      </c>
      <c r="U10" s="26" t="s">
        <v>44</v>
      </c>
      <c r="V10" s="26">
        <v>10</v>
      </c>
      <c r="W10" s="26">
        <v>9</v>
      </c>
      <c r="X10" s="26">
        <v>7</v>
      </c>
      <c r="Y10" s="26">
        <v>7</v>
      </c>
      <c r="Z10" s="28">
        <f t="shared" si="1"/>
        <v>39</v>
      </c>
      <c r="AA10" s="28">
        <f t="shared" si="1"/>
        <v>34.8</v>
      </c>
      <c r="AB10" s="4">
        <f t="shared" si="3"/>
        <v>453</v>
      </c>
      <c r="AC10" s="4">
        <f t="shared" si="4"/>
        <v>430.2</v>
      </c>
      <c r="AD10" s="22">
        <v>1843741.11</v>
      </c>
      <c r="AE10" s="22">
        <v>0</v>
      </c>
      <c r="AF10" s="22">
        <v>0</v>
      </c>
      <c r="AG10" s="22">
        <v>0</v>
      </c>
      <c r="AH10" s="22">
        <v>325336.58</v>
      </c>
      <c r="AI10" s="22">
        <v>156790.62</v>
      </c>
      <c r="AJ10" s="23">
        <f t="shared" si="5"/>
        <v>2325868.31</v>
      </c>
      <c r="AK10" s="22">
        <v>232216.04</v>
      </c>
      <c r="AL10" s="22">
        <v>330468.61</v>
      </c>
      <c r="AM10" s="24">
        <f t="shared" si="6"/>
        <v>562684.65</v>
      </c>
      <c r="AN10" s="24">
        <f t="shared" si="7"/>
        <v>2888552.96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N1:AN3"/>
    <mergeCell ref="AK1:AM1"/>
    <mergeCell ref="AK2:AK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  <mergeCell ref="P2:Q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E4:AG13 AK4:AK100 AL5:AL100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Jenkins Andrew DWP COMMUNICATIONS DIRECTORATE</cp:lastModifiedBy>
  <cp:lastPrinted>2011-05-16T09:46:00Z</cp:lastPrinted>
  <dcterms:created xsi:type="dcterms:W3CDTF">2011-03-30T15:28:39Z</dcterms:created>
  <dcterms:modified xsi:type="dcterms:W3CDTF">2014-05-27T10:22:55Z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1132081459</vt:i4>
  </property>
  <property fmtid="{D5CDD505-2E9C-101B-9397-08002B2CF9AE}" pid="16" name="_NewReviewCycle">
    <vt:lpwstr/>
  </property>
  <property fmtid="{D5CDD505-2E9C-101B-9397-08002B2CF9AE}" pid="17" name="_EmailSubject">
    <vt:lpwstr>Publication of March 2013 Cabinet Office Return.</vt:lpwstr>
  </property>
  <property fmtid="{D5CDD505-2E9C-101B-9397-08002B2CF9AE}" pid="18" name="_AuthorEmail">
    <vt:lpwstr>JAMES.NOLAN@DWP.GSI.GOV.UK</vt:lpwstr>
  </property>
  <property fmtid="{D5CDD505-2E9C-101B-9397-08002B2CF9AE}" pid="19" name="_AuthorEmailDisplayName">
    <vt:lpwstr>Nolan James DWP HR STRATEGY</vt:lpwstr>
  </property>
  <property fmtid="{D5CDD505-2E9C-101B-9397-08002B2CF9AE}" pid="20" name="_PreviousAdHocReviewCycleID">
    <vt:i4>-861124858</vt:i4>
  </property>
  <property fmtid="{D5CDD505-2E9C-101B-9397-08002B2CF9AE}" pid="21" name="_ReviewingToolsShownOnce">
    <vt:lpwstr/>
  </property>
</Properties>
</file>