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5" i="1" l="1"/>
  <c r="O39" i="1"/>
  <c r="O46" i="1" s="1"/>
  <c r="O23" i="1"/>
  <c r="O21" i="1"/>
  <c r="O19" i="1"/>
  <c r="O17" i="1"/>
  <c r="O15" i="1"/>
  <c r="O13" i="1"/>
  <c r="O11" i="1"/>
  <c r="E13" i="3"/>
  <c r="D13" i="3"/>
  <c r="E8" i="3"/>
  <c r="D8" i="3"/>
  <c r="O2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7"/>
  </connection>
</connections>
</file>

<file path=xl/sharedStrings.xml><?xml version="1.0" encoding="utf-8"?>
<sst xmlns="http://schemas.openxmlformats.org/spreadsheetml/2006/main" count="231" uniqueCount="192">
  <si>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</si>
  <si>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</si>
  <si>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</si>
  <si>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</si>
  <si>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</si>
  <si>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</si>
  <si>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</si>
  <si>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</si>
  <si>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</si>
  <si>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Warrington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</si>
  <si>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</si>
  <si>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</si>
  <si>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</si>
  <si>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</si>
  <si>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</si>
  <si>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</si>
  <si>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</si>
  <si>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</si>
  <si>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</si>
  <si>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</si>
  <si>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</si>
  <si>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</si>
  <si>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</si>
  <si>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</si>
  <si>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</si>
  <si>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</si>
  <si>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</si>
  <si>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</si>
  <si>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</si>
  <si>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</si>
  <si>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</si>
  <si>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</si>
  <si>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</si>
  <si>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</si>
  <si>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</si>
  <si>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</si>
  <si>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</si>
  <si>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</si>
  <si>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</si>
  <si>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</si>
  <si>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</si>
  <si>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</si>
  <si>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</si>
  <si>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</si>
  <si>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</si>
  <si>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</si>
  <si>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</si>
  <si>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</si>
  <si>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</si>
  <si>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</si>
  <si>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</si>
  <si>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</si>
  <si>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</si>
  <si>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</si>
  <si>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</si>
  <si>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</si>
  <si>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</si>
  <si>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</si>
  <si>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</si>
  <si>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</si>
  <si>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</si>
  <si>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</si>
  <si>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</si>
  <si>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</si>
  <si>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</si>
  <si>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</si>
  <si>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</si>
  <si>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</si>
  <si>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</si>
  <si>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</si>
  <si>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</si>
  <si>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</si>
  <si>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</si>
  <si>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</si>
  <si>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</si>
  <si>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</si>
  <si>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</si>
  <si>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</si>
  <si>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</si>
  <si>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</si>
  <si>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</si>
  <si>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</si>
  <si>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</si>
  <si>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</si>
  <si>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</si>
  <si>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</si>
  <si>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</si>
  <si>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</si>
  <si>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</si>
  <si>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</si>
  <si>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</si>
  <si>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</si>
  <si>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</si>
  <si>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</si>
  <si>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</si>
  <si>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</si>
  <si>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</si>
  <si>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</si>
  <si>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</si>
  <si>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</si>
  <si>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</si>
  <si>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</si>
  <si>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</si>
  <si>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</si>
  <si>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</si>
  <si>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</si>
  <si>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</si>
  <si>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</si>
  <si>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</si>
  <si>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</si>
  <si>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</si>
  <si>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</si>
  <si>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</si>
  <si>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</si>
  <si>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</si>
  <si>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</si>
  <si>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</si>
  <si>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New Horizons School</t>
  </si>
  <si>
    <t/>
  </si>
  <si>
    <t>Green Lane Community Special School</t>
  </si>
  <si>
    <t>Fox Wood Special School</t>
  </si>
  <si>
    <t>Grappenhall Hall School</t>
  </si>
  <si>
    <t>UnitType</t>
  </si>
  <si>
    <t>1. EYSFF (three and four year olds) Base Rate(s) per hour, per provider type</t>
  </si>
  <si>
    <t>Base Rate-Maintained&amp;Nursery</t>
  </si>
  <si>
    <t>PerHour</t>
  </si>
  <si>
    <t>Base Rate - Voluntary</t>
  </si>
  <si>
    <t>Base Rate - Private &amp; Childminder</t>
  </si>
  <si>
    <t>2a. Supplements: Deprivation</t>
  </si>
  <si>
    <t>Deprivation - All</t>
  </si>
  <si>
    <t>2b. Supplements: Quality</t>
  </si>
  <si>
    <t>Quality - All if eligible</t>
  </si>
  <si>
    <t>LumpSum</t>
  </si>
  <si>
    <t>2c. Supplements: Flexibility</t>
  </si>
  <si>
    <t>No budget lines entered</t>
  </si>
  <si>
    <t>2d. Supplements: Sustainability</t>
  </si>
  <si>
    <t>3. Other formula</t>
  </si>
  <si>
    <t>SEN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</si>
  <si>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</si>
  <si>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</si>
  <si>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</si>
  <si>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</si>
  <si>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</si>
  <si>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</si>
  <si>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</si>
  <si>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</si>
  <si>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Tree Maintenance (maintained settings)</t>
  </si>
  <si>
    <t>Staff Supply Costs (maintained settings)</t>
  </si>
  <si>
    <t>Support to Schools Forum</t>
  </si>
  <si>
    <t>Financial System Licences (maintained settings)</t>
  </si>
  <si>
    <t>Unallocated 2 year old funding (presently under review)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</si>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</sst>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122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/>
      <c r="E8" s="77">
        <v>4.18</v>
      </c>
      <c r="F8" s="78">
        <v>5.46</v>
      </c>
      <c r="G8" s="148" t="s">
        <v>125</v>
      </c>
      <c r="H8" s="113"/>
      <c r="I8" s="113">
        <v>622649</v>
      </c>
      <c r="J8" s="164">
        <v>55821</v>
      </c>
      <c r="K8" s="78"/>
      <c r="L8" s="78">
        <v>2602672.8199999998</v>
      </c>
      <c r="M8" s="78">
        <v>304782.65999999997</v>
      </c>
      <c r="N8" s="192">
        <v>2907455.48</v>
      </c>
      <c r="O8" s="209"/>
      <c r="P8" s="237"/>
    </row>
    <row r="9" spans="1:42" x14ac:dyDescent="0.25">
      <c r="A9" s="233"/>
      <c r="B9" s="39"/>
      <c r="C9" s="38" t="s">
        <v>126</v>
      </c>
      <c r="D9" s="77">
        <v>3.22</v>
      </c>
      <c r="E9" s="77"/>
      <c r="F9" s="78"/>
      <c r="G9" s="148" t="s">
        <v>125</v>
      </c>
      <c r="H9" s="113">
        <v>402559</v>
      </c>
      <c r="I9" s="113"/>
      <c r="J9" s="164"/>
      <c r="K9" s="78">
        <v>1296239.98</v>
      </c>
      <c r="L9" s="78"/>
      <c r="M9" s="78"/>
      <c r="N9" s="192">
        <v>1296239.98</v>
      </c>
      <c r="O9" s="209"/>
      <c r="P9" s="237"/>
    </row>
    <row r="10" spans="1:42" x14ac:dyDescent="0.25">
      <c r="A10" s="233"/>
      <c r="B10" s="39"/>
      <c r="C10" s="38" t="s">
        <v>127</v>
      </c>
      <c r="D10" s="77">
        <v>3.32</v>
      </c>
      <c r="E10" s="77"/>
      <c r="F10" s="78"/>
      <c r="G10" s="148" t="s">
        <v>125</v>
      </c>
      <c r="H10" s="113">
        <v>674124</v>
      </c>
      <c r="I10" s="113"/>
      <c r="J10" s="164"/>
      <c r="K10" s="78">
        <v>2238091.6800000002</v>
      </c>
      <c r="L10" s="78"/>
      <c r="M10" s="78"/>
      <c r="N10" s="192">
        <v>2238091.6800000002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SUM(N8:N11)/8338934</f>
        <v>0.77249527817344521</v>
      </c>
      <c r="P11" s="237"/>
    </row>
    <row r="12" spans="1:42" x14ac:dyDescent="0.25">
      <c r="A12" s="233"/>
      <c r="B12" s="42" t="s">
        <v>128</v>
      </c>
      <c r="C12" s="42" t="s">
        <v>129</v>
      </c>
      <c r="D12" s="81">
        <v>0.05</v>
      </c>
      <c r="E12" s="81">
        <v>0.05</v>
      </c>
      <c r="F12" s="82">
        <v>0.05</v>
      </c>
      <c r="G12" s="150" t="s">
        <v>125</v>
      </c>
      <c r="H12" s="115">
        <v>1076683</v>
      </c>
      <c r="I12" s="115">
        <v>622649</v>
      </c>
      <c r="J12" s="166">
        <v>55821</v>
      </c>
      <c r="K12" s="82">
        <v>53834.15</v>
      </c>
      <c r="L12" s="82">
        <v>31132.45</v>
      </c>
      <c r="M12" s="82">
        <v>2791.05</v>
      </c>
      <c r="N12" s="194">
        <v>87757.65</v>
      </c>
      <c r="O12" s="211"/>
      <c r="P12" s="237"/>
    </row>
    <row r="13" spans="1:42" x14ac:dyDescent="0.25">
      <c r="A13" s="233"/>
      <c r="B13" s="39"/>
      <c r="C13" s="42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SUM(N12:N13)/8338934</f>
        <v>1.0523845134162232E-2</v>
      </c>
      <c r="P13" s="237"/>
    </row>
    <row r="14" spans="1:42" x14ac:dyDescent="0.25">
      <c r="A14" s="233"/>
      <c r="B14" s="43" t="s">
        <v>130</v>
      </c>
      <c r="C14" s="43" t="s">
        <v>131</v>
      </c>
      <c r="D14" s="83">
        <v>1500</v>
      </c>
      <c r="E14" s="83">
        <v>1500</v>
      </c>
      <c r="F14" s="84">
        <v>1500</v>
      </c>
      <c r="G14" s="151" t="s">
        <v>132</v>
      </c>
      <c r="H14" s="116">
        <v>72</v>
      </c>
      <c r="I14" s="116">
        <v>20</v>
      </c>
      <c r="J14" s="167">
        <v>1</v>
      </c>
      <c r="K14" s="84">
        <v>108000</v>
      </c>
      <c r="L14" s="84">
        <v>30000</v>
      </c>
      <c r="M14" s="84">
        <v>1500</v>
      </c>
      <c r="N14" s="195">
        <v>139500</v>
      </c>
      <c r="O14" s="212"/>
      <c r="P14" s="237"/>
    </row>
    <row r="15" spans="1:42" x14ac:dyDescent="0.25">
      <c r="A15" s="233"/>
      <c r="B15" s="39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SUM(N14:N15)/8338934</f>
        <v>1.6728756937037757E-2</v>
      </c>
      <c r="P15" s="237"/>
    </row>
    <row r="16" spans="1:42" x14ac:dyDescent="0.25">
      <c r="A16" s="233"/>
      <c r="B16" s="44" t="s">
        <v>133</v>
      </c>
      <c r="C16" s="44" t="s">
        <v>134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39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SUM(N16:N17)/8338934</f>
        <v>0</v>
      </c>
      <c r="P17" s="237"/>
    </row>
    <row r="18" spans="1:20" x14ac:dyDescent="0.25">
      <c r="A18" s="233"/>
      <c r="B18" s="45" t="s">
        <v>135</v>
      </c>
      <c r="C18" s="45" t="s">
        <v>134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40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SUM(N18:N19)/8338934</f>
        <v>0</v>
      </c>
      <c r="P19" s="237"/>
    </row>
    <row r="20" spans="1:20" x14ac:dyDescent="0.25">
      <c r="A20" s="233"/>
      <c r="B20" s="47" t="s">
        <v>136</v>
      </c>
      <c r="C20" s="47" t="s">
        <v>137</v>
      </c>
      <c r="D20" s="91">
        <v>0.05</v>
      </c>
      <c r="E20" s="91">
        <v>0.05</v>
      </c>
      <c r="F20" s="92">
        <v>0.05</v>
      </c>
      <c r="G20" s="155" t="s">
        <v>125</v>
      </c>
      <c r="H20" s="120">
        <v>1076683</v>
      </c>
      <c r="I20" s="120">
        <v>622649</v>
      </c>
      <c r="J20" s="171">
        <v>55821</v>
      </c>
      <c r="K20" s="92">
        <v>53834.15</v>
      </c>
      <c r="L20" s="92">
        <v>31132.45</v>
      </c>
      <c r="M20" s="92">
        <v>2791.05</v>
      </c>
      <c r="N20" s="199">
        <v>87757.65</v>
      </c>
      <c r="O20" s="216"/>
      <c r="P20" s="237"/>
    </row>
    <row r="21" spans="1:20" x14ac:dyDescent="0.25">
      <c r="A21" s="233"/>
      <c r="B21" s="40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SUM(N20:N21)/8338934</f>
        <v>1.0523845134162232E-2</v>
      </c>
      <c r="P21" s="237"/>
    </row>
    <row r="22" spans="1:20" x14ac:dyDescent="0.25">
      <c r="A22" s="233"/>
      <c r="B22" s="49" t="s">
        <v>138</v>
      </c>
      <c r="C22" s="49" t="s">
        <v>134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40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SUM(N22:N23)/8338934</f>
        <v>0</v>
      </c>
      <c r="P23" s="237"/>
    </row>
    <row r="24" spans="1:20" x14ac:dyDescent="0.25">
      <c r="A24" s="233"/>
      <c r="B24" s="51" t="s">
        <v>139</v>
      </c>
      <c r="C24" s="51"/>
      <c r="D24" s="99"/>
      <c r="E24" s="99"/>
      <c r="F24" s="100"/>
      <c r="G24" s="159"/>
      <c r="H24" s="124"/>
      <c r="I24" s="124"/>
      <c r="J24" s="175"/>
      <c r="K24" s="100">
        <v>3749999.96</v>
      </c>
      <c r="L24" s="100">
        <v>2694937.72</v>
      </c>
      <c r="M24" s="100">
        <v>311864.76</v>
      </c>
      <c r="N24" s="203">
        <v>6756802.4400000004</v>
      </c>
      <c r="O24" s="220">
        <f>SUM(O8:O23)</f>
        <v>0.81027172537880754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179</v>
      </c>
      <c r="F26" s="137"/>
      <c r="G26" s="244"/>
      <c r="H26" s="138"/>
      <c r="I26" s="138" t="s">
        <v>183</v>
      </c>
      <c r="J26" s="177"/>
      <c r="K26" s="137"/>
      <c r="L26" s="137" t="s">
        <v>184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187</v>
      </c>
      <c r="C27" s="22" t="s">
        <v>0</v>
      </c>
      <c r="D27" s="101" t="s">
        <v>180</v>
      </c>
      <c r="E27" s="101" t="s">
        <v>181</v>
      </c>
      <c r="F27" s="101" t="s">
        <v>182</v>
      </c>
      <c r="G27" s="147"/>
      <c r="H27" s="125" t="s">
        <v>180</v>
      </c>
      <c r="I27" s="125" t="s">
        <v>181</v>
      </c>
      <c r="J27" s="178" t="s">
        <v>182</v>
      </c>
      <c r="K27" s="101" t="s">
        <v>180</v>
      </c>
      <c r="L27" s="101" t="s">
        <v>181</v>
      </c>
      <c r="M27" s="101" t="s">
        <v>182</v>
      </c>
      <c r="N27" s="205" t="s">
        <v>185</v>
      </c>
      <c r="O27" s="207" t="s">
        <v>186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140</v>
      </c>
      <c r="C28" s="53" t="s">
        <v>134</v>
      </c>
      <c r="D28" s="102"/>
      <c r="E28" s="102"/>
      <c r="F28" s="103"/>
      <c r="G28" s="161"/>
      <c r="H28" s="126"/>
      <c r="I28" s="126"/>
      <c r="J28" s="179"/>
      <c r="K28" s="103"/>
      <c r="L28" s="103"/>
      <c r="M28" s="103"/>
      <c r="N28" s="206"/>
      <c r="O28" s="221"/>
      <c r="P28" s="237"/>
    </row>
    <row r="29" spans="1:20" x14ac:dyDescent="0.25">
      <c r="A29" s="233"/>
      <c r="B29" s="40"/>
      <c r="C29" s="41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141</v>
      </c>
      <c r="C30" s="43" t="s">
        <v>134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39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7" t="s">
        <v>142</v>
      </c>
      <c r="C32" s="47" t="s">
        <v>134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3"/>
      <c r="P32" s="237"/>
    </row>
    <row r="33" spans="1:20" x14ac:dyDescent="0.25">
      <c r="A33" s="233"/>
      <c r="B33" s="40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143</v>
      </c>
      <c r="C34" s="54"/>
      <c r="D34" s="104"/>
      <c r="E34" s="104"/>
      <c r="F34" s="104"/>
      <c r="G34" s="55"/>
      <c r="H34" s="124"/>
      <c r="I34" s="124"/>
      <c r="J34" s="124"/>
      <c r="K34" s="182"/>
      <c r="L34" s="100"/>
      <c r="M34" s="100"/>
      <c r="N34" s="100"/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188</v>
      </c>
      <c r="C37" s="60"/>
      <c r="D37" s="105"/>
      <c r="E37" s="105" t="s">
        <v>189</v>
      </c>
      <c r="F37" s="106"/>
      <c r="G37" s="61"/>
      <c r="H37" s="127"/>
      <c r="I37" s="127"/>
      <c r="J37" s="127"/>
      <c r="K37" s="185"/>
      <c r="L37" s="106" t="s">
        <v>190</v>
      </c>
      <c r="M37" s="106"/>
      <c r="N37" s="106"/>
      <c r="O37" s="226" t="s">
        <v>186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144</v>
      </c>
      <c r="C38" s="63" t="s">
        <v>134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/>
      <c r="P38" s="237"/>
    </row>
    <row r="39" spans="1:20" x14ac:dyDescent="0.25">
      <c r="A39" s="233"/>
      <c r="B39" s="65"/>
      <c r="C39" s="63"/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>
        <f>SUM(N38:N39)/8338934</f>
        <v>0</v>
      </c>
      <c r="P39" s="237"/>
    </row>
    <row r="40" spans="1:20" ht="20.399999999999999" x14ac:dyDescent="0.25">
      <c r="A40" s="233"/>
      <c r="B40" s="66" t="s">
        <v>145</v>
      </c>
      <c r="C40" s="67" t="s">
        <v>146</v>
      </c>
      <c r="D40" s="108"/>
      <c r="E40" s="108"/>
      <c r="F40" s="108"/>
      <c r="G40" s="68"/>
      <c r="H40" s="129"/>
      <c r="I40" s="129"/>
      <c r="J40" s="129"/>
      <c r="K40" s="187"/>
      <c r="L40" s="112"/>
      <c r="M40" s="112"/>
      <c r="N40" s="112">
        <v>540</v>
      </c>
      <c r="O40" s="228"/>
      <c r="P40" s="237"/>
    </row>
    <row r="41" spans="1:20" x14ac:dyDescent="0.25">
      <c r="A41" s="233"/>
      <c r="B41" s="65"/>
      <c r="C41" s="69" t="s">
        <v>147</v>
      </c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>
        <v>4025</v>
      </c>
      <c r="O41" s="229"/>
      <c r="P41" s="237"/>
    </row>
    <row r="42" spans="1:20" x14ac:dyDescent="0.25">
      <c r="A42" s="233"/>
      <c r="B42" s="65"/>
      <c r="C42" s="69" t="s">
        <v>148</v>
      </c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>
        <v>176</v>
      </c>
      <c r="O42" s="229"/>
      <c r="P42" s="237"/>
    </row>
    <row r="43" spans="1:20" x14ac:dyDescent="0.25">
      <c r="A43" s="233"/>
      <c r="B43" s="65"/>
      <c r="C43" s="69" t="s">
        <v>149</v>
      </c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>
        <v>1454</v>
      </c>
      <c r="O43" s="229"/>
      <c r="P43" s="237"/>
    </row>
    <row r="44" spans="1:20" x14ac:dyDescent="0.25">
      <c r="A44" s="233"/>
      <c r="B44" s="65"/>
      <c r="C44" s="69" t="s">
        <v>150</v>
      </c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>
        <v>1575937</v>
      </c>
      <c r="O44" s="229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SUM(N40:N45)/8338934</f>
        <v>0.18972832738573059</v>
      </c>
      <c r="P45" s="237"/>
    </row>
    <row r="46" spans="1:20" x14ac:dyDescent="0.25">
      <c r="A46" s="233"/>
      <c r="B46" s="54" t="s">
        <v>151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1582132</v>
      </c>
      <c r="O46" s="220">
        <f>SUM(O38:O45)</f>
        <v>0.18972832738573059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191</v>
      </c>
    </row>
    <row r="49" spans="2:15" x14ac:dyDescent="0.25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7">
    <mergeCell ref="B47:P47"/>
    <mergeCell ref="B49:O49"/>
    <mergeCell ref="C41:J41"/>
    <mergeCell ref="C42:J42"/>
    <mergeCell ref="C43:J43"/>
    <mergeCell ref="C44:J44"/>
    <mergeCell ref="C45:J45"/>
    <mergeCell ref="B46:J46"/>
    <mergeCell ref="C2:E2"/>
    <mergeCell ref="B24:C24"/>
    <mergeCell ref="B34:G34"/>
    <mergeCell ref="C38:J38"/>
    <mergeCell ref="C39:J39"/>
    <mergeCell ref="C40:J40"/>
    <mergeCell ref="B25:O25"/>
    <mergeCell ref="N26:O26"/>
    <mergeCell ref="B35:P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877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6919770</v>
      </c>
      <c r="C10">
        <v>62886068</v>
      </c>
      <c r="D10">
        <v>58328218</v>
      </c>
      <c r="E10">
        <v>3882198</v>
      </c>
      <c r="G10">
        <v>132016254</v>
      </c>
      <c r="I10">
        <v>132016254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868609</v>
      </c>
      <c r="D14">
        <v>28235</v>
      </c>
      <c r="G14">
        <v>896844</v>
      </c>
      <c r="H14">
        <v>0</v>
      </c>
      <c r="I14">
        <v>896844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41291</v>
      </c>
      <c r="D17">
        <v>20051</v>
      </c>
      <c r="G17">
        <v>61342</v>
      </c>
      <c r="H17">
        <v>0</v>
      </c>
      <c r="I17">
        <v>61342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136908</v>
      </c>
      <c r="D20">
        <v>32248</v>
      </c>
      <c r="G20">
        <v>169156</v>
      </c>
      <c r="H20">
        <v>0</v>
      </c>
      <c r="I20">
        <v>169156</v>
      </c>
    </row>
    <row r="21" spans="1:9" x14ac:dyDescent="0.25">
      <c r="A21" t="s">
        <v>18</v>
      </c>
      <c r="C21">
        <v>434474</v>
      </c>
      <c r="D21">
        <v>210987</v>
      </c>
      <c r="G21">
        <v>645461</v>
      </c>
      <c r="H21">
        <v>0</v>
      </c>
      <c r="I21">
        <v>645461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0</v>
      </c>
      <c r="C25">
        <v>1098697</v>
      </c>
      <c r="D25">
        <v>719756</v>
      </c>
      <c r="E25">
        <v>2577822</v>
      </c>
      <c r="F25">
        <v>0</v>
      </c>
      <c r="G25">
        <v>4396275</v>
      </c>
      <c r="H25">
        <v>0</v>
      </c>
      <c r="I25">
        <v>4396275</v>
      </c>
    </row>
    <row r="26" spans="1:9" x14ac:dyDescent="0.25">
      <c r="A26" t="s">
        <v>20</v>
      </c>
      <c r="B26">
        <v>0</v>
      </c>
      <c r="C26">
        <v>0</v>
      </c>
      <c r="D26">
        <v>109516</v>
      </c>
      <c r="E26">
        <v>0</v>
      </c>
      <c r="F26">
        <v>0</v>
      </c>
      <c r="G26">
        <v>109516</v>
      </c>
      <c r="H26">
        <v>0</v>
      </c>
      <c r="I26">
        <v>109516</v>
      </c>
    </row>
    <row r="27" spans="1:9" x14ac:dyDescent="0.25">
      <c r="A27" t="s">
        <v>21</v>
      </c>
      <c r="B27">
        <v>0</v>
      </c>
      <c r="C27">
        <v>1155000</v>
      </c>
      <c r="D27">
        <v>924000</v>
      </c>
      <c r="E27">
        <v>21000</v>
      </c>
      <c r="F27">
        <v>0</v>
      </c>
      <c r="G27">
        <v>2100000</v>
      </c>
      <c r="H27">
        <v>0</v>
      </c>
      <c r="I27">
        <v>2100000</v>
      </c>
    </row>
    <row r="28" spans="1:9" x14ac:dyDescent="0.25">
      <c r="A28" t="s">
        <v>22</v>
      </c>
      <c r="B28">
        <v>83496</v>
      </c>
      <c r="C28">
        <v>0</v>
      </c>
      <c r="D28">
        <v>0</v>
      </c>
      <c r="E28">
        <v>445862</v>
      </c>
      <c r="F28">
        <v>0</v>
      </c>
      <c r="G28">
        <v>529358</v>
      </c>
      <c r="H28">
        <v>0</v>
      </c>
      <c r="I28">
        <v>529358</v>
      </c>
    </row>
    <row r="29" spans="1:9" x14ac:dyDescent="0.25">
      <c r="A29" t="s">
        <v>23</v>
      </c>
      <c r="B29">
        <v>547</v>
      </c>
      <c r="C29">
        <v>187000</v>
      </c>
      <c r="D29">
        <v>149600</v>
      </c>
      <c r="E29">
        <v>2853</v>
      </c>
      <c r="F29">
        <v>0</v>
      </c>
      <c r="G29">
        <v>340000</v>
      </c>
      <c r="H29">
        <v>0</v>
      </c>
      <c r="I29">
        <v>340000</v>
      </c>
    </row>
    <row r="30" spans="1:9" x14ac:dyDescent="0.25">
      <c r="A30" t="s">
        <v>24</v>
      </c>
      <c r="B30">
        <v>2332</v>
      </c>
      <c r="C30">
        <v>857500</v>
      </c>
      <c r="D30">
        <v>698000</v>
      </c>
      <c r="E30">
        <v>192168</v>
      </c>
      <c r="F30">
        <v>0</v>
      </c>
      <c r="G30">
        <v>1750000</v>
      </c>
      <c r="H30">
        <v>0</v>
      </c>
      <c r="I30">
        <v>1750000</v>
      </c>
    </row>
    <row r="31" spans="1:9" x14ac:dyDescent="0.25">
      <c r="A31" t="s">
        <v>25</v>
      </c>
      <c r="E31">
        <v>311525</v>
      </c>
      <c r="G31">
        <v>311525</v>
      </c>
      <c r="H31">
        <v>0</v>
      </c>
      <c r="I31">
        <v>311525</v>
      </c>
    </row>
    <row r="32" spans="1:9" x14ac:dyDescent="0.25">
      <c r="A32" t="s">
        <v>26</v>
      </c>
      <c r="E32">
        <v>105950</v>
      </c>
      <c r="G32">
        <v>105950</v>
      </c>
      <c r="H32">
        <v>0</v>
      </c>
      <c r="I32">
        <v>105950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1377269</v>
      </c>
      <c r="G34">
        <v>1377269</v>
      </c>
      <c r="H34">
        <v>0</v>
      </c>
      <c r="I34">
        <v>1377269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1582132</v>
      </c>
      <c r="G38">
        <v>1582132</v>
      </c>
      <c r="H38">
        <v>0</v>
      </c>
      <c r="I38">
        <v>1582132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2446</v>
      </c>
      <c r="C42">
        <v>198167</v>
      </c>
      <c r="D42">
        <v>31805</v>
      </c>
      <c r="E42">
        <v>102307</v>
      </c>
      <c r="G42">
        <v>334725</v>
      </c>
      <c r="H42">
        <v>0</v>
      </c>
      <c r="I42">
        <v>334725</v>
      </c>
    </row>
    <row r="43" spans="1:9" x14ac:dyDescent="0.25">
      <c r="A43" t="s">
        <v>31</v>
      </c>
      <c r="B43">
        <v>3445</v>
      </c>
      <c r="C43">
        <v>279071</v>
      </c>
      <c r="D43">
        <v>44789</v>
      </c>
      <c r="E43">
        <v>17227</v>
      </c>
      <c r="G43">
        <v>344532</v>
      </c>
      <c r="H43">
        <v>0</v>
      </c>
      <c r="I43">
        <v>344532</v>
      </c>
    </row>
    <row r="44" spans="1:9" x14ac:dyDescent="0.25">
      <c r="A44" t="s">
        <v>32</v>
      </c>
      <c r="B44">
        <v>100</v>
      </c>
      <c r="C44">
        <v>8100</v>
      </c>
      <c r="D44">
        <v>1300</v>
      </c>
      <c r="E44">
        <v>794</v>
      </c>
      <c r="G44">
        <v>10294</v>
      </c>
      <c r="H44">
        <v>0</v>
      </c>
      <c r="I44">
        <v>10294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17647</v>
      </c>
      <c r="G46">
        <v>17647</v>
      </c>
      <c r="H46">
        <v>0</v>
      </c>
      <c r="I46">
        <v>17647</v>
      </c>
    </row>
    <row r="47" spans="1:9" x14ac:dyDescent="0.25">
      <c r="A47" t="s">
        <v>35</v>
      </c>
      <c r="B47">
        <v>800</v>
      </c>
      <c r="C47">
        <v>64800</v>
      </c>
      <c r="D47">
        <v>10400</v>
      </c>
      <c r="E47">
        <v>4000</v>
      </c>
      <c r="G47">
        <v>80000</v>
      </c>
      <c r="H47">
        <v>0</v>
      </c>
      <c r="I47">
        <v>80000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65000</v>
      </c>
      <c r="G51">
        <v>65000</v>
      </c>
      <c r="H51">
        <v>0</v>
      </c>
      <c r="I51">
        <v>65000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637</v>
      </c>
      <c r="C53">
        <v>51598</v>
      </c>
      <c r="D53">
        <v>8281</v>
      </c>
      <c r="E53">
        <v>3185</v>
      </c>
      <c r="F53">
        <v>0</v>
      </c>
      <c r="G53">
        <v>63701</v>
      </c>
      <c r="H53">
        <v>0</v>
      </c>
      <c r="I53">
        <v>63701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8595705</v>
      </c>
      <c r="C55">
        <v>68267283</v>
      </c>
      <c r="D55">
        <v>61317186</v>
      </c>
      <c r="E55">
        <v>7749538</v>
      </c>
      <c r="F55">
        <v>1377269</v>
      </c>
      <c r="G55">
        <v>147306981</v>
      </c>
      <c r="H55">
        <v>0</v>
      </c>
      <c r="I55">
        <v>147306981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145836010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1470971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147306981</v>
      </c>
    </row>
    <row r="64" spans="1:9" x14ac:dyDescent="0.25">
      <c r="A64" t="s">
        <v>49</v>
      </c>
      <c r="G64">
        <v>-21472931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133232</v>
      </c>
      <c r="H68">
        <v>0</v>
      </c>
      <c r="I68">
        <v>133232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137919</v>
      </c>
      <c r="H70">
        <v>56643</v>
      </c>
      <c r="I70">
        <v>81276</v>
      </c>
    </row>
    <row r="71" spans="1:9" x14ac:dyDescent="0.25">
      <c r="A71" t="s">
        <v>53</v>
      </c>
      <c r="G71">
        <v>0</v>
      </c>
      <c r="H71">
        <v>0</v>
      </c>
      <c r="I71">
        <v>0</v>
      </c>
    </row>
    <row r="72" spans="1:9" x14ac:dyDescent="0.25">
      <c r="A72" t="s">
        <v>54</v>
      </c>
      <c r="G72">
        <v>266897</v>
      </c>
      <c r="H72">
        <v>0</v>
      </c>
      <c r="I72">
        <v>266897</v>
      </c>
    </row>
    <row r="73" spans="1:9" x14ac:dyDescent="0.25">
      <c r="A73" t="s">
        <v>55</v>
      </c>
      <c r="G73">
        <v>7722151</v>
      </c>
      <c r="H73">
        <v>1639031</v>
      </c>
      <c r="I73">
        <v>6083120</v>
      </c>
    </row>
    <row r="74" spans="1:9" x14ac:dyDescent="0.25">
      <c r="A74" t="s">
        <v>56</v>
      </c>
      <c r="G74">
        <v>10000</v>
      </c>
      <c r="H74">
        <v>0</v>
      </c>
      <c r="I74">
        <v>10000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396276</v>
      </c>
      <c r="H77">
        <v>0</v>
      </c>
      <c r="I77">
        <v>396276</v>
      </c>
    </row>
    <row r="78" spans="1:9" x14ac:dyDescent="0.25">
      <c r="A78" t="s">
        <v>59</v>
      </c>
      <c r="G78">
        <v>1112912</v>
      </c>
      <c r="H78">
        <v>0</v>
      </c>
      <c r="I78">
        <v>1112912</v>
      </c>
    </row>
    <row r="79" spans="1:9" x14ac:dyDescent="0.25">
      <c r="A79" t="s">
        <v>60</v>
      </c>
      <c r="G79">
        <v>48008</v>
      </c>
      <c r="H79">
        <v>0</v>
      </c>
      <c r="I79">
        <v>48008</v>
      </c>
    </row>
    <row r="80" spans="1:9" x14ac:dyDescent="0.25">
      <c r="A80" t="s">
        <v>61</v>
      </c>
      <c r="B80">
        <v>114267</v>
      </c>
      <c r="C80">
        <v>253926</v>
      </c>
      <c r="D80">
        <v>177748</v>
      </c>
      <c r="E80">
        <v>723690</v>
      </c>
      <c r="F80">
        <v>0</v>
      </c>
      <c r="G80">
        <v>1269631</v>
      </c>
      <c r="H80">
        <v>31830</v>
      </c>
      <c r="I80">
        <v>1237801</v>
      </c>
    </row>
    <row r="81" spans="1:9" x14ac:dyDescent="0.25">
      <c r="A81" t="s">
        <v>62</v>
      </c>
      <c r="B81">
        <v>0</v>
      </c>
      <c r="C81">
        <v>0</v>
      </c>
      <c r="D81">
        <v>721579</v>
      </c>
      <c r="E81">
        <v>0</v>
      </c>
      <c r="F81">
        <v>0</v>
      </c>
      <c r="G81">
        <v>721579</v>
      </c>
      <c r="H81">
        <v>0</v>
      </c>
      <c r="I81">
        <v>721579</v>
      </c>
    </row>
    <row r="82" spans="1:9" x14ac:dyDescent="0.25">
      <c r="A82" t="s">
        <v>63</v>
      </c>
      <c r="G82">
        <v>172862</v>
      </c>
      <c r="H82">
        <v>0</v>
      </c>
      <c r="I82">
        <v>172862</v>
      </c>
    </row>
    <row r="84" spans="1:9" x14ac:dyDescent="0.25">
      <c r="A84" t="s">
        <v>64</v>
      </c>
      <c r="D84">
        <v>238488</v>
      </c>
      <c r="E84">
        <v>4867</v>
      </c>
      <c r="G84">
        <v>243355</v>
      </c>
      <c r="H84">
        <v>0</v>
      </c>
      <c r="I84">
        <v>243355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932700</v>
      </c>
      <c r="H86">
        <v>0</v>
      </c>
      <c r="I86">
        <v>932700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91750</v>
      </c>
      <c r="H88">
        <v>0</v>
      </c>
      <c r="I88">
        <v>91750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13259272</v>
      </c>
      <c r="H90">
        <v>1727504</v>
      </c>
      <c r="I90">
        <v>11531768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2911959</v>
      </c>
      <c r="H97">
        <v>0</v>
      </c>
      <c r="I97">
        <v>2911959</v>
      </c>
    </row>
    <row r="98" spans="1:9" x14ac:dyDescent="0.25">
      <c r="A98" t="s">
        <v>72</v>
      </c>
      <c r="G98">
        <v>99632</v>
      </c>
      <c r="H98">
        <v>20000</v>
      </c>
      <c r="I98">
        <v>79632</v>
      </c>
    </row>
    <row r="99" spans="1:9" x14ac:dyDescent="0.25">
      <c r="A99" t="s">
        <v>73</v>
      </c>
      <c r="G99">
        <v>308565</v>
      </c>
      <c r="H99">
        <v>0</v>
      </c>
      <c r="I99">
        <v>308565</v>
      </c>
    </row>
    <row r="100" spans="1:9" x14ac:dyDescent="0.25">
      <c r="A100" t="s">
        <v>74</v>
      </c>
      <c r="G100">
        <v>930855</v>
      </c>
      <c r="H100">
        <v>0</v>
      </c>
      <c r="I100">
        <v>930855</v>
      </c>
    </row>
    <row r="101" spans="1:9" x14ac:dyDescent="0.25">
      <c r="A101" t="s">
        <v>75</v>
      </c>
      <c r="G101">
        <v>4251011</v>
      </c>
      <c r="H101">
        <v>20000</v>
      </c>
      <c r="I101">
        <v>4231011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2428021</v>
      </c>
      <c r="H106">
        <v>0</v>
      </c>
      <c r="I106">
        <v>2428021</v>
      </c>
    </row>
    <row r="107" spans="1:9" x14ac:dyDescent="0.25">
      <c r="A107" t="s">
        <v>77</v>
      </c>
      <c r="G107">
        <v>4025158</v>
      </c>
      <c r="H107">
        <v>0</v>
      </c>
      <c r="I107">
        <v>4025158</v>
      </c>
    </row>
    <row r="108" spans="1:9" x14ac:dyDescent="0.25">
      <c r="A108" t="s">
        <v>78</v>
      </c>
      <c r="G108">
        <v>506770</v>
      </c>
      <c r="H108">
        <v>0</v>
      </c>
      <c r="I108">
        <v>506770</v>
      </c>
    </row>
    <row r="109" spans="1:9" x14ac:dyDescent="0.25">
      <c r="A109" t="s">
        <v>79</v>
      </c>
      <c r="G109">
        <v>524097</v>
      </c>
      <c r="H109">
        <v>0</v>
      </c>
      <c r="I109">
        <v>524097</v>
      </c>
    </row>
    <row r="110" spans="1:9" x14ac:dyDescent="0.25">
      <c r="A110" t="s">
        <v>80</v>
      </c>
      <c r="G110">
        <v>102766</v>
      </c>
      <c r="H110">
        <v>0</v>
      </c>
      <c r="I110">
        <v>102766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532413</v>
      </c>
      <c r="H111" s="8">
        <v>0</v>
      </c>
      <c r="I111" s="8">
        <v>532413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109270</v>
      </c>
      <c r="D113">
        <v>87417</v>
      </c>
      <c r="E113">
        <v>1987</v>
      </c>
      <c r="G113">
        <v>198674</v>
      </c>
      <c r="H113">
        <v>139999</v>
      </c>
      <c r="I113">
        <v>58675</v>
      </c>
    </row>
    <row r="114" spans="1:9" x14ac:dyDescent="0.25">
      <c r="A114" t="s">
        <v>84</v>
      </c>
      <c r="G114">
        <v>482666</v>
      </c>
      <c r="H114">
        <v>0</v>
      </c>
      <c r="I114">
        <v>482666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109270</v>
      </c>
      <c r="D116">
        <v>87417</v>
      </c>
      <c r="E116">
        <v>1987</v>
      </c>
      <c r="G116">
        <v>8800565</v>
      </c>
      <c r="H116">
        <v>139999</v>
      </c>
      <c r="I116">
        <v>8660566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4025696</v>
      </c>
      <c r="H124">
        <v>0</v>
      </c>
      <c r="I124">
        <v>4025696</v>
      </c>
    </row>
    <row r="125" spans="1:9" x14ac:dyDescent="0.25">
      <c r="A125" t="s">
        <v>89</v>
      </c>
      <c r="G125">
        <v>2447138</v>
      </c>
      <c r="H125">
        <v>0</v>
      </c>
      <c r="I125">
        <v>2447138</v>
      </c>
    </row>
    <row r="126" spans="1:9" x14ac:dyDescent="0.25">
      <c r="A126" t="s">
        <v>90</v>
      </c>
      <c r="G126">
        <v>202487</v>
      </c>
      <c r="H126">
        <v>104661</v>
      </c>
      <c r="I126">
        <v>97826</v>
      </c>
    </row>
    <row r="127" spans="1:9" x14ac:dyDescent="0.25">
      <c r="A127" t="s">
        <v>91</v>
      </c>
      <c r="G127">
        <v>6675321</v>
      </c>
      <c r="H127">
        <v>104661</v>
      </c>
      <c r="I127">
        <v>6570660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746854</v>
      </c>
      <c r="H131">
        <v>0</v>
      </c>
      <c r="I131">
        <v>746854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387349</v>
      </c>
      <c r="H133">
        <v>0</v>
      </c>
      <c r="I133">
        <v>387349</v>
      </c>
    </row>
    <row r="134" spans="1:9" x14ac:dyDescent="0.25">
      <c r="A134" t="s">
        <v>95</v>
      </c>
      <c r="G134">
        <v>2186172</v>
      </c>
      <c r="H134">
        <v>240384</v>
      </c>
      <c r="I134">
        <v>1945788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3320375</v>
      </c>
      <c r="H136">
        <v>240384</v>
      </c>
      <c r="I136">
        <v>3079991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1833589</v>
      </c>
      <c r="H140">
        <v>138167</v>
      </c>
      <c r="I140">
        <v>1695422</v>
      </c>
    </row>
    <row r="141" spans="1:9" x14ac:dyDescent="0.25">
      <c r="A141" t="s">
        <v>99</v>
      </c>
      <c r="G141">
        <v>0</v>
      </c>
      <c r="H141">
        <v>0</v>
      </c>
      <c r="I141">
        <v>0</v>
      </c>
    </row>
    <row r="142" spans="1:9" x14ac:dyDescent="0.25">
      <c r="A142" t="s">
        <v>100</v>
      </c>
      <c r="G142">
        <v>1833589</v>
      </c>
      <c r="H142">
        <v>138167</v>
      </c>
      <c r="I142">
        <v>1695422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1410710</v>
      </c>
      <c r="H146">
        <v>1181128</v>
      </c>
      <c r="I146">
        <v>229582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160566253</v>
      </c>
      <c r="H150">
        <v>1727504</v>
      </c>
      <c r="I150">
        <v>158838749</v>
      </c>
    </row>
    <row r="151" spans="1:9" x14ac:dyDescent="0.25">
      <c r="A151" t="s">
        <v>104</v>
      </c>
      <c r="G151">
        <v>26291571</v>
      </c>
      <c r="H151">
        <v>1824339</v>
      </c>
      <c r="I151">
        <v>24467232</v>
      </c>
    </row>
    <row r="153" spans="1:9" x14ac:dyDescent="0.25">
      <c r="A153" t="s">
        <v>105</v>
      </c>
      <c r="G153">
        <v>186857824</v>
      </c>
      <c r="H153">
        <v>3551843</v>
      </c>
      <c r="I153">
        <v>183305981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32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1104</v>
      </c>
      <c r="D7">
        <v>55</v>
      </c>
      <c r="E7">
        <v>785508</v>
      </c>
      <c r="F7">
        <v>14281.96</v>
      </c>
      <c r="G7" s="13" t="s">
        <v>118</v>
      </c>
    </row>
    <row r="8" spans="1:9" x14ac:dyDescent="0.25">
      <c r="A8" s="1" t="s">
        <v>175</v>
      </c>
      <c r="D8">
        <f>SUM(D7:D7)</f>
        <v>55</v>
      </c>
      <c r="E8">
        <f>SUM(E7:E7)</f>
        <v>785508</v>
      </c>
    </row>
    <row r="9" spans="1:9" x14ac:dyDescent="0.25">
      <c r="A9" s="1"/>
    </row>
    <row r="10" spans="1:9" x14ac:dyDescent="0.25">
      <c r="A10" s="1" t="s">
        <v>174</v>
      </c>
      <c r="B10" t="s">
        <v>119</v>
      </c>
      <c r="C10">
        <v>7001</v>
      </c>
      <c r="D10">
        <v>126</v>
      </c>
      <c r="E10">
        <v>2064056</v>
      </c>
      <c r="F10">
        <v>16381.4</v>
      </c>
      <c r="G10" s="13" t="s">
        <v>118</v>
      </c>
    </row>
    <row r="11" spans="1:9" x14ac:dyDescent="0.25">
      <c r="B11" t="s">
        <v>120</v>
      </c>
      <c r="C11">
        <v>7002</v>
      </c>
      <c r="D11">
        <v>78</v>
      </c>
      <c r="E11">
        <v>1774167</v>
      </c>
      <c r="F11">
        <v>22745.73</v>
      </c>
      <c r="G11" s="13" t="s">
        <v>118</v>
      </c>
    </row>
    <row r="12" spans="1:9" x14ac:dyDescent="0.25">
      <c r="B12" t="s">
        <v>121</v>
      </c>
      <c r="C12">
        <v>7103</v>
      </c>
      <c r="D12">
        <v>64</v>
      </c>
      <c r="E12">
        <v>1491738</v>
      </c>
      <c r="F12">
        <v>23308.41</v>
      </c>
      <c r="G12" s="13" t="s">
        <v>118</v>
      </c>
    </row>
    <row r="13" spans="1:9" x14ac:dyDescent="0.25">
      <c r="A13" s="1" t="s">
        <v>176</v>
      </c>
      <c r="D13">
        <f>SUM(D10:D12)</f>
        <v>268</v>
      </c>
      <c r="E13">
        <f>SUM(E10:E12)</f>
        <v>5329961</v>
      </c>
    </row>
    <row r="17" spans="1:6" x14ac:dyDescent="0.25">
      <c r="A17" s="15" t="s">
        <v>177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2013-09-10T12:07:42Z</dcterms:created>
  <dcterms:modified xsi:type="dcterms:W3CDTF">2013-09-10T12:07:49Z</dcterms:modified>
</cp:coreProperties>
</file>