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drawings/drawing11.xml" ContentType="application/vnd.openxmlformats-officedocument.drawing+xml"/>
  <Override PartName="/xl/worksheets/sheet16.xml" ContentType="application/vnd.openxmlformats-officedocument.spreadsheetml.worksheet+xml"/>
  <Override PartName="/xl/chartsheets/sheet2.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3.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4.xml" ContentType="application/vnd.openxmlformats-officedocument.spreadsheetml.chartsheet+xml"/>
  <Override PartName="/xl/drawings/drawing15.xml" ContentType="application/vnd.openxmlformats-officedocument.drawing+xml"/>
  <Override PartName="/xl/worksheets/sheet24.xml" ContentType="application/vnd.openxmlformats-officedocument.spreadsheetml.worksheet+xml"/>
  <Override PartName="/xl/chartsheets/sheet5.xml" ContentType="application/vnd.openxmlformats-officedocument.spreadsheetml.chartsheet+xml"/>
  <Override PartName="/xl/drawings/drawing17.xml" ContentType="application/vnd.openxmlformats-officedocument.drawing+xml"/>
  <Override PartName="/xl/worksheets/sheet25.xml" ContentType="application/vnd.openxmlformats-officedocument.spreadsheetml.worksheet+xml"/>
  <Override PartName="/xl/chartsheets/sheet6.xml" ContentType="application/vnd.openxmlformats-officedocument.spreadsheetml.chartsheet+xml"/>
  <Override PartName="/xl/drawings/drawing1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7.xml" ContentType="application/vnd.openxmlformats-officedocument.spreadsheetml.chart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2.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tabRatio="814" activeTab="0"/>
  </bookViews>
  <sheets>
    <sheet name="TitlePage" sheetId="1" r:id="rId1"/>
    <sheet name="Context" sheetId="2" r:id="rId2"/>
    <sheet name="Summary" sheetId="3" r:id="rId3"/>
    <sheet name="Prev68Definitions" sheetId="4" r:id="rId4"/>
    <sheet name="InitDefinitions" sheetId="5" r:id="rId5"/>
    <sheet name="DataQualityQ1" sheetId="6" r:id="rId6"/>
    <sheet name="DataQualityQ2" sheetId="7" r:id="rId7"/>
    <sheet name="DataQualityQ3" sheetId="8" r:id="rId8"/>
    <sheet name="DataQualityQ4" sheetId="9" r:id="rId9"/>
    <sheet name="Benchmarking" sheetId="10" r:id="rId10"/>
    <sheet name="T1_Init_National" sheetId="11" r:id="rId11"/>
    <sheet name="T2_Prev_National" sheetId="12" r:id="rId12"/>
    <sheet name="T3_Init_0910_PCT" sheetId="13" r:id="rId13"/>
    <sheet name="T4_Init_Trend_PCT" sheetId="14" r:id="rId14"/>
    <sheet name="Data4" sheetId="15" state="hidden" r:id="rId15"/>
    <sheet name="F1_Init_PCT" sheetId="16" r:id="rId16"/>
    <sheet name="Data5" sheetId="17" state="hidden" r:id="rId17"/>
    <sheet name="F2_InitNK_PCT" sheetId="18" r:id="rId18"/>
    <sheet name="Data6" sheetId="19" state="hidden" r:id="rId19"/>
    <sheet name="F3_SHABFIGraph" sheetId="20" r:id="rId20"/>
    <sheet name="T5_Prev68_0910Q1_PCT" sheetId="21" r:id="rId21"/>
    <sheet name="T6_Prev68_0910Q2_PCT" sheetId="22" r:id="rId22"/>
    <sheet name="T7_Prev68_0910Q3_PCT" sheetId="23" r:id="rId23"/>
    <sheet name="T8_Prev68_0910Q4_PCT" sheetId="24" r:id="rId24"/>
    <sheet name="T9_Prev68_Trend_PCT" sheetId="25" r:id="rId25"/>
    <sheet name="Data2" sheetId="26" state="hidden" r:id="rId26"/>
    <sheet name="F4_Prev68_PCT" sheetId="27" r:id="rId27"/>
    <sheet name="Data1" sheetId="28" state="hidden" r:id="rId28"/>
    <sheet name="F5_Prev68_PCT_NK" sheetId="29" r:id="rId29"/>
    <sheet name="Data3" sheetId="30" state="hidden" r:id="rId30"/>
    <sheet name="F6_Cover68_SHA_NK" sheetId="31" r:id="rId31"/>
    <sheet name="T11_DropOff_Trend_PCT" sheetId="32" r:id="rId32"/>
    <sheet name="Data7" sheetId="33" state="hidden" r:id="rId33"/>
    <sheet name="F7_DropPOffRate" sheetId="34" r:id="rId34"/>
    <sheet name="Contacts" sheetId="35" r:id="rId35"/>
  </sheets>
  <externalReferences>
    <externalReference r:id="rId38"/>
    <externalReference r:id="rId39"/>
  </externalReferences>
  <definedNames>
    <definedName name="all">#REF!</definedName>
    <definedName name="Amb">#REF!</definedName>
    <definedName name="array">#REF!</definedName>
    <definedName name="cod">#REF!</definedName>
    <definedName name="Conrad1">#REF!</definedName>
    <definedName name="Current">#REF!</definedName>
    <definedName name="GPRecData">#REF!</definedName>
    <definedName name="HTML_CodePage" hidden="1">1252</definedName>
    <definedName name="HTML_Control" localSheetId="9" hidden="1">{"'Trust by name'!$A$6:$E$350","'Trust by name'!$A$1:$D$348"}</definedName>
    <definedName name="HTML_Control" localSheetId="34" hidden="1">{"'Trust by name'!$A$6:$E$350","'Trust by name'!$A$1:$D$348"}</definedName>
    <definedName name="HTML_Control" localSheetId="1"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8"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localSheetId="31" hidden="1">{"'Trust by name'!$A$6:$E$350","'Trust by name'!$A$1:$D$348"}</definedName>
    <definedName name="HTML_Control" localSheetId="20" hidden="1">{"'Trust by name'!$A$6:$E$350","'Trust by name'!$A$1:$D$348"}</definedName>
    <definedName name="HTML_Control" localSheetId="21" hidden="1">{"'Trust by name'!$A$6:$E$350","'Trust by name'!$A$1:$D$348"}</definedName>
    <definedName name="HTML_Control" localSheetId="22" hidden="1">{"'Trust by name'!$A$6:$E$350","'Trust by name'!$A$1:$D$348"}</definedName>
    <definedName name="HTML_Control" localSheetId="2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out">#REF!</definedName>
    <definedName name="place">'[1]Sorted PCTs'!#REF!</definedName>
    <definedName name="_xlnm.Print_Area" localSheetId="9">'Benchmarking'!$A$1:$AA$120</definedName>
    <definedName name="_xlnm.Print_Area" localSheetId="34">'Contacts'!$A$1:$A$15</definedName>
    <definedName name="_xlnm.Print_Area" localSheetId="1">'Context'!$A$1:$A$22</definedName>
    <definedName name="_xlnm.Print_Area" localSheetId="5">'DataQualityQ1'!$A$1:$A$65</definedName>
    <definedName name="_xlnm.Print_Area" localSheetId="6">'DataQualityQ2'!$A$1:$A$54</definedName>
    <definedName name="_xlnm.Print_Area" localSheetId="7">'DataQualityQ3'!$A$1:$A$59</definedName>
    <definedName name="_xlnm.Print_Area" localSheetId="8">'DataQualityQ4'!$A$1:$A$59</definedName>
    <definedName name="_xlnm.Print_Area" localSheetId="4">'InitDefinitions'!$A$1:$A$44</definedName>
    <definedName name="_xlnm.Print_Area" localSheetId="3">'Prev68Definitions'!$A$1:$A$43</definedName>
    <definedName name="_xlnm.Print_Area" localSheetId="2">'Summary'!$A$1:$A$31</definedName>
    <definedName name="_xlnm.Print_Area" localSheetId="10">'T1_Init_National'!$A$1:$K$26</definedName>
    <definedName name="_xlnm.Print_Area" localSheetId="31">'T11_DropOff_Trend_PCT'!$A$1:$M$176</definedName>
    <definedName name="_xlnm.Print_Area" localSheetId="11">'T2_Prev_National'!$A$1:$M$18</definedName>
    <definedName name="_xlnm.Print_Area" localSheetId="12">'T3_Init_0910_PCT'!$A$1:$X$179</definedName>
    <definedName name="_xlnm.Print_Area" localSheetId="13">'T4_Init_Trend_PCT'!$A$1:$AA$177</definedName>
    <definedName name="_xlnm.Print_Area" localSheetId="20">'T5_Prev68_0910Q1_PCT'!$A$1:$O$178</definedName>
    <definedName name="_xlnm.Print_Area" localSheetId="21">'T6_Prev68_0910Q2_PCT'!$A$1:$O$178</definedName>
    <definedName name="_xlnm.Print_Area" localSheetId="22">'T7_Prev68_0910Q3_PCT'!$A$1:$O$178</definedName>
    <definedName name="_xlnm.Print_Area" localSheetId="23">'T8_Prev68_0910Q4_PCT'!$A$1:$O$178</definedName>
    <definedName name="_xlnm.Print_Area" localSheetId="24">'T9_Prev68_Trend_PCT'!$A$1:$AC$179</definedName>
    <definedName name="_xlnm.Print_Area" localSheetId="0">'TitlePage'!$B$1:$B$69</definedName>
    <definedName name="_xlnm.Print_Titles" localSheetId="9">'Benchmarking'!$1:$60</definedName>
    <definedName name="_xlnm.Print_Titles" localSheetId="31">'T11_DropOff_Trend_PCT'!$6:$7</definedName>
    <definedName name="_xlnm.Print_Titles" localSheetId="12">'T3_Init_0910_PCT'!$6:$8</definedName>
    <definedName name="_xlnm.Print_Titles" localSheetId="13">'T4_Init_Trend_PCT'!$6:$7</definedName>
    <definedName name="_xlnm.Print_Titles" localSheetId="20">'T5_Prev68_0910Q1_PCT'!$6:$7</definedName>
    <definedName name="_xlnm.Print_Titles" localSheetId="21">'T6_Prev68_0910Q2_PCT'!$6:$7</definedName>
    <definedName name="_xlnm.Print_Titles" localSheetId="22">'T7_Prev68_0910Q3_PCT'!$6:$7</definedName>
    <definedName name="_xlnm.Print_Titles" localSheetId="23">'T8_Prev68_0910Q4_PCT'!$6:$7</definedName>
    <definedName name="_xlnm.Print_Titles" localSheetId="24">'T9_Prev68_Trend_PCT'!$6:$8</definedName>
    <definedName name="returned">#REF!</definedName>
    <definedName name="SatodData">#REF!</definedName>
    <definedName name="TableName">"Dummy"</definedName>
  </definedNames>
  <calcPr fullCalcOnLoad="1"/>
</workbook>
</file>

<file path=xl/sharedStrings.xml><?xml version="1.0" encoding="utf-8"?>
<sst xmlns="http://schemas.openxmlformats.org/spreadsheetml/2006/main" count="8873" uniqueCount="658">
  <si>
    <t>Statistical release</t>
  </si>
  <si>
    <t>Breastfeeding initiation and prevalence at 6 to 8 weeks</t>
  </si>
  <si>
    <t>Contents</t>
  </si>
  <si>
    <t>Context</t>
  </si>
  <si>
    <t>Summary of results</t>
  </si>
  <si>
    <t>Benchmarking tool</t>
  </si>
  <si>
    <t>Contact for further enquiries</t>
  </si>
  <si>
    <t>2008/09 Q1</t>
  </si>
  <si>
    <t>2008/09 Q2</t>
  </si>
  <si>
    <t>2008/09 Q3</t>
  </si>
  <si>
    <t>2008/09 Q4</t>
  </si>
  <si>
    <t>2009/10 Q1</t>
  </si>
  <si>
    <t>2009/10 Q2</t>
  </si>
  <si>
    <t>2009/10 Q3</t>
  </si>
  <si>
    <t>Quarter</t>
  </si>
  <si>
    <t>Infants due a 6–8 week check</t>
  </si>
  <si>
    <t>No.</t>
  </si>
  <si>
    <t>% of all infants (Vital Signs indicator)</t>
  </si>
  <si>
    <t>% of those who status is known</t>
  </si>
  <si>
    <t>Infants being breastfed (Totally + Partially)</t>
  </si>
  <si>
    <t>Totally</t>
  </si>
  <si>
    <t>Partially</t>
  </si>
  <si>
    <t>Not all all</t>
  </si>
  <si>
    <t>Not known</t>
  </si>
  <si>
    <t>% of all infants</t>
  </si>
  <si>
    <t>Notes:</t>
  </si>
  <si>
    <t>Source: Department of Health, Vital Signs Monitoring Return</t>
  </si>
  <si>
    <t>Maternities</t>
  </si>
  <si>
    <t>Breastfeeding</t>
  </si>
  <si>
    <t>Not breastfeeding</t>
  </si>
  <si>
    <t>% of maternities</t>
  </si>
  <si>
    <t>St HA Name</t>
  </si>
  <si>
    <t>Code</t>
  </si>
  <si>
    <t>St HA</t>
  </si>
  <si>
    <t>Name</t>
  </si>
  <si>
    <t>%</t>
  </si>
  <si>
    <t>No of Live Births v Infants Compare QA Min</t>
  </si>
  <si>
    <t>No of Live Births v Infants Compare QA Max</t>
  </si>
  <si>
    <t>% Diff Maternities V Infants QA</t>
  </si>
  <si>
    <t>North East</t>
  </si>
  <si>
    <t>5ND</t>
  </si>
  <si>
    <t>Q30</t>
  </si>
  <si>
    <t>County Durham PCT</t>
  </si>
  <si>
    <t>5J9</t>
  </si>
  <si>
    <t>Darlington PCT</t>
  </si>
  <si>
    <t>5KF</t>
  </si>
  <si>
    <t>Gateshead PCT</t>
  </si>
  <si>
    <t>5D9</t>
  </si>
  <si>
    <t>Hartlepool PCT</t>
  </si>
  <si>
    <t>5KM</t>
  </si>
  <si>
    <t>Middlesbrough PCT</t>
  </si>
  <si>
    <t>5D7</t>
  </si>
  <si>
    <t>Newcastle PCT</t>
  </si>
  <si>
    <t>5E1</t>
  </si>
  <si>
    <t>North Tees PCT</t>
  </si>
  <si>
    <t>5D8</t>
  </si>
  <si>
    <t>North Tyneside PCT</t>
  </si>
  <si>
    <t>TAC</t>
  </si>
  <si>
    <t>Northumberland Care Trust</t>
  </si>
  <si>
    <t>5QR</t>
  </si>
  <si>
    <t>Redcar And Cleveland PCT</t>
  </si>
  <si>
    <t>5KG</t>
  </si>
  <si>
    <t>South Tyneside PCT</t>
  </si>
  <si>
    <t>5KL</t>
  </si>
  <si>
    <t>Sunderland Teaching PCT</t>
  </si>
  <si>
    <t>North West</t>
  </si>
  <si>
    <t>5HG</t>
  </si>
  <si>
    <t>Q31</t>
  </si>
  <si>
    <t>Ashton, Leigh And Wigan PCT</t>
  </si>
  <si>
    <t>5CC</t>
  </si>
  <si>
    <t>Blackburn With Darwen PCT</t>
  </si>
  <si>
    <t>5HP</t>
  </si>
  <si>
    <t>Blackpool PCT</t>
  </si>
  <si>
    <t>5HQ</t>
  </si>
  <si>
    <t>Bolton PCT</t>
  </si>
  <si>
    <t>5JX</t>
  </si>
  <si>
    <t>Bury PCT</t>
  </si>
  <si>
    <t>5NP</t>
  </si>
  <si>
    <t>Central And Eastern Cheshire PCT</t>
  </si>
  <si>
    <t>5NG</t>
  </si>
  <si>
    <t>Central Lancashire PCT</t>
  </si>
  <si>
    <t>5NE</t>
  </si>
  <si>
    <t>Cumbria PCT</t>
  </si>
  <si>
    <t>5NH</t>
  </si>
  <si>
    <t>East Lancashire PCT</t>
  </si>
  <si>
    <t>5NM</t>
  </si>
  <si>
    <t>Halton And St Helens PCT</t>
  </si>
  <si>
    <t>5NQ</t>
  </si>
  <si>
    <t>Heywood, Middleton And Rochdale PCT</t>
  </si>
  <si>
    <t>5J4</t>
  </si>
  <si>
    <t>Knowsley PCT</t>
  </si>
  <si>
    <t>5NL</t>
  </si>
  <si>
    <t>Liverpool PCT</t>
  </si>
  <si>
    <t>5NT</t>
  </si>
  <si>
    <t>Manchester PCT</t>
  </si>
  <si>
    <t>5NF</t>
  </si>
  <si>
    <t>North Lancashire PCT</t>
  </si>
  <si>
    <t>5J5</t>
  </si>
  <si>
    <t>Oldham PCT</t>
  </si>
  <si>
    <t>5F5</t>
  </si>
  <si>
    <t>Salford PCT</t>
  </si>
  <si>
    <t>5NJ</t>
  </si>
  <si>
    <t>Sefton PCT</t>
  </si>
  <si>
    <t>5F7</t>
  </si>
  <si>
    <t>Stockport PCT</t>
  </si>
  <si>
    <t>5LH</t>
  </si>
  <si>
    <t>Tameside And Glossop PCT</t>
  </si>
  <si>
    <t>5NR</t>
  </si>
  <si>
    <t>Trafford PCT</t>
  </si>
  <si>
    <t>5J2</t>
  </si>
  <si>
    <t>Warrington PCT</t>
  </si>
  <si>
    <t>5NN</t>
  </si>
  <si>
    <t>Western Cheshire PCT</t>
  </si>
  <si>
    <t>5NK</t>
  </si>
  <si>
    <t>Wirral PCT</t>
  </si>
  <si>
    <t>Yorkshire and The Humber</t>
  </si>
  <si>
    <t>5JE</t>
  </si>
  <si>
    <t>Q32</t>
  </si>
  <si>
    <t>Barnsley PCT</t>
  </si>
  <si>
    <t>5NY</t>
  </si>
  <si>
    <t>Bradford And Airedale PCT</t>
  </si>
  <si>
    <t>5J6</t>
  </si>
  <si>
    <t>Calderdale PCT</t>
  </si>
  <si>
    <t>5N5</t>
  </si>
  <si>
    <t>Doncaster PCT</t>
  </si>
  <si>
    <t>5NW</t>
  </si>
  <si>
    <t>East Riding Of Yorkshire PCT</t>
  </si>
  <si>
    <t>5NX</t>
  </si>
  <si>
    <t>Hull PCT</t>
  </si>
  <si>
    <t>5N2</t>
  </si>
  <si>
    <t>Kirklees PCT</t>
  </si>
  <si>
    <t>5N1</t>
  </si>
  <si>
    <t>Leeds PCT</t>
  </si>
  <si>
    <t>TAN</t>
  </si>
  <si>
    <t>North East Lincolnshire PCT</t>
  </si>
  <si>
    <t>5EF</t>
  </si>
  <si>
    <t>North Lincolnshire PCT</t>
  </si>
  <si>
    <t>5NV</t>
  </si>
  <si>
    <t>North Yorkshire And York PCT</t>
  </si>
  <si>
    <t>5H8</t>
  </si>
  <si>
    <t>Rotherham PCT</t>
  </si>
  <si>
    <t>5N4</t>
  </si>
  <si>
    <t>Sheffield PCT</t>
  </si>
  <si>
    <t>5N3</t>
  </si>
  <si>
    <t>Wakefield District PCT</t>
  </si>
  <si>
    <t>East Midlands</t>
  </si>
  <si>
    <t>5ET</t>
  </si>
  <si>
    <t>Q33</t>
  </si>
  <si>
    <t>Bassetlaw PCT</t>
  </si>
  <si>
    <t>5N7</t>
  </si>
  <si>
    <t>Derby City PCT</t>
  </si>
  <si>
    <t>5N6</t>
  </si>
  <si>
    <t>Derbyshire County PCT</t>
  </si>
  <si>
    <t>5PC</t>
  </si>
  <si>
    <t>Leicester City PCT</t>
  </si>
  <si>
    <t>5PA</t>
  </si>
  <si>
    <t>Leicestershire County And Rutland PCT</t>
  </si>
  <si>
    <t>5N9</t>
  </si>
  <si>
    <t>Lincolnshire PCT</t>
  </si>
  <si>
    <t>5PD</t>
  </si>
  <si>
    <t>Northamptonshire PCT</t>
  </si>
  <si>
    <t>5EM</t>
  </si>
  <si>
    <t>Nottingham City PCT</t>
  </si>
  <si>
    <t>5N8</t>
  </si>
  <si>
    <t>Nottinghamshire County PCT</t>
  </si>
  <si>
    <t>West Midlands</t>
  </si>
  <si>
    <t>5PG</t>
  </si>
  <si>
    <t>Q34</t>
  </si>
  <si>
    <t>Birmingham East And North PCT</t>
  </si>
  <si>
    <t>5MD</t>
  </si>
  <si>
    <t>Coventry Teaching PCT</t>
  </si>
  <si>
    <t>5PE</t>
  </si>
  <si>
    <t>Dudley PCT</t>
  </si>
  <si>
    <t>5MX</t>
  </si>
  <si>
    <t>Heart Of Birmingham Teaching PCT</t>
  </si>
  <si>
    <t>5CN</t>
  </si>
  <si>
    <t>Herefordshire PCT</t>
  </si>
  <si>
    <t>5PH</t>
  </si>
  <si>
    <t>North Staffordshire PCT</t>
  </si>
  <si>
    <t>5PF</t>
  </si>
  <si>
    <t>Sandwell PCT</t>
  </si>
  <si>
    <t>5M2</t>
  </si>
  <si>
    <t>Shropshire County PCT</t>
  </si>
  <si>
    <t>TAM</t>
  </si>
  <si>
    <t>Solihull Care Trust</t>
  </si>
  <si>
    <t>5M1</t>
  </si>
  <si>
    <t>South Birmingham PCT</t>
  </si>
  <si>
    <t>5PK</t>
  </si>
  <si>
    <t>South Staffordshire PCT</t>
  </si>
  <si>
    <t>5PJ</t>
  </si>
  <si>
    <t>Stoke On Trent PCT</t>
  </si>
  <si>
    <t>5MK</t>
  </si>
  <si>
    <t>Telford And Wrekin PCT</t>
  </si>
  <si>
    <t>5M3</t>
  </si>
  <si>
    <t>Walsall Teaching PCT</t>
  </si>
  <si>
    <t>5PM</t>
  </si>
  <si>
    <t>Warwickshire PCT</t>
  </si>
  <si>
    <t>5MV</t>
  </si>
  <si>
    <t>Wolverhampton City PCT</t>
  </si>
  <si>
    <t>5PL</t>
  </si>
  <si>
    <t>Worcestershire PCT</t>
  </si>
  <si>
    <t>East of England</t>
  </si>
  <si>
    <t>5P2</t>
  </si>
  <si>
    <t>Q35</t>
  </si>
  <si>
    <t>Bedfordshire PCT</t>
  </si>
  <si>
    <t>5PP</t>
  </si>
  <si>
    <t>Cambridgeshire PCT</t>
  </si>
  <si>
    <t>5P3</t>
  </si>
  <si>
    <t>East And North Hertfordshire PCT</t>
  </si>
  <si>
    <t>5PR</t>
  </si>
  <si>
    <t>Great Yarmouth And Waveney PCT</t>
  </si>
  <si>
    <t>5GC</t>
  </si>
  <si>
    <t>Luton PCT</t>
  </si>
  <si>
    <t>5PX</t>
  </si>
  <si>
    <t>Mid Essex PCT</t>
  </si>
  <si>
    <t>5PQ</t>
  </si>
  <si>
    <t>Norfolk PCT</t>
  </si>
  <si>
    <t>5PW</t>
  </si>
  <si>
    <t>North East Essex PCT</t>
  </si>
  <si>
    <t>5PN</t>
  </si>
  <si>
    <t>Peterborough PCT</t>
  </si>
  <si>
    <t>5P1</t>
  </si>
  <si>
    <t>South East Essex PCT</t>
  </si>
  <si>
    <t>5PY</t>
  </si>
  <si>
    <t>South West Essex PCT</t>
  </si>
  <si>
    <t>5PT</t>
  </si>
  <si>
    <t>Suffolk PCT</t>
  </si>
  <si>
    <t>5PV</t>
  </si>
  <si>
    <t>West Essex PCT</t>
  </si>
  <si>
    <t>5P4</t>
  </si>
  <si>
    <t>West Hertfordshire PCT</t>
  </si>
  <si>
    <t>London</t>
  </si>
  <si>
    <t>5C2</t>
  </si>
  <si>
    <t>Q36</t>
  </si>
  <si>
    <t>Barking And Dagenham PCT</t>
  </si>
  <si>
    <t>5A9</t>
  </si>
  <si>
    <t>Barnet PCT</t>
  </si>
  <si>
    <t>TAK</t>
  </si>
  <si>
    <t>Bexley Care Trust</t>
  </si>
  <si>
    <t>5K5</t>
  </si>
  <si>
    <t>Brent Teaching PCT</t>
  </si>
  <si>
    <t>5A7</t>
  </si>
  <si>
    <t>Bromley PCT</t>
  </si>
  <si>
    <t>5K7</t>
  </si>
  <si>
    <t>Camden PCT</t>
  </si>
  <si>
    <t>5C3</t>
  </si>
  <si>
    <t>City And Hackney Teaching PCT</t>
  </si>
  <si>
    <t>5K9</t>
  </si>
  <si>
    <t>Croydon PCT</t>
  </si>
  <si>
    <t>5HX</t>
  </si>
  <si>
    <t>Ealing PCT</t>
  </si>
  <si>
    <t>5C1</t>
  </si>
  <si>
    <t>Enfield PCT</t>
  </si>
  <si>
    <t>5A8</t>
  </si>
  <si>
    <t>Greenwich Teaching PCT</t>
  </si>
  <si>
    <t>5H1</t>
  </si>
  <si>
    <t>Hammersmith And Fulham PCT</t>
  </si>
  <si>
    <t>5C9</t>
  </si>
  <si>
    <t>Haringey Teaching PCT</t>
  </si>
  <si>
    <t>5K6</t>
  </si>
  <si>
    <t>Harrow PCT</t>
  </si>
  <si>
    <t>5A4</t>
  </si>
  <si>
    <t>Havering PCT</t>
  </si>
  <si>
    <t>5AT</t>
  </si>
  <si>
    <t>Hillingdon PCT</t>
  </si>
  <si>
    <t>5HY</t>
  </si>
  <si>
    <t>Hounslow PCT</t>
  </si>
  <si>
    <t>5K8</t>
  </si>
  <si>
    <t>Islington PCT</t>
  </si>
  <si>
    <t>5LA</t>
  </si>
  <si>
    <t>Kensington And Chelsea PCT</t>
  </si>
  <si>
    <t>5A5</t>
  </si>
  <si>
    <t>Kingston PCT</t>
  </si>
  <si>
    <t>5LD</t>
  </si>
  <si>
    <t>Lambeth PCT</t>
  </si>
  <si>
    <t>5LF</t>
  </si>
  <si>
    <t>Lewisham PCT</t>
  </si>
  <si>
    <t>5C5</t>
  </si>
  <si>
    <t>Newham PCT</t>
  </si>
  <si>
    <t>5NA</t>
  </si>
  <si>
    <t>Redbridge PCT</t>
  </si>
  <si>
    <t>5M6</t>
  </si>
  <si>
    <t>Richmond And Twickenham PCT</t>
  </si>
  <si>
    <t>5LE</t>
  </si>
  <si>
    <t>Southwark PCT</t>
  </si>
  <si>
    <t>5M7</t>
  </si>
  <si>
    <t>Sutton And Merton PCT</t>
  </si>
  <si>
    <t>5C4</t>
  </si>
  <si>
    <t>Tower Hamlets PCT</t>
  </si>
  <si>
    <t>5NC</t>
  </si>
  <si>
    <t>Waltham Forest PCT</t>
  </si>
  <si>
    <t>5LG</t>
  </si>
  <si>
    <t>Wandsworth PCT</t>
  </si>
  <si>
    <t>5LC</t>
  </si>
  <si>
    <t>Westminster PCT</t>
  </si>
  <si>
    <t>South East Coast</t>
  </si>
  <si>
    <t>5LQ</t>
  </si>
  <si>
    <t>Q37</t>
  </si>
  <si>
    <t>Brighton And Hove City PCT</t>
  </si>
  <si>
    <t>5P7</t>
  </si>
  <si>
    <t>East Sussex Downs And Weald PCT</t>
  </si>
  <si>
    <t>5QA</t>
  </si>
  <si>
    <t>Eastern And Coastal Kent PCT</t>
  </si>
  <si>
    <t>5P8</t>
  </si>
  <si>
    <t>Hastings And Rother PCT</t>
  </si>
  <si>
    <t>5L3</t>
  </si>
  <si>
    <t>Medway PCT</t>
  </si>
  <si>
    <t>5P5</t>
  </si>
  <si>
    <t>Surrey PCT</t>
  </si>
  <si>
    <t>5P9</t>
  </si>
  <si>
    <t>West Kent PCT</t>
  </si>
  <si>
    <t>5P6</t>
  </si>
  <si>
    <t>West Sussex PCT</t>
  </si>
  <si>
    <t>South Central</t>
  </si>
  <si>
    <t>5QG</t>
  </si>
  <si>
    <t>Q38</t>
  </si>
  <si>
    <t>Berkshire East PCT</t>
  </si>
  <si>
    <t>5QF</t>
  </si>
  <si>
    <t>Berkshire West PCT</t>
  </si>
  <si>
    <t>5QD</t>
  </si>
  <si>
    <t>Buckinghamshire PCT</t>
  </si>
  <si>
    <t>5QC</t>
  </si>
  <si>
    <t>Hampshire PCT</t>
  </si>
  <si>
    <t>5QT</t>
  </si>
  <si>
    <t>Isle Of Wight NHS Pct</t>
  </si>
  <si>
    <t>5CQ</t>
  </si>
  <si>
    <t>Milton Keynes PCT</t>
  </si>
  <si>
    <t>5QE</t>
  </si>
  <si>
    <t>Oxfordshire PCT</t>
  </si>
  <si>
    <t>5FE</t>
  </si>
  <si>
    <t>Portsmouth City Teaching PCT</t>
  </si>
  <si>
    <t>5L1</t>
  </si>
  <si>
    <t>Southampton City PCT</t>
  </si>
  <si>
    <t>South West</t>
  </si>
  <si>
    <t>5FL</t>
  </si>
  <si>
    <t>Q39</t>
  </si>
  <si>
    <t>Bath And North East Somerset PCT</t>
  </si>
  <si>
    <t>5QN</t>
  </si>
  <si>
    <t>Bournemouth And Poole PCT</t>
  </si>
  <si>
    <t>5QJ</t>
  </si>
  <si>
    <t>Bristol PCT</t>
  </si>
  <si>
    <t>5QP</t>
  </si>
  <si>
    <t>Cornwall And Isles Of Scilly PCT</t>
  </si>
  <si>
    <t>5QQ</t>
  </si>
  <si>
    <t>Devon PCT</t>
  </si>
  <si>
    <t>5QM</t>
  </si>
  <si>
    <t>Dorset PCT</t>
  </si>
  <si>
    <t>5QH</t>
  </si>
  <si>
    <t>Gloucestershire PCT</t>
  </si>
  <si>
    <t>5M8</t>
  </si>
  <si>
    <t>North Somerset PCT</t>
  </si>
  <si>
    <t>5F1</t>
  </si>
  <si>
    <t>Plymouth Teaching PCT</t>
  </si>
  <si>
    <t>5QL</t>
  </si>
  <si>
    <t>Somerset PCT</t>
  </si>
  <si>
    <t>5A3</t>
  </si>
  <si>
    <t>South Gloucestershire PCT</t>
  </si>
  <si>
    <t>5K3</t>
  </si>
  <si>
    <t>Swindon PCT</t>
  </si>
  <si>
    <t>TAL</t>
  </si>
  <si>
    <t>Torbay Care Trust</t>
  </si>
  <si>
    <t>5QK</t>
  </si>
  <si>
    <t>Wiltshire PCT</t>
  </si>
  <si>
    <t>England</t>
  </si>
  <si>
    <t>Yorkshire &amp; Humber</t>
  </si>
  <si>
    <t>Q00</t>
  </si>
  <si>
    <t>Org Code</t>
  </si>
  <si>
    <t>ORGDESC</t>
  </si>
  <si>
    <t>Qtr Actual % Not Known BF 6-8 Weeks</t>
  </si>
  <si>
    <t>Richmond &amp; Twickenham</t>
  </si>
  <si>
    <t>Kingston</t>
  </si>
  <si>
    <t>Redcar &amp; Cleveland</t>
  </si>
  <si>
    <t>Stockport</t>
  </si>
  <si>
    <t>Newham</t>
  </si>
  <si>
    <t xml:space="preserve">Greenwich </t>
  </si>
  <si>
    <t>Wirral</t>
  </si>
  <si>
    <t>Calderdale</t>
  </si>
  <si>
    <t>Mid Essex</t>
  </si>
  <si>
    <t>Sandwell</t>
  </si>
  <si>
    <t>Isle of Wight</t>
  </si>
  <si>
    <t>Blackburn with Darwen</t>
  </si>
  <si>
    <t>Middlesbrough</t>
  </si>
  <si>
    <t>Hartlepool</t>
  </si>
  <si>
    <t>N Lincolnshire</t>
  </si>
  <si>
    <t>Hull</t>
  </si>
  <si>
    <t>Waltham Forest</t>
  </si>
  <si>
    <t>Knowsley</t>
  </si>
  <si>
    <t>Somerset</t>
  </si>
  <si>
    <t>Salford</t>
  </si>
  <si>
    <t>Great Yarmouth &amp; Waveney</t>
  </si>
  <si>
    <t>Berkshire West</t>
  </si>
  <si>
    <t>Blackpool</t>
  </si>
  <si>
    <t>Cambridgeshire</t>
  </si>
  <si>
    <t xml:space="preserve">Portsmouth City </t>
  </si>
  <si>
    <t>Worcestershire</t>
  </si>
  <si>
    <t xml:space="preserve">Coventry </t>
  </si>
  <si>
    <t>Sheffield</t>
  </si>
  <si>
    <t xml:space="preserve">Luton </t>
  </si>
  <si>
    <t>Havering</t>
  </si>
  <si>
    <t>N Staffordshire</t>
  </si>
  <si>
    <t>Swindon</t>
  </si>
  <si>
    <t>Rotherham</t>
  </si>
  <si>
    <t>Buckinghamshire</t>
  </si>
  <si>
    <t>Halton &amp; St Helens</t>
  </si>
  <si>
    <t>Shropshire County</t>
  </si>
  <si>
    <t>Ashton, Leigh &amp; Wigan</t>
  </si>
  <si>
    <t>Hampshire</t>
  </si>
  <si>
    <t>Stoke on Trent</t>
  </si>
  <si>
    <t>Bedfordshire</t>
  </si>
  <si>
    <t>Warwickshire</t>
  </si>
  <si>
    <t>W Sussex</t>
  </si>
  <si>
    <t xml:space="preserve">Walsall </t>
  </si>
  <si>
    <t>N Yorkshire &amp; York</t>
  </si>
  <si>
    <t>Bolton</t>
  </si>
  <si>
    <t>Nottingham City</t>
  </si>
  <si>
    <t>Hounslow</t>
  </si>
  <si>
    <t>N Tees</t>
  </si>
  <si>
    <t>Bexley</t>
  </si>
  <si>
    <t>Dorset</t>
  </si>
  <si>
    <t xml:space="preserve">Heart of Birmingham </t>
  </si>
  <si>
    <t>Darlington</t>
  </si>
  <si>
    <t>Derbyshire County</t>
  </si>
  <si>
    <t xml:space="preserve">Plymouth </t>
  </si>
  <si>
    <t>S Tyneside</t>
  </si>
  <si>
    <t>Suffolk</t>
  </si>
  <si>
    <t>Warrington</t>
  </si>
  <si>
    <t>Peterborough</t>
  </si>
  <si>
    <t>Gateshead</t>
  </si>
  <si>
    <t>Northumberland</t>
  </si>
  <si>
    <t>W Kent</t>
  </si>
  <si>
    <t xml:space="preserve">Sunderland </t>
  </si>
  <si>
    <t>Kirklees</t>
  </si>
  <si>
    <t>S E Essex</t>
  </si>
  <si>
    <t>Central Lancashire</t>
  </si>
  <si>
    <t>Croydon</t>
  </si>
  <si>
    <t>Islington</t>
  </si>
  <si>
    <t>Herefordshire</t>
  </si>
  <si>
    <t>N E Lincolnshire</t>
  </si>
  <si>
    <t>Doncaster</t>
  </si>
  <si>
    <t>Enfield</t>
  </si>
  <si>
    <t>Norfolk</t>
  </si>
  <si>
    <t>Telford &amp; Wrekin</t>
  </si>
  <si>
    <t>Milton Keynes</t>
  </si>
  <si>
    <t>Wolverhampton City</t>
  </si>
  <si>
    <t>Sefton</t>
  </si>
  <si>
    <t>Dudley</t>
  </si>
  <si>
    <t>Barnet</t>
  </si>
  <si>
    <t>N Tyneside</t>
  </si>
  <si>
    <t>Manchester</t>
  </si>
  <si>
    <t>Heywood, Middleton &amp; Rochdale</t>
  </si>
  <si>
    <t>Wakefield District</t>
  </si>
  <si>
    <t>S Staffordshire</t>
  </si>
  <si>
    <t>Oxfordshire</t>
  </si>
  <si>
    <t>Cumbria</t>
  </si>
  <si>
    <t>Liverpool</t>
  </si>
  <si>
    <t>Northamptonshire</t>
  </si>
  <si>
    <t>S W Essex</t>
  </si>
  <si>
    <t>E Lancashire</t>
  </si>
  <si>
    <t>Ealing</t>
  </si>
  <si>
    <t>Barnsley</t>
  </si>
  <si>
    <t>Trafford</t>
  </si>
  <si>
    <t xml:space="preserve">Brent </t>
  </si>
  <si>
    <t>Solihull</t>
  </si>
  <si>
    <t>W Essex</t>
  </si>
  <si>
    <t xml:space="preserve">County Durham </t>
  </si>
  <si>
    <t xml:space="preserve">Medway </t>
  </si>
  <si>
    <t>Gloucestershire</t>
  </si>
  <si>
    <t>Berkshire East</t>
  </si>
  <si>
    <t>Bromley</t>
  </si>
  <si>
    <t>Brighton &amp; Hove City</t>
  </si>
  <si>
    <t>Surrey</t>
  </si>
  <si>
    <t>N E Essex</t>
  </si>
  <si>
    <t>Leicester City</t>
  </si>
  <si>
    <t>Central &amp; Eastern Cheshire</t>
  </si>
  <si>
    <t>Nottinghamshire County</t>
  </si>
  <si>
    <t>Southampton City</t>
  </si>
  <si>
    <t>Lincolnshire</t>
  </si>
  <si>
    <t>N Somerset</t>
  </si>
  <si>
    <t>N Lancashire</t>
  </si>
  <si>
    <t>Lambeth</t>
  </si>
  <si>
    <t>Leeds</t>
  </si>
  <si>
    <t>Devon</t>
  </si>
  <si>
    <t>Birmingham E &amp; North</t>
  </si>
  <si>
    <t>Tameside &amp; Glossop</t>
  </si>
  <si>
    <t>W Hertfordshire</t>
  </si>
  <si>
    <t xml:space="preserve">City &amp; Hackney </t>
  </si>
  <si>
    <t>Wiltshire</t>
  </si>
  <si>
    <t>Wandsworth</t>
  </si>
  <si>
    <t>Bath &amp; N E Somerset</t>
  </si>
  <si>
    <t>Harrow</t>
  </si>
  <si>
    <t>Bristol</t>
  </si>
  <si>
    <t>Hillingdon</t>
  </si>
  <si>
    <t>Hammersmith &amp; Fulham</t>
  </si>
  <si>
    <t>Bury</t>
  </si>
  <si>
    <t>E &amp; N Hertfordshire</t>
  </si>
  <si>
    <t>Torbay</t>
  </si>
  <si>
    <t>E Riding of Yorkshire</t>
  </si>
  <si>
    <t>Oldham</t>
  </si>
  <si>
    <t>Leicester County &amp; Rutland</t>
  </si>
  <si>
    <t>Sutton &amp; Merton</t>
  </si>
  <si>
    <t>Kensington &amp; Chelsea</t>
  </si>
  <si>
    <t>Western Cheshire</t>
  </si>
  <si>
    <t>Camden</t>
  </si>
  <si>
    <t xml:space="preserve">Haringey </t>
  </si>
  <si>
    <t>Eastern &amp; Coastal Kent</t>
  </si>
  <si>
    <t>Barking &amp; Dagenham</t>
  </si>
  <si>
    <t>Redbridge</t>
  </si>
  <si>
    <t>E Sussex Downs &amp; Weald</t>
  </si>
  <si>
    <t>Newcastle</t>
  </si>
  <si>
    <t>Westminster</t>
  </si>
  <si>
    <t>Derby City</t>
  </si>
  <si>
    <t>S Birmingham</t>
  </si>
  <si>
    <t>S Gloucestershire</t>
  </si>
  <si>
    <t>Bradford &amp; Airedale</t>
  </si>
  <si>
    <t>Tower Hamlets</t>
  </si>
  <si>
    <t>Bassetlaw</t>
  </si>
  <si>
    <t>Bournemouth &amp; Poole</t>
  </si>
  <si>
    <t>Southwark</t>
  </si>
  <si>
    <t>Cornwall &amp; Isles of Scilly</t>
  </si>
  <si>
    <t>Hastings &amp; Rother</t>
  </si>
  <si>
    <t>Lewisham</t>
  </si>
  <si>
    <t>Org SHA</t>
  </si>
  <si>
    <t>North East HA</t>
  </si>
  <si>
    <t>East Midlands HA</t>
  </si>
  <si>
    <t>South Central HA</t>
  </si>
  <si>
    <t>West Midlands HA</t>
  </si>
  <si>
    <t>North West HA</t>
  </si>
  <si>
    <t>East of England HA</t>
  </si>
  <si>
    <t>South East Coast HA</t>
  </si>
  <si>
    <t>Yorkshire and The Humber HA</t>
  </si>
  <si>
    <t>South West HA</t>
  </si>
  <si>
    <t>London HA</t>
  </si>
  <si>
    <t>Grand Total</t>
  </si>
  <si>
    <t>Org SHA Code</t>
  </si>
  <si>
    <t>Qtr Actual % totally breastfed at 6-8 weeks</t>
  </si>
  <si>
    <t>Qtr Actual % partially breastfed at 6-8 weeks</t>
  </si>
  <si>
    <t>Qtr Actual % not at all breastfed at 6-8 weeks</t>
  </si>
  <si>
    <t>2004/05 OT</t>
  </si>
  <si>
    <t>2005/06 OT</t>
  </si>
  <si>
    <t>2006/07 OT</t>
  </si>
  <si>
    <t>2007/08 OT</t>
  </si>
  <si>
    <t>2008/09 OT</t>
  </si>
  <si>
    <t>Format</t>
  </si>
  <si>
    <t>1. Shaded and blank cells indicates reported data that do not pass the data quality checks.  For further details of the checks, see definitions sheet.</t>
  </si>
  <si>
    <t>SHA</t>
  </si>
  <si>
    <t>SHA Name</t>
  </si>
  <si>
    <t>1. Red cells mean that no. of infants due for a 6–8  week checks does not meet validation criteria (see definitions sheet for details).</t>
  </si>
  <si>
    <t>2. Blank cells mean that data do not meet validation criteria (see definitions sheet for details).</t>
  </si>
  <si>
    <t>3. Shaded cells mean that percentage of infants whose breastfeeding status was recorded falls short of data quality standard of 85%.</t>
  </si>
  <si>
    <t>No. of infants due a 6–8 week check (1)</t>
  </si>
  <si>
    <t>Infants totally breastfed (2)</t>
  </si>
  <si>
    <t>Infants totally or partially breastfed (2)</t>
  </si>
  <si>
    <t>Infants partially breastfed (2)</t>
  </si>
  <si>
    <t>Infants not at all breastfed (2)</t>
  </si>
  <si>
    <t>Infants whose breastfeeding status was not known (3)</t>
  </si>
  <si>
    <t>as % of all infants due a check</t>
  </si>
  <si>
    <t>Infants totally or partially breastfed</t>
  </si>
  <si>
    <t>as % of infants whose breastfeeding status was known</t>
  </si>
  <si>
    <t>% of infants whose breastfeeding status was known</t>
  </si>
  <si>
    <t>2. Shaded cells mean that data do not meet validation criteria (see definitions page for more details)</t>
  </si>
  <si>
    <t>1. Blank cells mean that data do not meet validation criteria (see definitions page for more details)</t>
  </si>
  <si>
    <t>3. Shaded cells mean that percentage of infants whose breastfeeding status was recorded fell short of 85% data quality standard (see definitions page for more details)</t>
  </si>
  <si>
    <t>1. Red cells mean that no. of maternities does not meet validation criteria (see definitions sheet for details).</t>
  </si>
  <si>
    <t>3. Shaded cells mean that percentage of infants whose breastfeeding status was recorded falls short of data quality standard of 95%.</t>
  </si>
  <si>
    <t>1. Blank cells mean that data do not meet validation criteria (see definitions sheet for details).</t>
  </si>
  <si>
    <t>2. Shaded cells mean that percentage of infants whose breastfeeding status was recorded falls short of data quality standard of 95%.</t>
  </si>
  <si>
    <t>Percentage of maternities where initiation status was not known (2)</t>
  </si>
  <si>
    <t>Number of maternities (1)</t>
  </si>
  <si>
    <t>Enter PCT or SHA of interest:</t>
  </si>
  <si>
    <t>Ashton, Leigh And Wigan PCT (5HG)</t>
  </si>
  <si>
    <t>Enter comparators:</t>
  </si>
  <si>
    <t>North West (Q31)</t>
  </si>
  <si>
    <t>Manchester PCT (5NT)</t>
  </si>
  <si>
    <t>Breastfeeding prevalence at 6 to 8 weeks</t>
  </si>
  <si>
    <t>% of those whose breastfeeding status is known</t>
  </si>
  <si>
    <t>% whose breastfeeding status is known</t>
  </si>
  <si>
    <t>Breastfeeding initiation</t>
  </si>
  <si>
    <t>% of all maternities</t>
  </si>
  <si>
    <t>1. Shaded cells indicates reported data that do not pass the data quality checks.  For further details of the checks, see [DN insert hyperlink].</t>
  </si>
  <si>
    <t>Bolton PCT (5HQ)</t>
  </si>
  <si>
    <t>Blackburn With Darwen PCT (5CC)</t>
  </si>
  <si>
    <t>Definitions and validation criteria for data on prevalence of breastfeeding at 6-8 weeks</t>
  </si>
  <si>
    <t>Definitions and validation criteria for data on initiation of breastfeeding</t>
  </si>
  <si>
    <t>Quarter 4, 2009/10</t>
  </si>
  <si>
    <t>Figure 7: Breastfeeding drop off rates, by PCT</t>
  </si>
  <si>
    <t>2009/10 Q4</t>
  </si>
  <si>
    <t>PCT Name</t>
  </si>
  <si>
    <t>Drop off rate</t>
  </si>
  <si>
    <t>2009/10 OT</t>
  </si>
  <si>
    <t>Figure 1: Percentage of maternities where breastfeeding initiated, by PCT</t>
  </si>
  <si>
    <t>Figure 2: Percentage of maternities where breastfeeding initiation status not known, by PCT</t>
  </si>
  <si>
    <t>Table 3: Initiation of breastfeeding, by PCT and SHA</t>
  </si>
  <si>
    <t>Table 4: Trend in initiation of breastfeeding, by PCT and SHA</t>
  </si>
  <si>
    <t>Table 3: Initiation of breastfeeding, by PCT and SHA, 09/10 Q1-Q4</t>
  </si>
  <si>
    <t>Table 5: Breastfeeding status at 6 to 8 weeks, by PCT and SHA, 09/10 Q1</t>
  </si>
  <si>
    <t>Table 5: Prevalence of breastfeeding at 6 to 8 weeks, 2009/10 Q1, by PCT and SHA</t>
  </si>
  <si>
    <t>Table 6: Prevalence of breastfeeding at 6 to 8 weeks, 2009/10 Q2, by PCT and SHA</t>
  </si>
  <si>
    <t>Table 7: Prevalence of breastfeeding at 6 to 8 weeks, 2009/10 Q3, by PCT and SHA</t>
  </si>
  <si>
    <t>Table 8: Prevalence of breastfeeding at 6 to 8 weeks, 2009/10 Q4, by PCT and SHA</t>
  </si>
  <si>
    <t>Table 9: Trend in prevalence of breastfeeding at 6 to 8 weeks, by PCT and SHA</t>
  </si>
  <si>
    <t>Table 10: Comparison between actual and planned prevalence of breastfeeding at 6 to 8 weeks, by PCT</t>
  </si>
  <si>
    <t>Table 11: Trend in breastfeeding drop off rates, by PCT</t>
  </si>
  <si>
    <t>Table 11: Trend in breastfeeding drop off rates, by PCT and SHA</t>
  </si>
  <si>
    <t>Table 6: Breastfeeding status at 6 to 8 weeks, by PCT and SHA, 09/10 Q2</t>
  </si>
  <si>
    <t>Table 7: Breastfeeding status at 6 to 8 weeks, by PCT and SHA, 09/10 Q3</t>
  </si>
  <si>
    <t>Table 8: Breastfeeding status at 6 to 8 weeks, by PCT and SHA, 09/10 Q4</t>
  </si>
  <si>
    <t>Table 1: Initiation of breastfeeding, England</t>
  </si>
  <si>
    <t>Table 2: Prevalence of breastfeeding at 6 to 8 weeks, England</t>
  </si>
  <si>
    <t>Table 2: Prevalence of breastfeeding at 6 to 8 weeks, England, 2008/09 Q1 to 2009/10 Q4</t>
  </si>
  <si>
    <t>Percentage of maternities where breastfeeding was initiated (Quarterly) (1)</t>
  </si>
  <si>
    <t>Percentage of maternities where breastfeeding was initiated (Outturn) (1)</t>
  </si>
  <si>
    <t>PCT Cluster</t>
  </si>
  <si>
    <t>Industrial Hinterlands - A</t>
  </si>
  <si>
    <t>Regional Cities - A</t>
  </si>
  <si>
    <t>Manufacturing Towns - A</t>
  </si>
  <si>
    <t>Industrial Hinterlands - B</t>
  </si>
  <si>
    <t>Prospering Smaller Towns - B</t>
  </si>
  <si>
    <t>Centres with Industry - A</t>
  </si>
  <si>
    <t>Coastal and Countryside - B</t>
  </si>
  <si>
    <t>Prospering Smaller Towns - A</t>
  </si>
  <si>
    <t>Prospering Smaller Towns - C</t>
  </si>
  <si>
    <t>Centres with Industry - B</t>
  </si>
  <si>
    <t>London Cosmopolitan - B</t>
  </si>
  <si>
    <t>Prospering Southern England - A</t>
  </si>
  <si>
    <t>New and Growing Towns - A</t>
  </si>
  <si>
    <t>London Suburbs - A</t>
  </si>
  <si>
    <t>Thriving London Periphery - B</t>
  </si>
  <si>
    <t>London Centre - A</t>
  </si>
  <si>
    <t>London Cosmopolitan - A</t>
  </si>
  <si>
    <t>London Suburbs - B</t>
  </si>
  <si>
    <t>London Centre - B</t>
  </si>
  <si>
    <t>Coastal and Countryside - A</t>
  </si>
  <si>
    <t>Year / Quarter</t>
  </si>
  <si>
    <t>Difference between percentage of mother initiating breastfeeding and prevalence of 6-8 week breastfeeding (ppt)</t>
  </si>
  <si>
    <t>Breastfeeding drop off</t>
  </si>
  <si>
    <t>Difference between initiation rate and prevalence at 6-8 weeks (percentage points)</t>
  </si>
  <si>
    <t>2003/04 OT</t>
  </si>
  <si>
    <t>FOT % initiated BF</t>
  </si>
  <si>
    <t>FOT % Not initiated BF</t>
  </si>
  <si>
    <t>FOT % Not Known initiated BF</t>
  </si>
  <si>
    <t>% BF 6-8 Qtr Actual</t>
  </si>
  <si>
    <t>No of maternities FOT Compare Min</t>
  </si>
  <si>
    <t>No of maternities FOT Compare Max</t>
  </si>
  <si>
    <t>Mat Test</t>
  </si>
  <si>
    <t>Maternities where breastfeeding was initiated (2)</t>
  </si>
  <si>
    <t>Maternities whose breastfeeding status not known (3)</t>
  </si>
  <si>
    <t>Qtr Actual % initiated BF</t>
  </si>
  <si>
    <t>Figure 3: Percentage of maternities initiating breastfeeding, by SHA</t>
  </si>
  <si>
    <t xml:space="preserve">Figure 4: Breastfeeding status at 6-8 weeks, by PCT </t>
  </si>
  <si>
    <t>Figure 5: Percentage of infants whose breastfeeding status was not known, by PCT</t>
  </si>
  <si>
    <t>Figure 6: Percentage of infants whose breastfeeding status was known, by SHA</t>
  </si>
  <si>
    <t>County Durham PCT (5ND)</t>
  </si>
  <si>
    <t>Data quality issues affecting figures for 2009/10 Q1</t>
  </si>
  <si>
    <t>Data quality issues affecting figures for 2009/10 Q2</t>
  </si>
  <si>
    <t>Data quality issues affecting figures for 2009/10 Q3</t>
  </si>
  <si>
    <t>Data quality issues affecting figures for 2009/10 Q4</t>
  </si>
  <si>
    <t>Table 1: Initiation of breastfeeding at 6 to 8 weeks, England, 2003/04 to 2009/10 Q4</t>
  </si>
  <si>
    <t>Crown Copyright © 2010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</si>
</sst>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_(\$* #,##0_);_(\$* \(#,##0\);_(\$* &quot;-&quot;_);_(@_)"/>
    <numFmt numFmtId="177" formatCode="_(\$* #,##0.00_);_(\$* \(#,##0.00\);_(\$* &quot;-&quot;??_);_(@_)"/>
    <numFmt numFmtId="178" formatCode="mm/dd/yyyy\ hh:mm:ss"/>
    <numFmt numFmtId="179" formatCode="0.0000"/>
    <numFmt numFmtId="180" formatCode="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000"/>
    <numFmt numFmtId="187" formatCode="#,##0.0"/>
    <numFmt numFmtId="188" formatCode="_(* #,##0_);_(* \(#,##0\);_(* &quot;-&quot;??_);_(@_)"/>
    <numFmt numFmtId="189" formatCode="0.00000"/>
    <numFmt numFmtId="190" formatCode="#,##0.000"/>
    <numFmt numFmtId="191" formatCode="#,##0.0000"/>
    <numFmt numFmtId="192" formatCode="#,##0.00000"/>
    <numFmt numFmtId="193" formatCode="#,##0.000000"/>
    <numFmt numFmtId="194" formatCode="#,##0.0000000"/>
    <numFmt numFmtId="195" formatCode="_-* #,##0.0_-;\-* #,##0.0_-;_-* &quot;-&quot;??_-;_-@_-"/>
    <numFmt numFmtId="196" formatCode="_-* #,##0_-;\-* #,##0_-;_-* &quot;-&quot;??_-;_-@_-"/>
    <numFmt numFmtId="197" formatCode="0.00000000"/>
    <numFmt numFmtId="198" formatCode="0.000000000"/>
    <numFmt numFmtId="199" formatCode="_-* #,##0.000_-;\-* #,##0.000_-;_-* &quot;-&quot;??_-;_-@_-"/>
    <numFmt numFmtId="200" formatCode="_-* #,##0.0000_-;\-* #,##0.0000_-;_-* &quot;-&quot;??_-;_-@_-"/>
    <numFmt numFmtId="201" formatCode="0_ ;\-0\ "/>
    <numFmt numFmtId="202" formatCode="0.000000000000000%"/>
    <numFmt numFmtId="203" formatCode="[White]\(????\&amp;&quot;_&quot;\);[Black]General"/>
    <numFmt numFmtId="204" formatCode="0.0000000000000"/>
    <numFmt numFmtId="205" formatCode="0.000%"/>
    <numFmt numFmtId="206" formatCode="0.0000%"/>
    <numFmt numFmtId="207" formatCode="0.00000%"/>
    <numFmt numFmtId="208" formatCode="########0.00"/>
    <numFmt numFmtId="209" formatCode="0.000000%"/>
    <numFmt numFmtId="210" formatCode="0.0000000%"/>
    <numFmt numFmtId="211" formatCode="0.00000000%"/>
    <numFmt numFmtId="212" formatCode="0.000000000%"/>
    <numFmt numFmtId="213" formatCode="0.0000000000%"/>
    <numFmt numFmtId="214" formatCode="0.00000000000%"/>
    <numFmt numFmtId="215" formatCode="0.000000000000%"/>
    <numFmt numFmtId="216" formatCode="0.0000000000"/>
    <numFmt numFmtId="217" formatCode="0.00000000000"/>
    <numFmt numFmtId="218" formatCode="0.000000000000"/>
    <numFmt numFmtId="219" formatCode="[$-809]dd\ mmmm\ yyyy"/>
    <numFmt numFmtId="220" formatCode="[$-F800]dddd\,\ mmmm\ dd\,\ yyyy"/>
  </numFmts>
  <fonts count="28">
    <font>
      <sz val="10"/>
      <name val="Arial"/>
      <family val="0"/>
    </font>
    <font>
      <u val="single"/>
      <sz val="10"/>
      <color indexed="36"/>
      <name val="Arial"/>
      <family val="0"/>
    </font>
    <font>
      <u val="single"/>
      <sz val="10"/>
      <color indexed="12"/>
      <name val="Arial"/>
      <family val="0"/>
    </font>
    <font>
      <sz val="8"/>
      <name val="Arial"/>
      <family val="0"/>
    </font>
    <font>
      <sz val="14"/>
      <name val="Arial"/>
      <family val="0"/>
    </font>
    <font>
      <b/>
      <sz val="14"/>
      <name val="Arial"/>
      <family val="2"/>
    </font>
    <font>
      <sz val="12"/>
      <name val="Arial"/>
      <family val="0"/>
    </font>
    <font>
      <sz val="12"/>
      <name val="Times New Roman"/>
      <family val="1"/>
    </font>
    <font>
      <b/>
      <sz val="12"/>
      <name val="Times New Roman"/>
      <family val="1"/>
    </font>
    <font>
      <b/>
      <sz val="12"/>
      <name val="Arial"/>
      <family val="2"/>
    </font>
    <font>
      <sz val="10"/>
      <name val="Wingdings"/>
      <family val="0"/>
    </font>
    <font>
      <b/>
      <sz val="10"/>
      <name val="Arial"/>
      <family val="2"/>
    </font>
    <font>
      <i/>
      <sz val="10"/>
      <name val="Arial"/>
      <family val="2"/>
    </font>
    <font>
      <sz val="4"/>
      <name val="Arial"/>
      <family val="2"/>
    </font>
    <font>
      <sz val="10"/>
      <color indexed="8"/>
      <name val="Arial"/>
      <family val="0"/>
    </font>
    <font>
      <sz val="10.75"/>
      <name val="Arial"/>
      <family val="0"/>
    </font>
    <font>
      <sz val="3"/>
      <name val="Arial"/>
      <family val="2"/>
    </font>
    <font>
      <sz val="5"/>
      <name val="Arial"/>
      <family val="2"/>
    </font>
    <font>
      <sz val="6"/>
      <name val="Arial"/>
      <family val="2"/>
    </font>
    <font>
      <sz val="10"/>
      <color indexed="9"/>
      <name val="Arial"/>
      <family val="0"/>
    </font>
    <font>
      <sz val="10"/>
      <color indexed="41"/>
      <name val="Arial"/>
      <family val="0"/>
    </font>
    <font>
      <sz val="8.25"/>
      <name val="Arial"/>
      <family val="0"/>
    </font>
    <font>
      <sz val="11"/>
      <name val="Arial"/>
      <family val="0"/>
    </font>
    <font>
      <sz val="1.25"/>
      <name val="Arial"/>
      <family val="0"/>
    </font>
    <font>
      <sz val="10"/>
      <color indexed="12"/>
      <name val="Arial"/>
      <family val="0"/>
    </font>
    <font>
      <sz val="5.75"/>
      <name val="Arial"/>
      <family val="2"/>
    </font>
    <font>
      <b/>
      <sz val="10.75"/>
      <name val="Arial"/>
      <family val="0"/>
    </font>
    <font>
      <b/>
      <sz val="11"/>
      <name val="Arial"/>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8">
    <xf numFmtId="0" fontId="0" fillId="0" borderId="0" xfId="0" applyAlignment="1">
      <alignment/>
    </xf>
    <xf numFmtId="0" fontId="4" fillId="2" borderId="0" xfId="0" applyFont="1" applyFill="1" applyAlignment="1">
      <alignment/>
    </xf>
    <xf numFmtId="0" fontId="4" fillId="2" borderId="0" xfId="0" applyFont="1" applyFill="1" applyAlignment="1">
      <alignment horizontal="center"/>
    </xf>
    <xf numFmtId="0" fontId="5" fillId="2" borderId="0" xfId="0" applyFont="1" applyFill="1" applyAlignment="1">
      <alignment horizontal="center"/>
    </xf>
    <xf numFmtId="220" fontId="6" fillId="2" borderId="0" xfId="0" applyNumberFormat="1" applyFont="1" applyFill="1" applyAlignment="1">
      <alignment horizontal="center"/>
    </xf>
    <xf numFmtId="0" fontId="4" fillId="2" borderId="1" xfId="0" applyFont="1" applyFill="1" applyBorder="1" applyAlignment="1">
      <alignment/>
    </xf>
    <xf numFmtId="0" fontId="4" fillId="2" borderId="1" xfId="0" applyFont="1" applyFill="1" applyBorder="1" applyAlignment="1">
      <alignment wrapText="1"/>
    </xf>
    <xf numFmtId="0" fontId="3" fillId="2" borderId="0" xfId="0" applyFont="1" applyFill="1" applyAlignment="1">
      <alignment/>
    </xf>
    <xf numFmtId="0" fontId="6" fillId="2" borderId="0" xfId="0" applyFont="1" applyFill="1" applyAlignment="1">
      <alignment vertical="top" wrapText="1"/>
    </xf>
    <xf numFmtId="0" fontId="3" fillId="2" borderId="1" xfId="0" applyFont="1" applyFill="1" applyBorder="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justify"/>
    </xf>
    <xf numFmtId="0" fontId="2" fillId="0" borderId="0" xfId="20" applyAlignment="1">
      <alignment horizontal="justify"/>
    </xf>
    <xf numFmtId="0" fontId="8" fillId="0" borderId="0" xfId="0" applyFont="1" applyAlignment="1">
      <alignment horizontal="center"/>
    </xf>
    <xf numFmtId="0" fontId="8" fillId="0" borderId="0" xfId="0" applyFont="1" applyAlignment="1">
      <alignment horizontal="justify"/>
    </xf>
    <xf numFmtId="0" fontId="0" fillId="0" borderId="0" xfId="0" applyBorder="1" applyAlignment="1">
      <alignment/>
    </xf>
    <xf numFmtId="0" fontId="0" fillId="0" borderId="0" xfId="0" applyBorder="1" applyAlignment="1">
      <alignment horizontal="right"/>
    </xf>
    <xf numFmtId="0" fontId="11" fillId="0" borderId="0" xfId="0" applyFont="1" applyBorder="1" applyAlignment="1">
      <alignment/>
    </xf>
    <xf numFmtId="0" fontId="4" fillId="0" borderId="0" xfId="0" applyFont="1" applyAlignment="1">
      <alignment/>
    </xf>
    <xf numFmtId="164" fontId="0" fillId="0" borderId="2" xfId="23" applyNumberFormat="1" applyBorder="1" applyAlignment="1">
      <alignment/>
    </xf>
    <xf numFmtId="3" fontId="0" fillId="0" borderId="3" xfId="0" applyNumberFormat="1" applyBorder="1" applyAlignment="1">
      <alignment/>
    </xf>
    <xf numFmtId="164" fontId="0" fillId="0" borderId="0" xfId="23" applyNumberFormat="1" applyBorder="1" applyAlignment="1">
      <alignment/>
    </xf>
    <xf numFmtId="164" fontId="0" fillId="3" borderId="2" xfId="23" applyNumberFormat="1" applyFill="1" applyBorder="1" applyAlignment="1">
      <alignment/>
    </xf>
    <xf numFmtId="3" fontId="0" fillId="0" borderId="4" xfId="0" applyNumberFormat="1" applyBorder="1" applyAlignment="1">
      <alignment/>
    </xf>
    <xf numFmtId="0" fontId="0" fillId="0" borderId="0" xfId="0" applyBorder="1" applyAlignment="1">
      <alignment horizontal="center"/>
    </xf>
    <xf numFmtId="164" fontId="0" fillId="0" borderId="0" xfId="23" applyNumberFormat="1" applyAlignment="1">
      <alignment/>
    </xf>
    <xf numFmtId="1" fontId="0" fillId="0" borderId="0" xfId="23" applyNumberFormat="1" applyBorder="1" applyAlignment="1">
      <alignment/>
    </xf>
    <xf numFmtId="164" fontId="0" fillId="0" borderId="0" xfId="0" applyNumberFormat="1" applyAlignment="1">
      <alignment/>
    </xf>
    <xf numFmtId="0" fontId="2" fillId="0" borderId="0" xfId="20" applyFont="1" applyAlignment="1">
      <alignment horizontal="justify"/>
    </xf>
    <xf numFmtId="0" fontId="14" fillId="4" borderId="5" xfId="22" applyFont="1" applyFill="1" applyBorder="1" applyAlignment="1">
      <alignment horizontal="center" wrapText="1"/>
      <protection/>
    </xf>
    <xf numFmtId="0" fontId="0" fillId="0" borderId="0" xfId="0" applyBorder="1" applyAlignment="1">
      <alignment horizontal="center" textRotation="135"/>
    </xf>
    <xf numFmtId="164" fontId="0" fillId="0" borderId="0" xfId="23" applyNumberFormat="1" applyBorder="1" applyAlignment="1">
      <alignment/>
    </xf>
    <xf numFmtId="164" fontId="0" fillId="0" borderId="0" xfId="23" applyNumberFormat="1" applyFont="1" applyBorder="1" applyAlignment="1">
      <alignment/>
    </xf>
    <xf numFmtId="1" fontId="0" fillId="0" borderId="0" xfId="0" applyNumberFormat="1" applyBorder="1" applyAlignment="1">
      <alignment/>
    </xf>
    <xf numFmtId="0" fontId="0" fillId="0" borderId="0" xfId="0" applyAlignment="1">
      <alignment horizontal="left"/>
    </xf>
    <xf numFmtId="3" fontId="0" fillId="0" borderId="0" xfId="0" applyNumberFormat="1" applyBorder="1" applyAlignment="1">
      <alignment/>
    </xf>
    <xf numFmtId="0" fontId="0" fillId="0" borderId="4" xfId="0" applyBorder="1" applyAlignment="1">
      <alignment/>
    </xf>
    <xf numFmtId="0" fontId="0" fillId="0" borderId="6" xfId="0" applyBorder="1" applyAlignment="1">
      <alignment/>
    </xf>
    <xf numFmtId="0" fontId="0" fillId="0" borderId="0" xfId="0" applyBorder="1" applyAlignment="1">
      <alignment horizontal="left"/>
    </xf>
    <xf numFmtId="0" fontId="0" fillId="0" borderId="0" xfId="0" applyFill="1" applyBorder="1" applyAlignment="1">
      <alignment/>
    </xf>
    <xf numFmtId="164" fontId="0" fillId="0" borderId="0" xfId="0" applyNumberFormat="1" applyBorder="1" applyAlignment="1">
      <alignment/>
    </xf>
    <xf numFmtId="0" fontId="0" fillId="5" borderId="7" xfId="0" applyFill="1" applyBorder="1" applyAlignment="1">
      <alignment horizontal="center"/>
    </xf>
    <xf numFmtId="0" fontId="0" fillId="5" borderId="6" xfId="0" applyFill="1" applyBorder="1" applyAlignment="1">
      <alignment/>
    </xf>
    <xf numFmtId="0" fontId="0" fillId="5" borderId="6" xfId="0" applyFill="1" applyBorder="1" applyAlignment="1">
      <alignment horizontal="right"/>
    </xf>
    <xf numFmtId="0" fontId="0" fillId="5" borderId="8" xfId="0" applyFill="1" applyBorder="1" applyAlignment="1">
      <alignment horizontal="right"/>
    </xf>
    <xf numFmtId="0" fontId="0" fillId="5" borderId="9" xfId="0" applyFill="1" applyBorder="1" applyAlignment="1">
      <alignment horizontal="right" wrapText="1"/>
    </xf>
    <xf numFmtId="0" fontId="0" fillId="5" borderId="10" xfId="0" applyFill="1" applyBorder="1" applyAlignment="1">
      <alignment horizontal="right" wrapText="1"/>
    </xf>
    <xf numFmtId="0" fontId="0" fillId="5" borderId="7" xfId="0" applyFont="1" applyFill="1" applyBorder="1" applyAlignment="1">
      <alignment horizontal="center" vertical="center"/>
    </xf>
    <xf numFmtId="0" fontId="0" fillId="5" borderId="7" xfId="0" applyFill="1" applyBorder="1" applyAlignment="1">
      <alignment horizontal="center" vertical="center"/>
    </xf>
    <xf numFmtId="0" fontId="4" fillId="0" borderId="0" xfId="0" applyFont="1" applyBorder="1" applyAlignment="1">
      <alignment/>
    </xf>
    <xf numFmtId="3" fontId="0" fillId="0" borderId="0" xfId="0" applyNumberFormat="1" applyBorder="1" applyAlignment="1">
      <alignment horizontal="right"/>
    </xf>
    <xf numFmtId="164" fontId="0" fillId="0" borderId="0" xfId="23" applyNumberFormat="1" applyBorder="1" applyAlignment="1">
      <alignment horizontal="right"/>
    </xf>
    <xf numFmtId="1" fontId="0" fillId="0" borderId="0" xfId="0" applyNumberFormat="1" applyBorder="1" applyAlignment="1">
      <alignment horizontal="left"/>
    </xf>
    <xf numFmtId="0" fontId="0" fillId="5" borderId="0" xfId="0" applyFill="1" applyBorder="1" applyAlignment="1">
      <alignment/>
    </xf>
    <xf numFmtId="0" fontId="0" fillId="5" borderId="0" xfId="0" applyFill="1" applyBorder="1" applyAlignment="1">
      <alignment horizontal="center"/>
    </xf>
    <xf numFmtId="0" fontId="0" fillId="5" borderId="1" xfId="0" applyFill="1" applyBorder="1" applyAlignment="1">
      <alignment/>
    </xf>
    <xf numFmtId="0" fontId="0" fillId="5" borderId="1" xfId="0" applyFill="1" applyBorder="1" applyAlignment="1">
      <alignment horizontal="center"/>
    </xf>
    <xf numFmtId="0" fontId="0" fillId="5" borderId="0" xfId="0" applyFont="1" applyFill="1" applyBorder="1" applyAlignment="1">
      <alignment horizontal="center" wrapText="1"/>
    </xf>
    <xf numFmtId="0" fontId="0" fillId="5" borderId="1" xfId="0" applyFill="1" applyBorder="1" applyAlignment="1">
      <alignment horizontal="right"/>
    </xf>
    <xf numFmtId="0" fontId="11" fillId="5" borderId="0" xfId="0" applyFont="1" applyFill="1" applyBorder="1" applyAlignment="1">
      <alignment/>
    </xf>
    <xf numFmtId="0" fontId="11" fillId="5" borderId="1" xfId="0" applyFont="1" applyFill="1" applyBorder="1" applyAlignment="1">
      <alignment/>
    </xf>
    <xf numFmtId="0" fontId="11" fillId="5" borderId="1" xfId="0" applyFont="1" applyFill="1" applyBorder="1" applyAlignment="1">
      <alignment horizontal="center"/>
    </xf>
    <xf numFmtId="0" fontId="4"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164" fontId="0" fillId="0" borderId="0" xfId="23" applyNumberFormat="1" applyFill="1" applyBorder="1" applyAlignment="1">
      <alignment/>
    </xf>
    <xf numFmtId="164" fontId="0" fillId="0" borderId="0" xfId="23" applyNumberFormat="1" applyFill="1" applyBorder="1" applyAlignment="1">
      <alignment/>
    </xf>
    <xf numFmtId="1" fontId="0" fillId="0" borderId="0" xfId="23" applyNumberFormat="1" applyFill="1" applyBorder="1" applyAlignment="1">
      <alignment/>
    </xf>
    <xf numFmtId="0" fontId="5" fillId="2" borderId="0" xfId="0" applyFont="1" applyFill="1" applyBorder="1" applyAlignment="1">
      <alignment horizontal="left"/>
    </xf>
    <xf numFmtId="0" fontId="19" fillId="0" borderId="0" xfId="0" applyFont="1" applyBorder="1" applyAlignment="1">
      <alignment/>
    </xf>
    <xf numFmtId="0" fontId="0" fillId="0" borderId="1" xfId="0" applyBorder="1" applyAlignment="1">
      <alignment/>
    </xf>
    <xf numFmtId="0" fontId="0" fillId="0" borderId="1" xfId="0" applyBorder="1" applyAlignment="1">
      <alignment horizontal="right"/>
    </xf>
    <xf numFmtId="0" fontId="0" fillId="0" borderId="1" xfId="0" applyBorder="1" applyAlignment="1">
      <alignment horizontal="center"/>
    </xf>
    <xf numFmtId="0" fontId="11" fillId="0" borderId="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19" fillId="0" borderId="0" xfId="0" applyFont="1" applyBorder="1" applyAlignment="1">
      <alignment horizontal="center"/>
    </xf>
    <xf numFmtId="0" fontId="20" fillId="5" borderId="0" xfId="0" applyFont="1" applyFill="1" applyBorder="1" applyAlignment="1">
      <alignment/>
    </xf>
    <xf numFmtId="164" fontId="0" fillId="0" borderId="0" xfId="23" applyNumberFormat="1" applyBorder="1" applyAlignment="1">
      <alignment horizontal="center"/>
    </xf>
    <xf numFmtId="164" fontId="0" fillId="0" borderId="0" xfId="23" applyNumberFormat="1" applyFont="1" applyBorder="1" applyAlignment="1">
      <alignment/>
    </xf>
    <xf numFmtId="164" fontId="0" fillId="0" borderId="0" xfId="23" applyNumberFormat="1" applyBorder="1" applyAlignment="1">
      <alignment/>
    </xf>
    <xf numFmtId="164" fontId="0" fillId="5" borderId="0" xfId="23" applyNumberFormat="1" applyFill="1" applyBorder="1" applyAlignment="1">
      <alignment/>
    </xf>
    <xf numFmtId="0" fontId="3" fillId="0" borderId="0" xfId="0" applyFont="1" applyBorder="1" applyAlignment="1">
      <alignment/>
    </xf>
    <xf numFmtId="164" fontId="0" fillId="0" borderId="0" xfId="23" applyNumberFormat="1" applyBorder="1" applyAlignment="1">
      <alignment horizontal="right"/>
    </xf>
    <xf numFmtId="164" fontId="0" fillId="5" borderId="0" xfId="23" applyNumberFormat="1" applyFill="1" applyBorder="1" applyAlignment="1">
      <alignment horizontal="right"/>
    </xf>
    <xf numFmtId="0" fontId="2" fillId="2" borderId="0" xfId="20" applyFill="1" applyAlignment="1">
      <alignment vertical="top" wrapText="1"/>
    </xf>
    <xf numFmtId="0" fontId="24" fillId="2" borderId="0" xfId="20" applyFont="1" applyFill="1" applyAlignment="1">
      <alignment vertical="top" wrapText="1"/>
    </xf>
    <xf numFmtId="0" fontId="0" fillId="2" borderId="0" xfId="0" applyFont="1" applyFill="1" applyAlignment="1">
      <alignment wrapText="1"/>
    </xf>
    <xf numFmtId="0" fontId="2" fillId="2" borderId="0" xfId="20" applyFont="1" applyFill="1" applyAlignment="1">
      <alignment vertical="top" wrapText="1"/>
    </xf>
    <xf numFmtId="0" fontId="0" fillId="2" borderId="0" xfId="0" applyFont="1" applyFill="1" applyAlignment="1">
      <alignment wrapText="1"/>
    </xf>
    <xf numFmtId="0" fontId="11" fillId="5" borderId="0" xfId="0" applyFont="1" applyFill="1" applyBorder="1" applyAlignment="1">
      <alignment horizontal="center"/>
    </xf>
    <xf numFmtId="0" fontId="0" fillId="0" borderId="7" xfId="0" applyBorder="1" applyAlignment="1">
      <alignment/>
    </xf>
    <xf numFmtId="3" fontId="0" fillId="0" borderId="7" xfId="0" applyNumberFormat="1" applyBorder="1" applyAlignment="1">
      <alignment/>
    </xf>
    <xf numFmtId="3" fontId="0" fillId="0" borderId="11" xfId="0" applyNumberFormat="1" applyBorder="1" applyAlignment="1">
      <alignment/>
    </xf>
    <xf numFmtId="164" fontId="0" fillId="0" borderId="7" xfId="23" applyNumberFormat="1" applyBorder="1" applyAlignment="1">
      <alignment/>
    </xf>
    <xf numFmtId="164" fontId="0" fillId="0" borderId="4" xfId="23" applyNumberFormat="1" applyBorder="1" applyAlignment="1">
      <alignment/>
    </xf>
    <xf numFmtId="164" fontId="0" fillId="0" borderId="7" xfId="23" applyNumberFormat="1" applyBorder="1" applyAlignment="1">
      <alignment/>
    </xf>
    <xf numFmtId="164" fontId="0" fillId="0" borderId="4" xfId="23" applyNumberFormat="1" applyBorder="1" applyAlignment="1">
      <alignment/>
    </xf>
    <xf numFmtId="3" fontId="0" fillId="0" borderId="2" xfId="0" applyNumberFormat="1" applyBorder="1" applyAlignment="1">
      <alignment/>
    </xf>
    <xf numFmtId="164" fontId="0" fillId="0" borderId="0" xfId="23" applyNumberFormat="1" applyAlignment="1">
      <alignment/>
    </xf>
    <xf numFmtId="164" fontId="0" fillId="2" borderId="0" xfId="23" applyNumberFormat="1" applyFill="1" applyBorder="1" applyAlignment="1">
      <alignment horizontal="right"/>
    </xf>
    <xf numFmtId="0" fontId="3" fillId="5" borderId="12" xfId="0" applyFont="1" applyFill="1" applyBorder="1" applyAlignment="1">
      <alignment horizontal="right"/>
    </xf>
    <xf numFmtId="0" fontId="3" fillId="0" borderId="12" xfId="0" applyFont="1" applyBorder="1" applyAlignment="1">
      <alignment horizontal="center"/>
    </xf>
    <xf numFmtId="164" fontId="0" fillId="0" borderId="0" xfId="23" applyNumberFormat="1" applyFill="1" applyBorder="1" applyAlignment="1">
      <alignment/>
    </xf>
    <xf numFmtId="0" fontId="19" fillId="0" borderId="0" xfId="0" applyFont="1" applyFill="1" applyBorder="1" applyAlignment="1">
      <alignment/>
    </xf>
    <xf numFmtId="0" fontId="0" fillId="5" borderId="0" xfId="0" applyFont="1" applyFill="1" applyBorder="1" applyAlignment="1">
      <alignment/>
    </xf>
    <xf numFmtId="164" fontId="0" fillId="0" borderId="6" xfId="23" applyNumberFormat="1" applyBorder="1" applyAlignment="1">
      <alignment/>
    </xf>
    <xf numFmtId="164" fontId="0" fillId="0" borderId="6" xfId="23" applyNumberFormat="1" applyBorder="1" applyAlignment="1">
      <alignment/>
    </xf>
    <xf numFmtId="164" fontId="0" fillId="0" borderId="0" xfId="23" applyNumberFormat="1" applyAlignment="1">
      <alignment horizontal="center"/>
    </xf>
    <xf numFmtId="164" fontId="0" fillId="0" borderId="2" xfId="23"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164" fontId="0" fillId="0" borderId="9" xfId="23" applyNumberFormat="1" applyBorder="1" applyAlignment="1">
      <alignment/>
    </xf>
    <xf numFmtId="0" fontId="14" fillId="4" borderId="0" xfId="22" applyFont="1" applyFill="1" applyBorder="1" applyAlignment="1">
      <alignment horizontal="center" wrapText="1"/>
      <protection/>
    </xf>
    <xf numFmtId="0" fontId="0" fillId="0" borderId="0" xfId="21" applyAlignment="1">
      <alignment vertical="top"/>
      <protection/>
    </xf>
    <xf numFmtId="0" fontId="0" fillId="0" borderId="0" xfId="0" applyAlignment="1">
      <alignment horizontal="center"/>
    </xf>
    <xf numFmtId="0" fontId="0" fillId="5" borderId="11" xfId="0" applyFont="1" applyFill="1" applyBorder="1" applyAlignment="1">
      <alignment horizontal="center" wrapText="1"/>
    </xf>
    <xf numFmtId="0" fontId="0" fillId="5" borderId="8" xfId="0" applyFill="1" applyBorder="1" applyAlignment="1">
      <alignment horizontal="right" wrapText="1"/>
    </xf>
    <xf numFmtId="164" fontId="0" fillId="0" borderId="2" xfId="23" applyNumberFormat="1" applyFill="1" applyBorder="1" applyAlignment="1">
      <alignment/>
    </xf>
    <xf numFmtId="164" fontId="0" fillId="0" borderId="10" xfId="23" applyNumberFormat="1" applyBorder="1" applyAlignment="1">
      <alignment/>
    </xf>
    <xf numFmtId="1" fontId="0" fillId="0" borderId="0" xfId="0" applyNumberFormat="1" applyAlignment="1">
      <alignment/>
    </xf>
    <xf numFmtId="164" fontId="0" fillId="5" borderId="0" xfId="23" applyNumberFormat="1" applyFont="1" applyFill="1" applyBorder="1" applyAlignment="1">
      <alignment/>
    </xf>
    <xf numFmtId="3" fontId="0" fillId="0" borderId="0" xfId="0" applyNumberFormat="1" applyAlignment="1">
      <alignment/>
    </xf>
    <xf numFmtId="0" fontId="0" fillId="6" borderId="13" xfId="0" applyFill="1" applyBorder="1" applyAlignment="1">
      <alignment horizontal="left"/>
    </xf>
    <xf numFmtId="0" fontId="0" fillId="6" borderId="14" xfId="0" applyFill="1" applyBorder="1" applyAlignment="1">
      <alignment horizontal="left"/>
    </xf>
    <xf numFmtId="0" fontId="0" fillId="6" borderId="15" xfId="0" applyFill="1" applyBorder="1" applyAlignment="1">
      <alignment horizontal="left"/>
    </xf>
    <xf numFmtId="0" fontId="0" fillId="5" borderId="11" xfId="0" applyFill="1" applyBorder="1" applyAlignment="1">
      <alignment horizontal="center"/>
    </xf>
    <xf numFmtId="0" fontId="0" fillId="5" borderId="16" xfId="0" applyFill="1" applyBorder="1" applyAlignment="1">
      <alignment horizontal="center"/>
    </xf>
    <xf numFmtId="0" fontId="0" fillId="5" borderId="1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0" borderId="0" xfId="0" applyFill="1" applyBorder="1" applyAlignment="1">
      <alignment horizontal="center"/>
    </xf>
    <xf numFmtId="0" fontId="0" fillId="5" borderId="0" xfId="0" applyFill="1" applyBorder="1" applyAlignment="1">
      <alignment horizontal="center"/>
    </xf>
    <xf numFmtId="0" fontId="11" fillId="5" borderId="0" xfId="0" applyFont="1" applyFill="1" applyBorder="1" applyAlignment="1">
      <alignment horizontal="center"/>
    </xf>
    <xf numFmtId="0" fontId="0" fillId="5" borderId="0" xfId="0" applyFont="1" applyFill="1" applyBorder="1" applyAlignment="1">
      <alignment horizontal="center" wrapText="1"/>
    </xf>
    <xf numFmtId="0" fontId="11" fillId="5" borderId="0" xfId="0"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Maternities 17-11-2008 1600" xfId="21"/>
    <cellStyle name="Normal_Sheet1" xfId="22"/>
    <cellStyle name="Percent" xfId="23"/>
  </cellStyles>
  <dxfs count="4">
    <dxf>
      <fill>
        <patternFill>
          <bgColor rgb="FFC0C0C0"/>
        </patternFill>
      </fill>
      <border/>
    </dxf>
    <dxf>
      <fill>
        <patternFill>
          <bgColor rgb="FFFF8080"/>
        </patternFill>
      </fill>
      <border/>
    </dxf>
    <dxf>
      <font>
        <b/>
        <i val="0"/>
      </font>
      <fill>
        <patternFill>
          <bgColor rgb="FFFF000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chartsheet" Target="chartsheets/sheet1.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chartsheet" Target="chartsheets/sheet3.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chartsheet" Target="chartsheets/sheet4.xml" /><Relationship Id="rId28" Type="http://schemas.openxmlformats.org/officeDocument/2006/relationships/worksheet" Target="worksheets/sheet24.xml" /><Relationship Id="rId29" Type="http://schemas.openxmlformats.org/officeDocument/2006/relationships/chartsheet" Target="chartsheets/sheet5.xml" /><Relationship Id="rId30" Type="http://schemas.openxmlformats.org/officeDocument/2006/relationships/worksheet" Target="worksheets/sheet25.xml" /><Relationship Id="rId31" Type="http://schemas.openxmlformats.org/officeDocument/2006/relationships/chartsheet" Target="chartsheets/sheet6.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chartsheet" Target="chartsheets/sheet7.xml" /><Relationship Id="rId35" Type="http://schemas.openxmlformats.org/officeDocument/2006/relationships/worksheet" Target="worksheets/sheet28.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1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Benchmarking!$C$52:$J$52</c:f>
              <c:strCache/>
            </c:strRef>
          </c:cat>
          <c:val>
            <c:numRef>
              <c:f>Benchmarking!$C$54:$J$54</c:f>
              <c:numCache>
                <c:ptCount val="8"/>
                <c:pt idx="0">
                  <c:v>0</c:v>
                </c:pt>
                <c:pt idx="1">
                  <c:v>0</c:v>
                </c:pt>
                <c:pt idx="2">
                  <c:v>0</c:v>
                </c:pt>
                <c:pt idx="3">
                  <c:v>0</c:v>
                </c:pt>
                <c:pt idx="4">
                  <c:v>0</c:v>
                </c:pt>
                <c:pt idx="5">
                  <c:v>0</c:v>
                </c:pt>
                <c:pt idx="6">
                  <c:v>0</c:v>
                </c:pt>
                <c:pt idx="7">
                  <c:v>0</c:v>
                </c:pt>
              </c:numCache>
            </c:numRef>
          </c:val>
          <c:smooth val="0"/>
        </c:ser>
        <c:ser>
          <c:idx val="1"/>
          <c:order val="1"/>
          <c:tx>
            <c:strRef>
              <c:f>Benchmarking!$A$56</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Benchmarking!$C$52:$J$52</c:f>
              <c:strCache/>
            </c:strRef>
          </c:cat>
          <c:val>
            <c:numRef>
              <c:f>Benchmarking!$C$56:$J$56</c:f>
              <c:numCache>
                <c:ptCount val="8"/>
                <c:pt idx="0">
                  <c:v>0</c:v>
                </c:pt>
                <c:pt idx="1">
                  <c:v>0</c:v>
                </c:pt>
                <c:pt idx="2">
                  <c:v>0</c:v>
                </c:pt>
                <c:pt idx="3">
                  <c:v>0</c:v>
                </c:pt>
                <c:pt idx="4">
                  <c:v>0</c:v>
                </c:pt>
                <c:pt idx="5">
                  <c:v>0</c:v>
                </c:pt>
                <c:pt idx="6">
                  <c:v>0</c:v>
                </c:pt>
                <c:pt idx="7">
                  <c:v>0</c:v>
                </c:pt>
              </c:numCache>
            </c:numRef>
          </c:val>
          <c:smooth val="0"/>
        </c:ser>
        <c:ser>
          <c:idx val="2"/>
          <c:order val="2"/>
          <c:tx>
            <c:strRef>
              <c:f>Benchmarking!$A$57</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Benchmarking!$C$52:$J$52</c:f>
              <c:strCache/>
            </c:strRef>
          </c:cat>
          <c:val>
            <c:numRef>
              <c:f>Benchmarking!$C$57:$J$57</c:f>
              <c:numCache>
                <c:ptCount val="8"/>
                <c:pt idx="0">
                  <c:v>0</c:v>
                </c:pt>
                <c:pt idx="1">
                  <c:v>0</c:v>
                </c:pt>
                <c:pt idx="2">
                  <c:v>0</c:v>
                </c:pt>
                <c:pt idx="3">
                  <c:v>0</c:v>
                </c:pt>
                <c:pt idx="4">
                  <c:v>0</c:v>
                </c:pt>
                <c:pt idx="5">
                  <c:v>0</c:v>
                </c:pt>
                <c:pt idx="6">
                  <c:v>0</c:v>
                </c:pt>
                <c:pt idx="7">
                  <c:v>0</c:v>
                </c:pt>
              </c:numCache>
            </c:numRef>
          </c:val>
          <c:smooth val="0"/>
        </c:ser>
        <c:ser>
          <c:idx val="3"/>
          <c:order val="3"/>
          <c:tx>
            <c:strRef>
              <c:f>Benchmarking!$A$58</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Benchmarking!$C$52:$J$52</c:f>
              <c:strCache/>
            </c:strRef>
          </c:cat>
          <c:val>
            <c:numRef>
              <c:f>Benchmarking!$C$58:$J$58</c:f>
              <c:numCache>
                <c:ptCount val="8"/>
                <c:pt idx="0">
                  <c:v>0</c:v>
                </c:pt>
                <c:pt idx="1">
                  <c:v>0</c:v>
                </c:pt>
                <c:pt idx="2">
                  <c:v>0</c:v>
                </c:pt>
                <c:pt idx="3">
                  <c:v>0</c:v>
                </c:pt>
                <c:pt idx="4">
                  <c:v>0</c:v>
                </c:pt>
                <c:pt idx="5">
                  <c:v>0</c:v>
                </c:pt>
                <c:pt idx="6">
                  <c:v>0</c:v>
                </c:pt>
                <c:pt idx="7">
                  <c:v>0</c:v>
                </c:pt>
              </c:numCache>
            </c:numRef>
          </c:val>
          <c:smooth val="0"/>
        </c:ser>
        <c:ser>
          <c:idx val="4"/>
          <c:order val="4"/>
          <c:tx>
            <c:strRef>
              <c:f>Benchmarking!$A$59</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Benchmarking!$C$52:$J$52</c:f>
              <c:strCache/>
            </c:strRef>
          </c:cat>
          <c:val>
            <c:numRef>
              <c:f>Benchmarking!$C$59:$J$59</c:f>
              <c:numCache>
                <c:ptCount val="8"/>
                <c:pt idx="0">
                  <c:v>0</c:v>
                </c:pt>
                <c:pt idx="1">
                  <c:v>0</c:v>
                </c:pt>
                <c:pt idx="2">
                  <c:v>0</c:v>
                </c:pt>
                <c:pt idx="3">
                  <c:v>0</c:v>
                </c:pt>
                <c:pt idx="4">
                  <c:v>0</c:v>
                </c:pt>
                <c:pt idx="5">
                  <c:v>0</c:v>
                </c:pt>
                <c:pt idx="6">
                  <c:v>0</c:v>
                </c:pt>
                <c:pt idx="7">
                  <c:v>0</c:v>
                </c:pt>
              </c:numCache>
            </c:numRef>
          </c:val>
          <c:smooth val="0"/>
        </c:ser>
        <c:ser>
          <c:idx val="5"/>
          <c:order val="5"/>
          <c:tx>
            <c:strRef>
              <c:f>Benchmarking!$A$60</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Benchmarking!$C$52:$J$52</c:f>
              <c:strCache/>
            </c:strRef>
          </c:cat>
          <c:val>
            <c:numRef>
              <c:f>Benchmarking!$C$60:$J$60</c:f>
              <c:numCache>
                <c:ptCount val="8"/>
                <c:pt idx="0">
                  <c:v>0</c:v>
                </c:pt>
                <c:pt idx="1">
                  <c:v>0</c:v>
                </c:pt>
                <c:pt idx="2">
                  <c:v>0</c:v>
                </c:pt>
                <c:pt idx="3">
                  <c:v>0</c:v>
                </c:pt>
                <c:pt idx="4">
                  <c:v>0</c:v>
                </c:pt>
                <c:pt idx="5">
                  <c:v>0</c:v>
                </c:pt>
                <c:pt idx="6">
                  <c:v>0</c:v>
                </c:pt>
                <c:pt idx="7">
                  <c:v>0</c:v>
                </c:pt>
              </c:numCache>
            </c:numRef>
          </c:val>
          <c:smooth val="0"/>
        </c:ser>
        <c:marker val="1"/>
        <c:axId val="34355844"/>
        <c:axId val="40767141"/>
      </c:lineChart>
      <c:catAx>
        <c:axId val="3435584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767141"/>
        <c:crosses val="autoZero"/>
        <c:auto val="1"/>
        <c:lblOffset val="100"/>
        <c:noMultiLvlLbl val="0"/>
      </c:catAx>
      <c:valAx>
        <c:axId val="40767141"/>
        <c:scaling>
          <c:orientation val="minMax"/>
        </c:scaling>
        <c:axPos val="l"/>
        <c:majorGridlines/>
        <c:delete val="0"/>
        <c:numFmt formatCode="0%" sourceLinked="0"/>
        <c:majorTickMark val="out"/>
        <c:minorTickMark val="none"/>
        <c:tickLblPos val="nextTo"/>
        <c:crossAx val="34355844"/>
        <c:crossesAt val="1"/>
        <c:crossBetween val="between"/>
        <c:dispUnits/>
      </c:valAx>
      <c:spPr>
        <a:solidFill>
          <a:srgbClr val="C0C0C0"/>
        </a:solidFill>
        <a:ln w="12700">
          <a:solidFill>
            <a:srgbClr val="808080"/>
          </a:solidFill>
        </a:ln>
      </c:spPr>
    </c:plotArea>
    <c:legend>
      <c:legendPos val="r"/>
      <c:layout>
        <c:manualLayout>
          <c:xMode val="edge"/>
          <c:yMode val="edge"/>
          <c:x val="0.6875"/>
          <c:y val="0.2085"/>
          <c:w val="0.31"/>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2: Mothers not known initiating breastfeeding as a percentage of maternities
by PCTs in England 2009/10 Q4 outturn
2009/10 OT V Not knowns target 5%</a:t>
            </a:r>
          </a:p>
        </c:rich>
      </c:tx>
      <c:layout>
        <c:manualLayout>
          <c:xMode val="factor"/>
          <c:yMode val="factor"/>
          <c:x val="0.0015"/>
          <c:y val="-0.02025"/>
        </c:manualLayout>
      </c:layout>
      <c:spPr>
        <a:noFill/>
        <a:ln>
          <a:noFill/>
        </a:ln>
      </c:spPr>
    </c:title>
    <c:plotArea>
      <c:layout>
        <c:manualLayout>
          <c:xMode val="edge"/>
          <c:yMode val="edge"/>
          <c:x val="0.01425"/>
          <c:y val="0.05125"/>
          <c:w val="0.98575"/>
          <c:h val="0.93925"/>
        </c:manualLayout>
      </c:layout>
      <c:barChart>
        <c:barDir val="bar"/>
        <c:grouping val="clustered"/>
        <c:varyColors val="0"/>
        <c:ser>
          <c:idx val="0"/>
          <c:order val="0"/>
          <c:tx>
            <c:strRef>
              <c:f>Data5!$C$1</c:f>
              <c:strCache>
                <c:ptCount val="1"/>
                <c:pt idx="0">
                  <c:v>FOT % Not Known initiated BF</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400" b="0" i="0" u="none" baseline="0">
                    <a:latin typeface="Arial"/>
                    <a:ea typeface="Arial"/>
                    <a:cs typeface="Arial"/>
                  </a:defRPr>
                </a:pPr>
              </a:p>
            </c:txPr>
            <c:showLegendKey val="0"/>
            <c:showVal val="0"/>
            <c:showBubbleSize val="0"/>
            <c:showCatName val="1"/>
            <c:showSerName val="0"/>
            <c:showPercent val="0"/>
          </c:dLbls>
          <c:cat>
            <c:strRef>
              <c:f>Data5!$B$2:$B$153</c:f>
              <c:strCache>
                <c:ptCount val="152"/>
                <c:pt idx="0">
                  <c:v>Kingston</c:v>
                </c:pt>
                <c:pt idx="1">
                  <c:v>Blackburn with Darwen</c:v>
                </c:pt>
                <c:pt idx="2">
                  <c:v>N Lincolnshire</c:v>
                </c:pt>
                <c:pt idx="3">
                  <c:v>Portsmouth City </c:v>
                </c:pt>
                <c:pt idx="4">
                  <c:v>Bolton</c:v>
                </c:pt>
                <c:pt idx="5">
                  <c:v>Knowsley</c:v>
                </c:pt>
                <c:pt idx="6">
                  <c:v>Swindon</c:v>
                </c:pt>
                <c:pt idx="7">
                  <c:v>Sunderland </c:v>
                </c:pt>
                <c:pt idx="8">
                  <c:v>Middlesbrough</c:v>
                </c:pt>
                <c:pt idx="9">
                  <c:v>Walsall </c:v>
                </c:pt>
                <c:pt idx="10">
                  <c:v>Richmond &amp; Twickenham</c:v>
                </c:pt>
                <c:pt idx="11">
                  <c:v>Wolverhampton City</c:v>
                </c:pt>
                <c:pt idx="12">
                  <c:v>Kirklees</c:v>
                </c:pt>
                <c:pt idx="13">
                  <c:v>Doncaster</c:v>
                </c:pt>
                <c:pt idx="14">
                  <c:v>Central Lancashire</c:v>
                </c:pt>
                <c:pt idx="15">
                  <c:v>N Staffordshire</c:v>
                </c:pt>
                <c:pt idx="16">
                  <c:v>Stoke on Trent</c:v>
                </c:pt>
                <c:pt idx="17">
                  <c:v>Peterborough</c:v>
                </c:pt>
                <c:pt idx="18">
                  <c:v>Cambridgeshire</c:v>
                </c:pt>
                <c:pt idx="19">
                  <c:v>Redcar &amp; Cleveland</c:v>
                </c:pt>
                <c:pt idx="20">
                  <c:v>Isle of Wight</c:v>
                </c:pt>
                <c:pt idx="21">
                  <c:v>Solihull</c:v>
                </c:pt>
                <c:pt idx="22">
                  <c:v>N E Lincolnshire</c:v>
                </c:pt>
                <c:pt idx="23">
                  <c:v>Somerset</c:v>
                </c:pt>
                <c:pt idx="24">
                  <c:v>Liverpool</c:v>
                </c:pt>
                <c:pt idx="25">
                  <c:v>Sheffield</c:v>
                </c:pt>
                <c:pt idx="26">
                  <c:v>Greenwich </c:v>
                </c:pt>
                <c:pt idx="27">
                  <c:v>N E Essex</c:v>
                </c:pt>
                <c:pt idx="28">
                  <c:v>S Tyneside</c:v>
                </c:pt>
                <c:pt idx="29">
                  <c:v>Sefton</c:v>
                </c:pt>
                <c:pt idx="30">
                  <c:v>Darlington</c:v>
                </c:pt>
                <c:pt idx="31">
                  <c:v>County Durham </c:v>
                </c:pt>
                <c:pt idx="32">
                  <c:v>Salford</c:v>
                </c:pt>
                <c:pt idx="33">
                  <c:v>Telford &amp; Wrekin</c:v>
                </c:pt>
                <c:pt idx="34">
                  <c:v>Ashton, Leigh &amp; Wigan</c:v>
                </c:pt>
                <c:pt idx="35">
                  <c:v>Brighton &amp; Hove City</c:v>
                </c:pt>
                <c:pt idx="36">
                  <c:v>Tameside &amp; Glossop</c:v>
                </c:pt>
                <c:pt idx="37">
                  <c:v>Harrow</c:v>
                </c:pt>
                <c:pt idx="38">
                  <c:v>Derby City</c:v>
                </c:pt>
                <c:pt idx="39">
                  <c:v>Luton </c:v>
                </c:pt>
                <c:pt idx="40">
                  <c:v>S E Essex</c:v>
                </c:pt>
                <c:pt idx="41">
                  <c:v>E Lancashire</c:v>
                </c:pt>
                <c:pt idx="42">
                  <c:v>Gateshead</c:v>
                </c:pt>
                <c:pt idx="43">
                  <c:v>City &amp; Hackney </c:v>
                </c:pt>
                <c:pt idx="44">
                  <c:v>Northamptonshire</c:v>
                </c:pt>
                <c:pt idx="45">
                  <c:v>Norfolk</c:v>
                </c:pt>
                <c:pt idx="46">
                  <c:v>Bexley</c:v>
                </c:pt>
                <c:pt idx="47">
                  <c:v>Kensington &amp; Chelsea</c:v>
                </c:pt>
                <c:pt idx="48">
                  <c:v>Newcastle</c:v>
                </c:pt>
                <c:pt idx="49">
                  <c:v>Dudley</c:v>
                </c:pt>
                <c:pt idx="50">
                  <c:v>Northumberland</c:v>
                </c:pt>
                <c:pt idx="51">
                  <c:v>Bournemouth &amp; Poole</c:v>
                </c:pt>
                <c:pt idx="52">
                  <c:v>Blackpool</c:v>
                </c:pt>
                <c:pt idx="53">
                  <c:v>Dorset</c:v>
                </c:pt>
                <c:pt idx="54">
                  <c:v>W Kent</c:v>
                </c:pt>
                <c:pt idx="55">
                  <c:v>S Gloucestershire</c:v>
                </c:pt>
                <c:pt idx="56">
                  <c:v>Croydon</c:v>
                </c:pt>
                <c:pt idx="57">
                  <c:v>Halton &amp; St Helens</c:v>
                </c:pt>
                <c:pt idx="58">
                  <c:v>Leicester City</c:v>
                </c:pt>
                <c:pt idx="59">
                  <c:v>N Tees</c:v>
                </c:pt>
                <c:pt idx="60">
                  <c:v>Wakefield District</c:v>
                </c:pt>
                <c:pt idx="61">
                  <c:v>Enfield</c:v>
                </c:pt>
                <c:pt idx="62">
                  <c:v>Hammersmith &amp; Fulham</c:v>
                </c:pt>
                <c:pt idx="63">
                  <c:v>N Tyneside</c:v>
                </c:pt>
                <c:pt idx="64">
                  <c:v>Berkshire East</c:v>
                </c:pt>
                <c:pt idx="65">
                  <c:v>Warwickshire</c:v>
                </c:pt>
                <c:pt idx="66">
                  <c:v>Suffolk</c:v>
                </c:pt>
                <c:pt idx="67">
                  <c:v>Western Cheshire</c:v>
                </c:pt>
                <c:pt idx="68">
                  <c:v>Oxfordshire</c:v>
                </c:pt>
                <c:pt idx="69">
                  <c:v>Shropshire County</c:v>
                </c:pt>
                <c:pt idx="70">
                  <c:v>Ealing</c:v>
                </c:pt>
                <c:pt idx="71">
                  <c:v>N Yorkshire &amp; York</c:v>
                </c:pt>
                <c:pt idx="72">
                  <c:v>Wandsworth</c:v>
                </c:pt>
                <c:pt idx="73">
                  <c:v>Birmingham E &amp; North</c:v>
                </c:pt>
                <c:pt idx="74">
                  <c:v>Coventry </c:v>
                </c:pt>
                <c:pt idx="75">
                  <c:v>E Sussex Downs &amp; Weald</c:v>
                </c:pt>
                <c:pt idx="76">
                  <c:v>Surrey</c:v>
                </c:pt>
                <c:pt idx="77">
                  <c:v>Oldham</c:v>
                </c:pt>
                <c:pt idx="78">
                  <c:v>Hartlepool</c:v>
                </c:pt>
                <c:pt idx="79">
                  <c:v>Leicester County &amp; Rutland</c:v>
                </c:pt>
                <c:pt idx="80">
                  <c:v>Heywood, Middleton &amp; Rochdale</c:v>
                </c:pt>
                <c:pt idx="81">
                  <c:v>Havering</c:v>
                </c:pt>
                <c:pt idx="82">
                  <c:v>Lincolnshire</c:v>
                </c:pt>
                <c:pt idx="83">
                  <c:v>N Lancashire</c:v>
                </c:pt>
                <c:pt idx="84">
                  <c:v>Calderdale</c:v>
                </c:pt>
                <c:pt idx="85">
                  <c:v>Hampshire</c:v>
                </c:pt>
                <c:pt idx="86">
                  <c:v>Bury</c:v>
                </c:pt>
                <c:pt idx="87">
                  <c:v>Hounslow</c:v>
                </c:pt>
                <c:pt idx="88">
                  <c:v>Derbyshire County</c:v>
                </c:pt>
                <c:pt idx="89">
                  <c:v>Manchester</c:v>
                </c:pt>
                <c:pt idx="90">
                  <c:v>Brent </c:v>
                </c:pt>
                <c:pt idx="91">
                  <c:v>Barnsley</c:v>
                </c:pt>
                <c:pt idx="92">
                  <c:v>Southampton City</c:v>
                </c:pt>
                <c:pt idx="93">
                  <c:v>Hastings &amp; Rother</c:v>
                </c:pt>
                <c:pt idx="94">
                  <c:v>Bedfordshire</c:v>
                </c:pt>
                <c:pt idx="95">
                  <c:v>Buckinghamshire</c:v>
                </c:pt>
                <c:pt idx="96">
                  <c:v>Barnet</c:v>
                </c:pt>
                <c:pt idx="97">
                  <c:v>Barking &amp; Dagenham</c:v>
                </c:pt>
                <c:pt idx="98">
                  <c:v>Cumbria</c:v>
                </c:pt>
                <c:pt idx="99">
                  <c:v>Wiltshire</c:v>
                </c:pt>
                <c:pt idx="100">
                  <c:v>Great Yarmouth &amp; Waveney</c:v>
                </c:pt>
                <c:pt idx="101">
                  <c:v>Medway </c:v>
                </c:pt>
                <c:pt idx="102">
                  <c:v>Stockport</c:v>
                </c:pt>
                <c:pt idx="103">
                  <c:v>Heart of Birmingham </c:v>
                </c:pt>
                <c:pt idx="104">
                  <c:v>Devon</c:v>
                </c:pt>
                <c:pt idx="105">
                  <c:v>E Riding of Yorkshire</c:v>
                </c:pt>
                <c:pt idx="106">
                  <c:v>Torbay</c:v>
                </c:pt>
                <c:pt idx="107">
                  <c:v>S W Essex</c:v>
                </c:pt>
                <c:pt idx="108">
                  <c:v>Nottinghamshire County</c:v>
                </c:pt>
                <c:pt idx="109">
                  <c:v>W Hertfordshire</c:v>
                </c:pt>
                <c:pt idx="110">
                  <c:v>W Essex</c:v>
                </c:pt>
                <c:pt idx="111">
                  <c:v>Berkshire West</c:v>
                </c:pt>
                <c:pt idx="112">
                  <c:v>Bath &amp; N E Somerset</c:v>
                </c:pt>
                <c:pt idx="113">
                  <c:v>Hull</c:v>
                </c:pt>
                <c:pt idx="114">
                  <c:v>Westminster</c:v>
                </c:pt>
                <c:pt idx="115">
                  <c:v>E &amp; N Hertfordshire</c:v>
                </c:pt>
                <c:pt idx="116">
                  <c:v>Worcestershire</c:v>
                </c:pt>
                <c:pt idx="117">
                  <c:v>Redbridge</c:v>
                </c:pt>
                <c:pt idx="118">
                  <c:v>Lewisham</c:v>
                </c:pt>
                <c:pt idx="119">
                  <c:v>Newham</c:v>
                </c:pt>
                <c:pt idx="120">
                  <c:v>Trafford</c:v>
                </c:pt>
                <c:pt idx="121">
                  <c:v>Leeds</c:v>
                </c:pt>
                <c:pt idx="122">
                  <c:v>Central &amp; Eastern Cheshire</c:v>
                </c:pt>
                <c:pt idx="123">
                  <c:v>Bristol</c:v>
                </c:pt>
                <c:pt idx="124">
                  <c:v>Haringey </c:v>
                </c:pt>
                <c:pt idx="125">
                  <c:v>Milton Keynes</c:v>
                </c:pt>
                <c:pt idx="126">
                  <c:v>Southwark</c:v>
                </c:pt>
                <c:pt idx="127">
                  <c:v>Wirral</c:v>
                </c:pt>
                <c:pt idx="128">
                  <c:v>Sandwell</c:v>
                </c:pt>
                <c:pt idx="129">
                  <c:v>Eastern &amp; Coastal Kent</c:v>
                </c:pt>
                <c:pt idx="130">
                  <c:v>Cornwall &amp; Isles of Scilly</c:v>
                </c:pt>
                <c:pt idx="131">
                  <c:v>Hillingdon</c:v>
                </c:pt>
                <c:pt idx="132">
                  <c:v>S Staffordshire</c:v>
                </c:pt>
                <c:pt idx="133">
                  <c:v>Warrington</c:v>
                </c:pt>
                <c:pt idx="134">
                  <c:v>S Birmingham</c:v>
                </c:pt>
                <c:pt idx="135">
                  <c:v>Mid Essex</c:v>
                </c:pt>
                <c:pt idx="136">
                  <c:v>Bradford &amp; Airedale</c:v>
                </c:pt>
                <c:pt idx="137">
                  <c:v>N Somerset</c:v>
                </c:pt>
                <c:pt idx="138">
                  <c:v>Bromley</c:v>
                </c:pt>
                <c:pt idx="139">
                  <c:v>Waltham Forest</c:v>
                </c:pt>
                <c:pt idx="140">
                  <c:v>Nottingham City</c:v>
                </c:pt>
                <c:pt idx="141">
                  <c:v>Islington</c:v>
                </c:pt>
                <c:pt idx="142">
                  <c:v>Bassetlaw</c:v>
                </c:pt>
                <c:pt idx="143">
                  <c:v>Gloucestershire</c:v>
                </c:pt>
                <c:pt idx="144">
                  <c:v>Plymouth </c:v>
                </c:pt>
                <c:pt idx="145">
                  <c:v>Herefordshire</c:v>
                </c:pt>
                <c:pt idx="146">
                  <c:v>Rotherham</c:v>
                </c:pt>
                <c:pt idx="147">
                  <c:v>Sutton &amp; Merton</c:v>
                </c:pt>
                <c:pt idx="148">
                  <c:v>Tower Hamlets</c:v>
                </c:pt>
                <c:pt idx="149">
                  <c:v>Camden</c:v>
                </c:pt>
                <c:pt idx="150">
                  <c:v>W Sussex</c:v>
                </c:pt>
                <c:pt idx="151">
                  <c:v>Lambeth</c:v>
                </c:pt>
              </c:strCache>
            </c:strRef>
          </c:cat>
          <c:val>
            <c:numRef>
              <c:f>Data5!$C$2:$C$153</c:f>
              <c:numCach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0.000177367860943597</c:v>
                </c:pt>
                <c:pt idx="24">
                  <c:v>0.0001811922449719152</c:v>
                </c:pt>
                <c:pt idx="25">
                  <c:v>0.00031486146095717883</c:v>
                </c:pt>
                <c:pt idx="26">
                  <c:v>0.0004830917874396135</c:v>
                </c:pt>
                <c:pt idx="27">
                  <c:v>0.0005608524957936063</c:v>
                </c:pt>
                <c:pt idx="28">
                  <c:v>0.0005931198102016608</c:v>
                </c:pt>
                <c:pt idx="29">
                  <c:v>0.000722543352601156</c:v>
                </c:pt>
                <c:pt idx="30">
                  <c:v>0.0007267441860465116</c:v>
                </c:pt>
                <c:pt idx="31">
                  <c:v>0.0007297938332421091</c:v>
                </c:pt>
                <c:pt idx="32">
                  <c:v>0.0009033423667570009</c:v>
                </c:pt>
                <c:pt idx="33">
                  <c:v>0.0009099181073703367</c:v>
                </c:pt>
                <c:pt idx="34">
                  <c:v>0.0010512483574244415</c:v>
                </c:pt>
                <c:pt idx="35">
                  <c:v>0.0012519561815336462</c:v>
                </c:pt>
                <c:pt idx="36">
                  <c:v>0.0012547051442910915</c:v>
                </c:pt>
                <c:pt idx="37">
                  <c:v>0.0014992503748125937</c:v>
                </c:pt>
                <c:pt idx="38">
                  <c:v>0.001553196997152472</c:v>
                </c:pt>
                <c:pt idx="39">
                  <c:v>0.0017554125219426564</c:v>
                </c:pt>
                <c:pt idx="40">
                  <c:v>0.0017676767676767678</c:v>
                </c:pt>
                <c:pt idx="41">
                  <c:v>0.0018856065367693275</c:v>
                </c:pt>
                <c:pt idx="42">
                  <c:v>0.00261437908496732</c:v>
                </c:pt>
                <c:pt idx="43">
                  <c:v>0.0027002700270027003</c:v>
                </c:pt>
                <c:pt idx="44">
                  <c:v>0.0028850421660008875</c:v>
                </c:pt>
                <c:pt idx="45">
                  <c:v>0.0030017737754127437</c:v>
                </c:pt>
                <c:pt idx="46">
                  <c:v>0.0033607169529499626</c:v>
                </c:pt>
                <c:pt idx="47">
                  <c:v>0.0033975084937712344</c:v>
                </c:pt>
                <c:pt idx="48">
                  <c:v>0.003518029903254178</c:v>
                </c:pt>
                <c:pt idx="49">
                  <c:v>0.003628244487859336</c:v>
                </c:pt>
                <c:pt idx="50">
                  <c:v>0.0037865748709122204</c:v>
                </c:pt>
                <c:pt idx="51">
                  <c:v>0.004027183488547697</c:v>
                </c:pt>
                <c:pt idx="52">
                  <c:v>0.0043023970497848806</c:v>
                </c:pt>
                <c:pt idx="53">
                  <c:v>0.004574042309891366</c:v>
                </c:pt>
                <c:pt idx="54">
                  <c:v>0.004588325261279633</c:v>
                </c:pt>
                <c:pt idx="55">
                  <c:v>0.004763525008506295</c:v>
                </c:pt>
                <c:pt idx="56">
                  <c:v>0.0047694753577106515</c:v>
                </c:pt>
                <c:pt idx="57">
                  <c:v>0.004900626191124422</c:v>
                </c:pt>
                <c:pt idx="58">
                  <c:v>0.004969191015702644</c:v>
                </c:pt>
                <c:pt idx="59">
                  <c:v>0.0050568900126422255</c:v>
                </c:pt>
                <c:pt idx="60">
                  <c:v>0.0051533742331288344</c:v>
                </c:pt>
                <c:pt idx="61">
                  <c:v>0.005426524853483829</c:v>
                </c:pt>
                <c:pt idx="62">
                  <c:v>0.005439005439005439</c:v>
                </c:pt>
                <c:pt idx="63">
                  <c:v>0.005450733752620545</c:v>
                </c:pt>
                <c:pt idx="64">
                  <c:v>0.005484784147204529</c:v>
                </c:pt>
                <c:pt idx="65">
                  <c:v>0.005661712668082095</c:v>
                </c:pt>
                <c:pt idx="66">
                  <c:v>0.005669291338582677</c:v>
                </c:pt>
                <c:pt idx="67">
                  <c:v>0.005674908796108634</c:v>
                </c:pt>
                <c:pt idx="68">
                  <c:v>0.0057121096725057125</c:v>
                </c:pt>
                <c:pt idx="69">
                  <c:v>0.0058823529411764705</c:v>
                </c:pt>
                <c:pt idx="70">
                  <c:v>0.005972696245733789</c:v>
                </c:pt>
                <c:pt idx="71">
                  <c:v>0.005985156811108451</c:v>
                </c:pt>
                <c:pt idx="72">
                  <c:v>0.006005338078291815</c:v>
                </c:pt>
                <c:pt idx="73">
                  <c:v>0.0061890762803651555</c:v>
                </c:pt>
                <c:pt idx="74">
                  <c:v>0.006229860365198711</c:v>
                </c:pt>
                <c:pt idx="75">
                  <c:v>0.007523510971786834</c:v>
                </c:pt>
                <c:pt idx="76">
                  <c:v>0.007733007733007733</c:v>
                </c:pt>
                <c:pt idx="77">
                  <c:v>0.008296107211231652</c:v>
                </c:pt>
                <c:pt idx="78">
                  <c:v>0.008532423208191127</c:v>
                </c:pt>
                <c:pt idx="79">
                  <c:v>0.008613264427217916</c:v>
                </c:pt>
                <c:pt idx="80">
                  <c:v>0.008974801518812565</c:v>
                </c:pt>
                <c:pt idx="81">
                  <c:v>0.009349154980222941</c:v>
                </c:pt>
                <c:pt idx="82">
                  <c:v>0.009403160506725872</c:v>
                </c:pt>
                <c:pt idx="83">
                  <c:v>0.009472259810554804</c:v>
                </c:pt>
                <c:pt idx="84">
                  <c:v>0.009765625</c:v>
                </c:pt>
                <c:pt idx="85">
                  <c:v>0.009898229471629723</c:v>
                </c:pt>
                <c:pt idx="86">
                  <c:v>0.009962640099626401</c:v>
                </c:pt>
                <c:pt idx="87">
                  <c:v>0.009970817120622567</c:v>
                </c:pt>
                <c:pt idx="88">
                  <c:v>0.010450597176981541</c:v>
                </c:pt>
                <c:pt idx="89">
                  <c:v>0.011350293542074364</c:v>
                </c:pt>
                <c:pt idx="90">
                  <c:v>0.011637403021641487</c:v>
                </c:pt>
                <c:pt idx="91">
                  <c:v>0.011776581426648721</c:v>
                </c:pt>
                <c:pt idx="92">
                  <c:v>0.011813349084465446</c:v>
                </c:pt>
                <c:pt idx="93">
                  <c:v>0.011859838274932614</c:v>
                </c:pt>
                <c:pt idx="94">
                  <c:v>0.011943127962085309</c:v>
                </c:pt>
                <c:pt idx="95">
                  <c:v>0.012235449735449735</c:v>
                </c:pt>
                <c:pt idx="96">
                  <c:v>0.012585812356979404</c:v>
                </c:pt>
                <c:pt idx="97">
                  <c:v>0.0129090363254278</c:v>
                </c:pt>
                <c:pt idx="98">
                  <c:v>0.013259893920848633</c:v>
                </c:pt>
                <c:pt idx="99">
                  <c:v>0.01333602748029905</c:v>
                </c:pt>
                <c:pt idx="100">
                  <c:v>0.013611229264142918</c:v>
                </c:pt>
                <c:pt idx="101">
                  <c:v>0.0136986301369863</c:v>
                </c:pt>
                <c:pt idx="102">
                  <c:v>0.014039192746417082</c:v>
                </c:pt>
                <c:pt idx="103">
                  <c:v>0.014177867795986007</c:v>
                </c:pt>
                <c:pt idx="104">
                  <c:v>0.014624963799594555</c:v>
                </c:pt>
                <c:pt idx="105">
                  <c:v>0.015083990401097017</c:v>
                </c:pt>
                <c:pt idx="106">
                  <c:v>0.01574264202600958</c:v>
                </c:pt>
                <c:pt idx="107">
                  <c:v>0.01625708884688091</c:v>
                </c:pt>
                <c:pt idx="108">
                  <c:v>0.016352549889135256</c:v>
                </c:pt>
                <c:pt idx="109">
                  <c:v>0.01657229664410993</c:v>
                </c:pt>
                <c:pt idx="110">
                  <c:v>0.016876342436330162</c:v>
                </c:pt>
                <c:pt idx="111">
                  <c:v>0.017049180327868854</c:v>
                </c:pt>
                <c:pt idx="112">
                  <c:v>0.017718715393133997</c:v>
                </c:pt>
                <c:pt idx="113">
                  <c:v>0.017722878625134265</c:v>
                </c:pt>
                <c:pt idx="114">
                  <c:v>0.018464120856063786</c:v>
                </c:pt>
                <c:pt idx="115">
                  <c:v>0.01974047487575925</c:v>
                </c:pt>
                <c:pt idx="116">
                  <c:v>0.020034246575342467</c:v>
                </c:pt>
                <c:pt idx="117">
                  <c:v>0.02083876009377442</c:v>
                </c:pt>
                <c:pt idx="118">
                  <c:v>0.02199130014499758</c:v>
                </c:pt>
                <c:pt idx="119">
                  <c:v>0.022030810004969356</c:v>
                </c:pt>
                <c:pt idx="120">
                  <c:v>0.022452504317789293</c:v>
                </c:pt>
                <c:pt idx="121">
                  <c:v>0.022485444689821322</c:v>
                </c:pt>
                <c:pt idx="122">
                  <c:v>0.022655007949125595</c:v>
                </c:pt>
                <c:pt idx="123">
                  <c:v>0.022938723131215914</c:v>
                </c:pt>
                <c:pt idx="124">
                  <c:v>0.02297165200391007</c:v>
                </c:pt>
                <c:pt idx="125">
                  <c:v>0.023287671232876714</c:v>
                </c:pt>
                <c:pt idx="126">
                  <c:v>0.023477452347745235</c:v>
                </c:pt>
                <c:pt idx="127">
                  <c:v>0.024180100055586438</c:v>
                </c:pt>
                <c:pt idx="128">
                  <c:v>0.02477722234296892</c:v>
                </c:pt>
                <c:pt idx="129">
                  <c:v>0.02509047044632087</c:v>
                </c:pt>
                <c:pt idx="130">
                  <c:v>0.025091681142636556</c:v>
                </c:pt>
                <c:pt idx="131">
                  <c:v>0.025236593059936908</c:v>
                </c:pt>
                <c:pt idx="132">
                  <c:v>0.025898203592814372</c:v>
                </c:pt>
                <c:pt idx="133">
                  <c:v>0.026450511945392493</c:v>
                </c:pt>
                <c:pt idx="134">
                  <c:v>0.026755852842809364</c:v>
                </c:pt>
                <c:pt idx="135">
                  <c:v>0.027059386973180076</c:v>
                </c:pt>
                <c:pt idx="136">
                  <c:v>0.02834199338686821</c:v>
                </c:pt>
                <c:pt idx="137">
                  <c:v>0.0285586791610888</c:v>
                </c:pt>
                <c:pt idx="138">
                  <c:v>0.028860384805130736</c:v>
                </c:pt>
                <c:pt idx="139">
                  <c:v>0.02970054000981836</c:v>
                </c:pt>
                <c:pt idx="140">
                  <c:v>0.03021353930031804</c:v>
                </c:pt>
                <c:pt idx="141">
                  <c:v>0.03372434017595308</c:v>
                </c:pt>
                <c:pt idx="142">
                  <c:v>0.03568242640499554</c:v>
                </c:pt>
                <c:pt idx="143">
                  <c:v>0.03620474406991261</c:v>
                </c:pt>
                <c:pt idx="144">
                  <c:v>0.03658914728682171</c:v>
                </c:pt>
                <c:pt idx="145">
                  <c:v>0.03712164477441462</c:v>
                </c:pt>
                <c:pt idx="146">
                  <c:v>0.03765833618623759</c:v>
                </c:pt>
                <c:pt idx="147">
                  <c:v>0.05</c:v>
                </c:pt>
                <c:pt idx="148">
                  <c:v>0.06571428571428571</c:v>
                </c:pt>
                <c:pt idx="149">
                  <c:v>0.0669393826701376</c:v>
                </c:pt>
                <c:pt idx="150">
                  <c:v>0.08672486112685636</c:v>
                </c:pt>
                <c:pt idx="151">
                  <c:v>0.1270064205457464</c:v>
                </c:pt>
              </c:numCache>
            </c:numRef>
          </c:val>
        </c:ser>
        <c:gapWidth val="70"/>
        <c:axId val="57939614"/>
        <c:axId val="51694479"/>
      </c:barChart>
      <c:catAx>
        <c:axId val="57939614"/>
        <c:scaling>
          <c:orientation val="minMax"/>
        </c:scaling>
        <c:axPos val="l"/>
        <c:delete val="0"/>
        <c:numFmt formatCode="General" sourceLinked="1"/>
        <c:majorTickMark val="out"/>
        <c:minorTickMark val="none"/>
        <c:tickLblPos val="none"/>
        <c:crossAx val="51694479"/>
        <c:crosses val="autoZero"/>
        <c:auto val="1"/>
        <c:lblOffset val="100"/>
        <c:noMultiLvlLbl val="0"/>
      </c:catAx>
      <c:valAx>
        <c:axId val="51694479"/>
        <c:scaling>
          <c:orientation val="minMax"/>
        </c:scaling>
        <c:axPos val="b"/>
        <c:majorGridlines/>
        <c:delete val="0"/>
        <c:numFmt formatCode="General" sourceLinked="1"/>
        <c:majorTickMark val="out"/>
        <c:minorTickMark val="none"/>
        <c:tickLblPos val="nextTo"/>
        <c:crossAx val="579396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3: Number of mothers initiating breastfeeding as a percentage of maternities
by SHAs in England</a:t>
            </a:r>
          </a:p>
        </c:rich>
      </c:tx>
      <c:layout>
        <c:manualLayout>
          <c:xMode val="factor"/>
          <c:yMode val="factor"/>
          <c:x val="0.0015"/>
          <c:y val="-0.02"/>
        </c:manualLayout>
      </c:layout>
      <c:spPr>
        <a:noFill/>
        <a:ln>
          <a:noFill/>
        </a:ln>
      </c:spPr>
    </c:title>
    <c:plotArea>
      <c:layout>
        <c:manualLayout>
          <c:xMode val="edge"/>
          <c:yMode val="edge"/>
          <c:x val="0.02575"/>
          <c:y val="0.0655"/>
          <c:w val="0.96525"/>
          <c:h val="0.821"/>
        </c:manualLayout>
      </c:layout>
      <c:lineChart>
        <c:grouping val="standard"/>
        <c:varyColors val="0"/>
        <c:ser>
          <c:idx val="0"/>
          <c:order val="0"/>
          <c:tx>
            <c:strRef>
              <c:f>Data6!$B$2</c:f>
              <c:strCache>
                <c:ptCount val="1"/>
                <c:pt idx="0">
                  <c:v>North East HA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Data6!$C$2:$J$2</c:f>
              <c:numCache>
                <c:ptCount val="8"/>
                <c:pt idx="0">
                  <c:v>0.5284331105959362</c:v>
                </c:pt>
                <c:pt idx="1">
                  <c:v>0.5326318593500267</c:v>
                </c:pt>
                <c:pt idx="2">
                  <c:v>0.551672149122807</c:v>
                </c:pt>
                <c:pt idx="3">
                  <c:v>0.5454017986655062</c:v>
                </c:pt>
                <c:pt idx="4">
                  <c:v>0.5686710179141786</c:v>
                </c:pt>
                <c:pt idx="5">
                  <c:v>0.5513449052603684</c:v>
                </c:pt>
                <c:pt idx="6">
                  <c:v>0.5568423855165069</c:v>
                </c:pt>
                <c:pt idx="7">
                  <c:v>0.5451803098861923</c:v>
                </c:pt>
              </c:numCache>
            </c:numRef>
          </c:val>
          <c:smooth val="0"/>
        </c:ser>
        <c:ser>
          <c:idx val="1"/>
          <c:order val="1"/>
          <c:tx>
            <c:strRef>
              <c:f>Data6!$B$3</c:f>
              <c:strCache>
                <c:ptCount val="1"/>
                <c:pt idx="0">
                  <c:v>North West HA</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Data6!$C$3:$J$3</c:f>
              <c:numCache>
                <c:ptCount val="8"/>
                <c:pt idx="0">
                  <c:v>0.616681622821518</c:v>
                </c:pt>
                <c:pt idx="1">
                  <c:v>0.618404852022436</c:v>
                </c:pt>
                <c:pt idx="2">
                  <c:v>0.6180477264186396</c:v>
                </c:pt>
                <c:pt idx="3">
                  <c:v>0.6315037445802129</c:v>
                </c:pt>
                <c:pt idx="4">
                  <c:v>0.6359331207113172</c:v>
                </c:pt>
                <c:pt idx="5">
                  <c:v>0.6365871425969769</c:v>
                </c:pt>
                <c:pt idx="6">
                  <c:v>0.6260144068569344</c:v>
                </c:pt>
                <c:pt idx="7">
                  <c:v>0.6281512605042017</c:v>
                </c:pt>
              </c:numCache>
            </c:numRef>
          </c:val>
          <c:smooth val="0"/>
        </c:ser>
        <c:ser>
          <c:idx val="2"/>
          <c:order val="2"/>
          <c:tx>
            <c:strRef>
              <c:f>Data6!$B$4</c:f>
              <c:strCache>
                <c:ptCount val="1"/>
                <c:pt idx="0">
                  <c:v>Yorkshire and The Humber HA</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Data6!$C$4:$J$4</c:f>
              <c:numCache>
                <c:ptCount val="8"/>
                <c:pt idx="0">
                  <c:v>0.6544143001387137</c:v>
                </c:pt>
                <c:pt idx="1">
                  <c:v>0.6641520641520642</c:v>
                </c:pt>
                <c:pt idx="2">
                  <c:v>0.6747627372627373</c:v>
                </c:pt>
                <c:pt idx="3">
                  <c:v>0.6804011754184234</c:v>
                </c:pt>
                <c:pt idx="4">
                  <c:v>0.6816339455351488</c:v>
                </c:pt>
                <c:pt idx="5">
                  <c:v>0.6791292287282157</c:v>
                </c:pt>
                <c:pt idx="6">
                  <c:v>0.6800936486973226</c:v>
                </c:pt>
                <c:pt idx="7">
                  <c:v>0.6748740554156172</c:v>
                </c:pt>
              </c:numCache>
            </c:numRef>
          </c:val>
          <c:smooth val="0"/>
        </c:ser>
        <c:ser>
          <c:idx val="3"/>
          <c:order val="3"/>
          <c:tx>
            <c:strRef>
              <c:f>Data6!$B$5</c:f>
              <c:strCache>
                <c:ptCount val="1"/>
                <c:pt idx="0">
                  <c:v>East Midlands HA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0000"/>
                </a:solidFill>
              </a:ln>
            </c:spPr>
          </c:marker>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Data6!$C$5:$J$5</c:f>
              <c:numCache>
                <c:ptCount val="8"/>
                <c:pt idx="0">
                  <c:v>0.695863935059915</c:v>
                </c:pt>
                <c:pt idx="1">
                  <c:v>0.7144669103931955</c:v>
                </c:pt>
                <c:pt idx="2">
                  <c:v>0.7111076296412345</c:v>
                </c:pt>
                <c:pt idx="3">
                  <c:v>0.7166287755764859</c:v>
                </c:pt>
                <c:pt idx="4">
                  <c:v>0.7063323081775885</c:v>
                </c:pt>
                <c:pt idx="5">
                  <c:v>0.7282148591446505</c:v>
                </c:pt>
                <c:pt idx="6">
                  <c:v>0.7297422085417469</c:v>
                </c:pt>
                <c:pt idx="7">
                  <c:v>0.7397419956481194</c:v>
                </c:pt>
              </c:numCache>
            </c:numRef>
          </c:val>
          <c:smooth val="0"/>
        </c:ser>
        <c:ser>
          <c:idx val="4"/>
          <c:order val="4"/>
          <c:tx>
            <c:strRef>
              <c:f>Data6!$B$6</c:f>
              <c:strCache>
                <c:ptCount val="1"/>
                <c:pt idx="0">
                  <c:v>West Midlands HA</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Data6!$C$6:$J$6</c:f>
              <c:numCache>
                <c:ptCount val="8"/>
                <c:pt idx="0">
                  <c:v>0.6418596429202758</c:v>
                </c:pt>
                <c:pt idx="1">
                  <c:v>0.6471673102414847</c:v>
                </c:pt>
                <c:pt idx="2">
                  <c:v>0.6296713726420691</c:v>
                </c:pt>
                <c:pt idx="3">
                  <c:v>0.654772741064385</c:v>
                </c:pt>
                <c:pt idx="4">
                  <c:v>0.6550619522514355</c:v>
                </c:pt>
                <c:pt idx="5">
                  <c:v>0.6570098894706224</c:v>
                </c:pt>
                <c:pt idx="6">
                  <c:v>0.651968324502934</c:v>
                </c:pt>
                <c:pt idx="7">
                  <c:v>0.6543364307838933</c:v>
                </c:pt>
              </c:numCache>
            </c:numRef>
          </c:val>
          <c:smooth val="0"/>
        </c:ser>
        <c:ser>
          <c:idx val="5"/>
          <c:order val="5"/>
          <c:tx>
            <c:strRef>
              <c:f>Data6!$B$7</c:f>
              <c:strCache>
                <c:ptCount val="1"/>
                <c:pt idx="0">
                  <c:v>East of England HA</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Data6!$C$7:$J$7</c:f>
              <c:numCache>
                <c:ptCount val="8"/>
                <c:pt idx="0">
                  <c:v>0.7125420635373296</c:v>
                </c:pt>
                <c:pt idx="1">
                  <c:v>0.7018456375838926</c:v>
                </c:pt>
                <c:pt idx="2">
                  <c:v>0.7116880079518213</c:v>
                </c:pt>
                <c:pt idx="3">
                  <c:v>0.6907408557411663</c:v>
                </c:pt>
                <c:pt idx="4">
                  <c:v>0.7320678746045441</c:v>
                </c:pt>
                <c:pt idx="5">
                  <c:v>0.7387096774193549</c:v>
                </c:pt>
                <c:pt idx="6">
                  <c:v>0.7269110542767832</c:v>
                </c:pt>
                <c:pt idx="7">
                  <c:v>0.7216415707115441</c:v>
                </c:pt>
              </c:numCache>
            </c:numRef>
          </c:val>
          <c:smooth val="0"/>
        </c:ser>
        <c:ser>
          <c:idx val="6"/>
          <c:order val="6"/>
          <c:tx>
            <c:strRef>
              <c:f>Data6!$B$8</c:f>
              <c:strCache>
                <c:ptCount val="1"/>
                <c:pt idx="0">
                  <c:v>London HA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Data6!$C$8:$J$8</c:f>
              <c:numCache>
                <c:ptCount val="8"/>
                <c:pt idx="0">
                  <c:v>0.8380385818919569</c:v>
                </c:pt>
                <c:pt idx="1">
                  <c:v>0.841025470506085</c:v>
                </c:pt>
                <c:pt idx="2">
                  <c:v>0.8292855220667384</c:v>
                </c:pt>
                <c:pt idx="3">
                  <c:v>0.8378176382660688</c:v>
                </c:pt>
                <c:pt idx="4">
                  <c:v>0.8374558303886925</c:v>
                </c:pt>
                <c:pt idx="5">
                  <c:v>0.8471511992346012</c:v>
                </c:pt>
                <c:pt idx="6">
                  <c:v>0.8492042614757332</c:v>
                </c:pt>
                <c:pt idx="7">
                  <c:v>0.8561887501678077</c:v>
                </c:pt>
              </c:numCache>
            </c:numRef>
          </c:val>
          <c:smooth val="0"/>
        </c:ser>
        <c:ser>
          <c:idx val="7"/>
          <c:order val="7"/>
          <c:tx>
            <c:strRef>
              <c:f>Data6!$B$9</c:f>
              <c:strCache>
                <c:ptCount val="1"/>
                <c:pt idx="0">
                  <c:v>South East Coast HA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Data6!$C$9:$J$9</c:f>
              <c:numCache>
                <c:ptCount val="8"/>
                <c:pt idx="0">
                  <c:v>0.7622366418328927</c:v>
                </c:pt>
                <c:pt idx="1">
                  <c:v>0.774731441398108</c:v>
                </c:pt>
                <c:pt idx="2">
                  <c:v>0.7709647573387165</c:v>
                </c:pt>
                <c:pt idx="3">
                  <c:v>0.7652574156154108</c:v>
                </c:pt>
                <c:pt idx="4">
                  <c:v>0.7612627425189082</c:v>
                </c:pt>
                <c:pt idx="5">
                  <c:v>0.7702161729383507</c:v>
                </c:pt>
                <c:pt idx="6">
                  <c:v>0.7697853125247563</c:v>
                </c:pt>
                <c:pt idx="7">
                  <c:v>0.7638540097103633</c:v>
                </c:pt>
              </c:numCache>
            </c:numRef>
          </c:val>
          <c:smooth val="0"/>
        </c:ser>
        <c:ser>
          <c:idx val="8"/>
          <c:order val="8"/>
          <c:tx>
            <c:strRef>
              <c:f>Data6!$B$10</c:f>
              <c:strCache>
                <c:ptCount val="1"/>
                <c:pt idx="0">
                  <c:v>South Central HA</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Data6!$C$10:$J$10</c:f>
              <c:numCache>
                <c:ptCount val="8"/>
                <c:pt idx="0">
                  <c:v>0.7614413255047052</c:v>
                </c:pt>
                <c:pt idx="1">
                  <c:v>0.7595650103190983</c:v>
                </c:pt>
                <c:pt idx="2">
                  <c:v>0.7707922419460881</c:v>
                </c:pt>
                <c:pt idx="3">
                  <c:v>0.7768309146135673</c:v>
                </c:pt>
                <c:pt idx="4">
                  <c:v>0.7854403068563209</c:v>
                </c:pt>
                <c:pt idx="5">
                  <c:v>0.7831167832705467</c:v>
                </c:pt>
                <c:pt idx="6">
                  <c:v>0.7689347290640394</c:v>
                </c:pt>
                <c:pt idx="7">
                  <c:v>0.7721074874411928</c:v>
                </c:pt>
              </c:numCache>
            </c:numRef>
          </c:val>
          <c:smooth val="0"/>
        </c:ser>
        <c:ser>
          <c:idx val="9"/>
          <c:order val="9"/>
          <c:tx>
            <c:strRef>
              <c:f>Data6!$B$11</c:f>
              <c:strCache>
                <c:ptCount val="1"/>
                <c:pt idx="0">
                  <c:v>South West HA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6600"/>
                </a:solidFill>
              </a:ln>
            </c:spPr>
          </c:marker>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Data6!$C$11:$J$11</c:f>
              <c:numCache>
                <c:ptCount val="8"/>
                <c:pt idx="0">
                  <c:v>0.7470889936235099</c:v>
                </c:pt>
                <c:pt idx="1">
                  <c:v>0.758862830651759</c:v>
                </c:pt>
                <c:pt idx="2">
                  <c:v>0.7673883334532116</c:v>
                </c:pt>
                <c:pt idx="3">
                  <c:v>0.7610366129275274</c:v>
                </c:pt>
                <c:pt idx="4">
                  <c:v>0.7716752777974379</c:v>
                </c:pt>
                <c:pt idx="5">
                  <c:v>0.7819310344827586</c:v>
                </c:pt>
                <c:pt idx="6">
                  <c:v>0.7670450636394909</c:v>
                </c:pt>
                <c:pt idx="7">
                  <c:v>0.7643710870802505</c:v>
                </c:pt>
              </c:numCache>
            </c:numRef>
          </c:val>
          <c:smooth val="0"/>
        </c:ser>
        <c:ser>
          <c:idx val="10"/>
          <c:order val="10"/>
          <c:tx>
            <c:strRef>
              <c:f>Data6!$B$12</c:f>
              <c:strCache>
                <c:ptCount val="1"/>
                <c:pt idx="0">
                  <c:v>England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Data6!$C$1:$J$1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Data6!$C$12:$J$12</c:f>
              <c:numCache>
                <c:ptCount val="8"/>
                <c:pt idx="0">
                  <c:v>0.7104163440067403</c:v>
                </c:pt>
                <c:pt idx="1">
                  <c:v>0.7148615832928606</c:v>
                </c:pt>
                <c:pt idx="2">
                  <c:v>0.7151589472691255</c:v>
                </c:pt>
                <c:pt idx="3">
                  <c:v>0.720065439247968</c:v>
                </c:pt>
                <c:pt idx="4">
                  <c:v>0.7267249304235036</c:v>
                </c:pt>
                <c:pt idx="5">
                  <c:v>0.7307626902474279</c:v>
                </c:pt>
                <c:pt idx="6">
                  <c:v>0.7259433647434302</c:v>
                </c:pt>
                <c:pt idx="7">
                  <c:v>0.727061811917232</c:v>
                </c:pt>
              </c:numCache>
            </c:numRef>
          </c:val>
          <c:smooth val="0"/>
        </c:ser>
        <c:marker val="1"/>
        <c:axId val="62597128"/>
        <c:axId val="26503241"/>
      </c:lineChart>
      <c:catAx>
        <c:axId val="62597128"/>
        <c:scaling>
          <c:orientation val="minMax"/>
        </c:scaling>
        <c:axPos val="b"/>
        <c:delete val="0"/>
        <c:numFmt formatCode="General" sourceLinked="1"/>
        <c:majorTickMark val="out"/>
        <c:minorTickMark val="none"/>
        <c:tickLblPos val="nextTo"/>
        <c:crossAx val="26503241"/>
        <c:crosses val="autoZero"/>
        <c:auto val="1"/>
        <c:lblOffset val="100"/>
        <c:noMultiLvlLbl val="0"/>
      </c:catAx>
      <c:valAx>
        <c:axId val="26503241"/>
        <c:scaling>
          <c:orientation val="minMax"/>
          <c:min val="0.5"/>
        </c:scaling>
        <c:axPos val="l"/>
        <c:title>
          <c:tx>
            <c:rich>
              <a:bodyPr vert="horz" rot="-5400000" anchor="ctr"/>
              <a:lstStyle/>
              <a:p>
                <a:pPr algn="ctr">
                  <a:defRPr/>
                </a:pPr>
                <a:r>
                  <a:rPr lang="en-US" cap="none" sz="1100" b="1" i="0" u="none" baseline="0">
                    <a:latin typeface="Arial"/>
                    <a:ea typeface="Arial"/>
                    <a:cs typeface="Arial"/>
                  </a:rPr>
                  <a:t>Percentage of mothers initiating breastfeeding</a:t>
                </a:r>
              </a:p>
            </c:rich>
          </c:tx>
          <c:layout>
            <c:manualLayout>
              <c:xMode val="factor"/>
              <c:yMode val="factor"/>
              <c:x val="0"/>
              <c:y val="-0.00075"/>
            </c:manualLayout>
          </c:layout>
          <c:overlay val="0"/>
          <c:spPr>
            <a:noFill/>
            <a:ln>
              <a:noFill/>
            </a:ln>
          </c:spPr>
        </c:title>
        <c:majorGridlines/>
        <c:delete val="0"/>
        <c:numFmt formatCode="General" sourceLinked="1"/>
        <c:majorTickMark val="out"/>
        <c:minorTickMark val="none"/>
        <c:tickLblPos val="nextTo"/>
        <c:crossAx val="62597128"/>
        <c:crossesAt val="1"/>
        <c:crossBetween val="between"/>
        <c:dispUnits/>
      </c:valAx>
      <c:spPr>
        <a:noFill/>
        <a:ln w="12700">
          <a:solidFill>
            <a:srgbClr val="808080"/>
          </a:solidFill>
        </a:ln>
      </c:spPr>
    </c:plotArea>
    <c:legend>
      <c:legendPos val="b"/>
      <c:layout>
        <c:manualLayout>
          <c:xMode val="edge"/>
          <c:yMode val="edge"/>
          <c:x val="0.1005"/>
          <c:y val="0.90725"/>
          <c:w val="0.86075"/>
          <c:h val="0.0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4: Infants 6-8 week breastfeeding status as a percentage of infants due 6-8 week reviews by PCTs in England 2009/10 Q4 actual
(PCTs with 90% or more Known Bf status &amp; passing infant check 139/152)</a:t>
            </a:r>
          </a:p>
        </c:rich>
      </c:tx>
      <c:layout>
        <c:manualLayout>
          <c:xMode val="factor"/>
          <c:yMode val="factor"/>
          <c:x val="0.0015"/>
          <c:y val="-0.02025"/>
        </c:manualLayout>
      </c:layout>
      <c:spPr>
        <a:noFill/>
        <a:ln>
          <a:noFill/>
        </a:ln>
      </c:spPr>
    </c:title>
    <c:plotArea>
      <c:layout>
        <c:manualLayout>
          <c:xMode val="edge"/>
          <c:yMode val="edge"/>
          <c:x val="0"/>
          <c:y val="0.05025"/>
          <c:w val="1"/>
          <c:h val="0.939"/>
        </c:manualLayout>
      </c:layout>
      <c:barChart>
        <c:barDir val="bar"/>
        <c:grouping val="percentStacked"/>
        <c:varyColors val="0"/>
        <c:ser>
          <c:idx val="0"/>
          <c:order val="0"/>
          <c:tx>
            <c:strRef>
              <c:f>Data2!$E$1</c:f>
              <c:strCache>
                <c:ptCount val="1"/>
                <c:pt idx="0">
                  <c:v>Qtr Actual % totally breastfed at 6-8 weeks</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Data2!$D$2:$D$140</c:f>
              <c:strCache>
                <c:ptCount val="139"/>
                <c:pt idx="0">
                  <c:v>Middlesbrough</c:v>
                </c:pt>
                <c:pt idx="1">
                  <c:v>Redcar &amp; Cleveland</c:v>
                </c:pt>
                <c:pt idx="2">
                  <c:v>Darlington</c:v>
                </c:pt>
                <c:pt idx="3">
                  <c:v>N Tyneside</c:v>
                </c:pt>
                <c:pt idx="4">
                  <c:v>Sunderland </c:v>
                </c:pt>
                <c:pt idx="5">
                  <c:v>County Durham </c:v>
                </c:pt>
                <c:pt idx="6">
                  <c:v>Northumberland</c:v>
                </c:pt>
                <c:pt idx="7">
                  <c:v>S Tyneside</c:v>
                </c:pt>
                <c:pt idx="8">
                  <c:v>N Tees</c:v>
                </c:pt>
                <c:pt idx="9">
                  <c:v>Newcastle</c:v>
                </c:pt>
                <c:pt idx="10">
                  <c:v>Gateshead</c:v>
                </c:pt>
                <c:pt idx="11">
                  <c:v>Hartlepool</c:v>
                </c:pt>
                <c:pt idx="12">
                  <c:v>Wirral</c:v>
                </c:pt>
                <c:pt idx="13">
                  <c:v>Sefton</c:v>
                </c:pt>
                <c:pt idx="14">
                  <c:v>Halton &amp; St Helens</c:v>
                </c:pt>
                <c:pt idx="15">
                  <c:v>Ashton, Leigh &amp; Wigan</c:v>
                </c:pt>
                <c:pt idx="16">
                  <c:v>Stockport</c:v>
                </c:pt>
                <c:pt idx="17">
                  <c:v>Salford</c:v>
                </c:pt>
                <c:pt idx="18">
                  <c:v>Warrington</c:v>
                </c:pt>
                <c:pt idx="19">
                  <c:v>N Lancashire</c:v>
                </c:pt>
                <c:pt idx="20">
                  <c:v>E Lancashire</c:v>
                </c:pt>
                <c:pt idx="21">
                  <c:v>Blackpool</c:v>
                </c:pt>
                <c:pt idx="22">
                  <c:v>Heywood, Middleton &amp; Rochdale</c:v>
                </c:pt>
                <c:pt idx="23">
                  <c:v>Bolton</c:v>
                </c:pt>
                <c:pt idx="24">
                  <c:v>Knowsley</c:v>
                </c:pt>
                <c:pt idx="25">
                  <c:v>Central &amp; Eastern Cheshire</c:v>
                </c:pt>
                <c:pt idx="26">
                  <c:v>Bury</c:v>
                </c:pt>
                <c:pt idx="27">
                  <c:v>Trafford</c:v>
                </c:pt>
                <c:pt idx="28">
                  <c:v>Western Cheshire</c:v>
                </c:pt>
                <c:pt idx="29">
                  <c:v>Liverpool</c:v>
                </c:pt>
                <c:pt idx="30">
                  <c:v>Central Lancashire</c:v>
                </c:pt>
                <c:pt idx="31">
                  <c:v>Cumbria</c:v>
                </c:pt>
                <c:pt idx="32">
                  <c:v>Manchester</c:v>
                </c:pt>
                <c:pt idx="33">
                  <c:v>Blackburn with Darwen</c:v>
                </c:pt>
                <c:pt idx="34">
                  <c:v>Tameside &amp; Glossop</c:v>
                </c:pt>
                <c:pt idx="35">
                  <c:v>Sheffield</c:v>
                </c:pt>
                <c:pt idx="36">
                  <c:v>Calderdale</c:v>
                </c:pt>
                <c:pt idx="37">
                  <c:v>E Riding of Yorkshire</c:v>
                </c:pt>
                <c:pt idx="38">
                  <c:v>Wakefield District</c:v>
                </c:pt>
                <c:pt idx="39">
                  <c:v>Hull</c:v>
                </c:pt>
                <c:pt idx="40">
                  <c:v>Barnsley</c:v>
                </c:pt>
                <c:pt idx="41">
                  <c:v>Doncaster</c:v>
                </c:pt>
                <c:pt idx="42">
                  <c:v>N E Lincolnshire</c:v>
                </c:pt>
                <c:pt idx="43">
                  <c:v>Rotherham</c:v>
                </c:pt>
                <c:pt idx="44">
                  <c:v>N Yorkshire &amp; York</c:v>
                </c:pt>
                <c:pt idx="45">
                  <c:v>Leeds</c:v>
                </c:pt>
                <c:pt idx="46">
                  <c:v>Bradford &amp; Airedale</c:v>
                </c:pt>
                <c:pt idx="47">
                  <c:v>Nottingham City</c:v>
                </c:pt>
                <c:pt idx="48">
                  <c:v>Derbyshire County</c:v>
                </c:pt>
                <c:pt idx="49">
                  <c:v>Bassetlaw</c:v>
                </c:pt>
                <c:pt idx="50">
                  <c:v>Lincolnshire</c:v>
                </c:pt>
                <c:pt idx="51">
                  <c:v>Leicester County &amp; Rutland</c:v>
                </c:pt>
                <c:pt idx="52">
                  <c:v>Nottinghamshire County</c:v>
                </c:pt>
                <c:pt idx="53">
                  <c:v>Derby City</c:v>
                </c:pt>
                <c:pt idx="54">
                  <c:v>Northamptonshire</c:v>
                </c:pt>
                <c:pt idx="55">
                  <c:v>Leicester City</c:v>
                </c:pt>
                <c:pt idx="56">
                  <c:v>Solihull</c:v>
                </c:pt>
                <c:pt idx="57">
                  <c:v>Warwickshire</c:v>
                </c:pt>
                <c:pt idx="58">
                  <c:v>S Birmingham</c:v>
                </c:pt>
                <c:pt idx="59">
                  <c:v>Birmingham E &amp; North</c:v>
                </c:pt>
                <c:pt idx="60">
                  <c:v>Stoke on Trent</c:v>
                </c:pt>
                <c:pt idx="61">
                  <c:v>Walsall </c:v>
                </c:pt>
                <c:pt idx="62">
                  <c:v>Wolverhampton City</c:v>
                </c:pt>
                <c:pt idx="63">
                  <c:v>N Staffordshire</c:v>
                </c:pt>
                <c:pt idx="64">
                  <c:v>Telford &amp; Wrekin</c:v>
                </c:pt>
                <c:pt idx="65">
                  <c:v>Dudley</c:v>
                </c:pt>
                <c:pt idx="66">
                  <c:v>Herefordshire</c:v>
                </c:pt>
                <c:pt idx="67">
                  <c:v>Sandwell</c:v>
                </c:pt>
                <c:pt idx="68">
                  <c:v>Shropshire County</c:v>
                </c:pt>
                <c:pt idx="69">
                  <c:v>S Staffordshire</c:v>
                </c:pt>
                <c:pt idx="70">
                  <c:v>Worcestershire</c:v>
                </c:pt>
                <c:pt idx="71">
                  <c:v>Coventry </c:v>
                </c:pt>
                <c:pt idx="72">
                  <c:v>Heart of Birmingham </c:v>
                </c:pt>
                <c:pt idx="73">
                  <c:v>Cambridgeshire</c:v>
                </c:pt>
                <c:pt idx="74">
                  <c:v>Bedfordshire</c:v>
                </c:pt>
                <c:pt idx="75">
                  <c:v>Great Yarmouth &amp; Waveney</c:v>
                </c:pt>
                <c:pt idx="76">
                  <c:v>S E Essex</c:v>
                </c:pt>
                <c:pt idx="77">
                  <c:v>Suffolk</c:v>
                </c:pt>
                <c:pt idx="78">
                  <c:v>Mid Essex</c:v>
                </c:pt>
                <c:pt idx="79">
                  <c:v>Luton </c:v>
                </c:pt>
                <c:pt idx="80">
                  <c:v>E &amp; N Hertfordshire</c:v>
                </c:pt>
                <c:pt idx="81">
                  <c:v>Peterborough</c:v>
                </c:pt>
                <c:pt idx="82">
                  <c:v>N E Essex</c:v>
                </c:pt>
                <c:pt idx="83">
                  <c:v>W Hertfordshire</c:v>
                </c:pt>
                <c:pt idx="84">
                  <c:v>Norfolk</c:v>
                </c:pt>
                <c:pt idx="85">
                  <c:v>Hammersmith &amp; Fulham</c:v>
                </c:pt>
                <c:pt idx="86">
                  <c:v>Lambeth</c:v>
                </c:pt>
                <c:pt idx="87">
                  <c:v>Croydon</c:v>
                </c:pt>
                <c:pt idx="88">
                  <c:v>Wandsworth</c:v>
                </c:pt>
                <c:pt idx="89">
                  <c:v>Richmond &amp; Twickenham</c:v>
                </c:pt>
                <c:pt idx="90">
                  <c:v>Enfield</c:v>
                </c:pt>
                <c:pt idx="91">
                  <c:v>Kensington &amp; Chelsea</c:v>
                </c:pt>
                <c:pt idx="92">
                  <c:v>Islington</c:v>
                </c:pt>
                <c:pt idx="93">
                  <c:v>Tower Hamlets</c:v>
                </c:pt>
                <c:pt idx="94">
                  <c:v>Greenwich </c:v>
                </c:pt>
                <c:pt idx="95">
                  <c:v>Kingston</c:v>
                </c:pt>
                <c:pt idx="96">
                  <c:v>Westminster</c:v>
                </c:pt>
                <c:pt idx="97">
                  <c:v>Southwark</c:v>
                </c:pt>
                <c:pt idx="98">
                  <c:v>Redbridge</c:v>
                </c:pt>
                <c:pt idx="99">
                  <c:v>Havering</c:v>
                </c:pt>
                <c:pt idx="100">
                  <c:v>Waltham Forest</c:v>
                </c:pt>
                <c:pt idx="101">
                  <c:v>Camden</c:v>
                </c:pt>
                <c:pt idx="102">
                  <c:v>Barking &amp; Dagenham</c:v>
                </c:pt>
                <c:pt idx="103">
                  <c:v>Haringey </c:v>
                </c:pt>
                <c:pt idx="104">
                  <c:v>Bexley</c:v>
                </c:pt>
                <c:pt idx="105">
                  <c:v>Bromley</c:v>
                </c:pt>
                <c:pt idx="106">
                  <c:v>Ealing</c:v>
                </c:pt>
                <c:pt idx="107">
                  <c:v>Hillingdon</c:v>
                </c:pt>
                <c:pt idx="108">
                  <c:v>Hounslow</c:v>
                </c:pt>
                <c:pt idx="109">
                  <c:v>Sutton &amp; Merton</c:v>
                </c:pt>
                <c:pt idx="110">
                  <c:v>Barnet</c:v>
                </c:pt>
                <c:pt idx="111">
                  <c:v>Lewisham</c:v>
                </c:pt>
                <c:pt idx="112">
                  <c:v>City &amp; Hackney </c:v>
                </c:pt>
                <c:pt idx="113">
                  <c:v>Brent </c:v>
                </c:pt>
                <c:pt idx="114">
                  <c:v>Brighton &amp; Hove City</c:v>
                </c:pt>
                <c:pt idx="115">
                  <c:v>Hastings &amp; Rother</c:v>
                </c:pt>
                <c:pt idx="116">
                  <c:v>Eastern &amp; Coastal Kent</c:v>
                </c:pt>
                <c:pt idx="117">
                  <c:v>E Sussex Downs &amp; Weald</c:v>
                </c:pt>
                <c:pt idx="118">
                  <c:v>W Kent</c:v>
                </c:pt>
                <c:pt idx="119">
                  <c:v>Isle of Wight</c:v>
                </c:pt>
                <c:pt idx="120">
                  <c:v>Buckinghamshire</c:v>
                </c:pt>
                <c:pt idx="121">
                  <c:v>Milton Keynes</c:v>
                </c:pt>
                <c:pt idx="122">
                  <c:v>Oxfordshire</c:v>
                </c:pt>
                <c:pt idx="123">
                  <c:v>Portsmouth City </c:v>
                </c:pt>
                <c:pt idx="124">
                  <c:v>Berkshire East</c:v>
                </c:pt>
                <c:pt idx="125">
                  <c:v>Dorset</c:v>
                </c:pt>
                <c:pt idx="126">
                  <c:v>Swindon</c:v>
                </c:pt>
                <c:pt idx="127">
                  <c:v>Bournemouth &amp; Poole</c:v>
                </c:pt>
                <c:pt idx="128">
                  <c:v>Gloucestershire</c:v>
                </c:pt>
                <c:pt idx="129">
                  <c:v>Somerset</c:v>
                </c:pt>
                <c:pt idx="130">
                  <c:v>Bath &amp; N E Somerset</c:v>
                </c:pt>
                <c:pt idx="131">
                  <c:v>Torbay</c:v>
                </c:pt>
                <c:pt idx="132">
                  <c:v>Wiltshire</c:v>
                </c:pt>
                <c:pt idx="133">
                  <c:v>Cornwall &amp; Isles of Scilly</c:v>
                </c:pt>
                <c:pt idx="134">
                  <c:v>Devon</c:v>
                </c:pt>
                <c:pt idx="135">
                  <c:v>N Somerset</c:v>
                </c:pt>
                <c:pt idx="136">
                  <c:v>Bristol</c:v>
                </c:pt>
                <c:pt idx="137">
                  <c:v>S Gloucestershire</c:v>
                </c:pt>
                <c:pt idx="138">
                  <c:v>Plymouth </c:v>
                </c:pt>
              </c:strCache>
            </c:strRef>
          </c:cat>
          <c:val>
            <c:numRef>
              <c:f>Data2!$E$2:$E$140</c:f>
              <c:numCache>
                <c:ptCount val="139"/>
                <c:pt idx="0">
                  <c:v>0.2504970178926441</c:v>
                </c:pt>
                <c:pt idx="1">
                  <c:v>0.18518518518518517</c:v>
                </c:pt>
                <c:pt idx="2">
                  <c:v>0.23219814241486067</c:v>
                </c:pt>
                <c:pt idx="3">
                  <c:v>0.27629233511586454</c:v>
                </c:pt>
                <c:pt idx="4">
                  <c:v>0.19607843137254902</c:v>
                </c:pt>
                <c:pt idx="5">
                  <c:v>0.19391365888181175</c:v>
                </c:pt>
                <c:pt idx="6">
                  <c:v>0.2966321243523316</c:v>
                </c:pt>
                <c:pt idx="7">
                  <c:v>0.1941747572815534</c:v>
                </c:pt>
                <c:pt idx="8">
                  <c:v>0.2425249169435216</c:v>
                </c:pt>
                <c:pt idx="9">
                  <c:v>0.2672309552599758</c:v>
                </c:pt>
                <c:pt idx="10">
                  <c:v>0.28546409807355516</c:v>
                </c:pt>
                <c:pt idx="11">
                  <c:v>0.18685121107266436</c:v>
                </c:pt>
                <c:pt idx="12">
                  <c:v>0.16393442622950818</c:v>
                </c:pt>
                <c:pt idx="13">
                  <c:v>0.22072072072072071</c:v>
                </c:pt>
                <c:pt idx="14">
                  <c:v>0.1421933085501859</c:v>
                </c:pt>
                <c:pt idx="15">
                  <c:v>0.155154091392136</c:v>
                </c:pt>
                <c:pt idx="16">
                  <c:v>0.32709113607990015</c:v>
                </c:pt>
                <c:pt idx="17">
                  <c:v>0.2926829268292683</c:v>
                </c:pt>
                <c:pt idx="18">
                  <c:v>0.2475442043222004</c:v>
                </c:pt>
                <c:pt idx="19">
                  <c:v>0.2689987937273824</c:v>
                </c:pt>
                <c:pt idx="20">
                  <c:v>0.2948207171314741</c:v>
                </c:pt>
                <c:pt idx="21">
                  <c:v>0.18262806236080179</c:v>
                </c:pt>
                <c:pt idx="22">
                  <c:v>0.16154873164218958</c:v>
                </c:pt>
                <c:pt idx="23">
                  <c:v>0.2867647058823529</c:v>
                </c:pt>
                <c:pt idx="24">
                  <c:v>0.13755458515283842</c:v>
                </c:pt>
                <c:pt idx="25">
                  <c:v>0.2968</c:v>
                </c:pt>
                <c:pt idx="26">
                  <c:v>0.2542901716068643</c:v>
                </c:pt>
                <c:pt idx="27">
                  <c:v>0.36363636363636365</c:v>
                </c:pt>
                <c:pt idx="28">
                  <c:v>0.2928</c:v>
                </c:pt>
                <c:pt idx="29">
                  <c:v>0.1792857142857143</c:v>
                </c:pt>
                <c:pt idx="30">
                  <c:v>0.21865443425076453</c:v>
                </c:pt>
                <c:pt idx="31">
                  <c:v>0.23089564502875926</c:v>
                </c:pt>
                <c:pt idx="32">
                  <c:v>0.23336909871244635</c:v>
                </c:pt>
                <c:pt idx="33">
                  <c:v>0.30247933884297523</c:v>
                </c:pt>
                <c:pt idx="34">
                  <c:v>0.28053204353083433</c:v>
                </c:pt>
                <c:pt idx="35">
                  <c:v>0.3557632398753894</c:v>
                </c:pt>
                <c:pt idx="36">
                  <c:v>0.3031674208144796</c:v>
                </c:pt>
                <c:pt idx="37">
                  <c:v>0.31075110456553756</c:v>
                </c:pt>
                <c:pt idx="38">
                  <c:v>0.2781818181818182</c:v>
                </c:pt>
                <c:pt idx="39">
                  <c:v>0.2690246516613076</c:v>
                </c:pt>
                <c:pt idx="40">
                  <c:v>0.2247340425531915</c:v>
                </c:pt>
                <c:pt idx="41">
                  <c:v>0.2185145317545748</c:v>
                </c:pt>
                <c:pt idx="42">
                  <c:v>0.1575984990619137</c:v>
                </c:pt>
                <c:pt idx="43">
                  <c:v>0.20710059171597633</c:v>
                </c:pt>
                <c:pt idx="44">
                  <c:v>0.37652681890600104</c:v>
                </c:pt>
                <c:pt idx="45">
                  <c:v>0.3075070252910478</c:v>
                </c:pt>
                <c:pt idx="46">
                  <c:v>0.3006106153123532</c:v>
                </c:pt>
                <c:pt idx="47">
                  <c:v>0.3055045871559633</c:v>
                </c:pt>
                <c:pt idx="48">
                  <c:v>0.364441819255759</c:v>
                </c:pt>
                <c:pt idx="49">
                  <c:v>0.2556390977443609</c:v>
                </c:pt>
                <c:pt idx="50">
                  <c:v>0.28170426065162907</c:v>
                </c:pt>
                <c:pt idx="51">
                  <c:v>0.3164251207729469</c:v>
                </c:pt>
                <c:pt idx="52">
                  <c:v>0.3132214060860441</c:v>
                </c:pt>
                <c:pt idx="53">
                  <c:v>0.26842105263157895</c:v>
                </c:pt>
                <c:pt idx="54">
                  <c:v>0.3449074074074074</c:v>
                </c:pt>
                <c:pt idx="55">
                  <c:v>0.3263565891472868</c:v>
                </c:pt>
                <c:pt idx="56">
                  <c:v>0.3100511073253833</c:v>
                </c:pt>
                <c:pt idx="57">
                  <c:v>0.3041958041958042</c:v>
                </c:pt>
                <c:pt idx="58">
                  <c:v>0.30578512396694213</c:v>
                </c:pt>
                <c:pt idx="59">
                  <c:v>0.2300498753117207</c:v>
                </c:pt>
                <c:pt idx="60">
                  <c:v>0.22732362821948487</c:v>
                </c:pt>
                <c:pt idx="61">
                  <c:v>0.15160642570281124</c:v>
                </c:pt>
                <c:pt idx="62">
                  <c:v>0.23863636363636365</c:v>
                </c:pt>
                <c:pt idx="63">
                  <c:v>0.284</c:v>
                </c:pt>
                <c:pt idx="64">
                  <c:v>0.2626970227670753</c:v>
                </c:pt>
                <c:pt idx="65">
                  <c:v>0.1757188498402556</c:v>
                </c:pt>
                <c:pt idx="66">
                  <c:v>0.39445628997867804</c:v>
                </c:pt>
                <c:pt idx="67">
                  <c:v>0.17157275021026072</c:v>
                </c:pt>
                <c:pt idx="68">
                  <c:v>0.29714285714285715</c:v>
                </c:pt>
                <c:pt idx="69">
                  <c:v>0.23603603603603604</c:v>
                </c:pt>
                <c:pt idx="70">
                  <c:v>0.29403973509933773</c:v>
                </c:pt>
                <c:pt idx="71">
                  <c:v>0.22305764411027568</c:v>
                </c:pt>
                <c:pt idx="72">
                  <c:v>0.24357142857142858</c:v>
                </c:pt>
                <c:pt idx="73">
                  <c:v>0.474758933635848</c:v>
                </c:pt>
                <c:pt idx="74">
                  <c:v>0.29867256637168144</c:v>
                </c:pt>
                <c:pt idx="75">
                  <c:v>0.2173076923076923</c:v>
                </c:pt>
                <c:pt idx="76">
                  <c:v>0.26556016597510373</c:v>
                </c:pt>
                <c:pt idx="77">
                  <c:v>0.285809906291834</c:v>
                </c:pt>
                <c:pt idx="78">
                  <c:v>0.3476890756302521</c:v>
                </c:pt>
                <c:pt idx="79">
                  <c:v>0.30126002290950743</c:v>
                </c:pt>
                <c:pt idx="80">
                  <c:v>0.3256616800920598</c:v>
                </c:pt>
                <c:pt idx="81">
                  <c:v>0.2855072463768116</c:v>
                </c:pt>
                <c:pt idx="82">
                  <c:v>0.29068462401795736</c:v>
                </c:pt>
                <c:pt idx="83">
                  <c:v>0.3710128707330722</c:v>
                </c:pt>
                <c:pt idx="84">
                  <c:v>0.31093836757357024</c:v>
                </c:pt>
                <c:pt idx="85">
                  <c:v>0.5057471264367817</c:v>
                </c:pt>
                <c:pt idx="86">
                  <c:v>0.4700854700854701</c:v>
                </c:pt>
                <c:pt idx="87">
                  <c:v>0.3186646433990895</c:v>
                </c:pt>
                <c:pt idx="88">
                  <c:v>0.4637223974763407</c:v>
                </c:pt>
                <c:pt idx="89">
                  <c:v>0.4992721979621543</c:v>
                </c:pt>
                <c:pt idx="90">
                  <c:v>0.34658511722731905</c:v>
                </c:pt>
                <c:pt idx="91">
                  <c:v>0.6217391304347826</c:v>
                </c:pt>
                <c:pt idx="92">
                  <c:v>0.48032564450474896</c:v>
                </c:pt>
                <c:pt idx="93">
                  <c:v>0.32783505154639175</c:v>
                </c:pt>
                <c:pt idx="94">
                  <c:v>0.38</c:v>
                </c:pt>
                <c:pt idx="95">
                  <c:v>0.4700996677740864</c:v>
                </c:pt>
                <c:pt idx="96">
                  <c:v>0.5297029702970297</c:v>
                </c:pt>
                <c:pt idx="97">
                  <c:v>0.43438538205980065</c:v>
                </c:pt>
                <c:pt idx="98">
                  <c:v>0.2895981087470449</c:v>
                </c:pt>
                <c:pt idx="99">
                  <c:v>0.25833333333333336</c:v>
                </c:pt>
                <c:pt idx="100">
                  <c:v>0.3408304498269896</c:v>
                </c:pt>
                <c:pt idx="101">
                  <c:v>0.47246376811594204</c:v>
                </c:pt>
                <c:pt idx="102">
                  <c:v>0.2818955042527339</c:v>
                </c:pt>
                <c:pt idx="103">
                  <c:v>0.431796801505174</c:v>
                </c:pt>
                <c:pt idx="104">
                  <c:v>0.33185840707964603</c:v>
                </c:pt>
                <c:pt idx="105">
                  <c:v>0.36501516683518703</c:v>
                </c:pt>
                <c:pt idx="106">
                  <c:v>0.35093815149409313</c:v>
                </c:pt>
                <c:pt idx="107">
                  <c:v>0.3046709129511677</c:v>
                </c:pt>
                <c:pt idx="108">
                  <c:v>0.37536372453928224</c:v>
                </c:pt>
                <c:pt idx="109">
                  <c:v>0.38412017167381973</c:v>
                </c:pt>
                <c:pt idx="110">
                  <c:v>0.4339058999253174</c:v>
                </c:pt>
                <c:pt idx="111">
                  <c:v>0.40391459074733094</c:v>
                </c:pt>
                <c:pt idx="112">
                  <c:v>0.4317140238313474</c:v>
                </c:pt>
                <c:pt idx="113">
                  <c:v>0.3902439024390244</c:v>
                </c:pt>
                <c:pt idx="114">
                  <c:v>0.5644955300127714</c:v>
                </c:pt>
                <c:pt idx="115">
                  <c:v>0.3364485981308411</c:v>
                </c:pt>
                <c:pt idx="116">
                  <c:v>0.30612244897959184</c:v>
                </c:pt>
                <c:pt idx="117">
                  <c:v>0.35498839907192575</c:v>
                </c:pt>
                <c:pt idx="118">
                  <c:v>0.29663906478324403</c:v>
                </c:pt>
                <c:pt idx="119">
                  <c:v>0.3851132686084142</c:v>
                </c:pt>
                <c:pt idx="120">
                  <c:v>0.3869565217391304</c:v>
                </c:pt>
                <c:pt idx="121">
                  <c:v>0.328042328042328</c:v>
                </c:pt>
                <c:pt idx="122">
                  <c:v>0.45176348547717843</c:v>
                </c:pt>
                <c:pt idx="123">
                  <c:v>0.3159379407616361</c:v>
                </c:pt>
                <c:pt idx="124">
                  <c:v>0.3428005284015852</c:v>
                </c:pt>
                <c:pt idx="125">
                  <c:v>0.42823250296559906</c:v>
                </c:pt>
                <c:pt idx="126">
                  <c:v>0.28530259365994237</c:v>
                </c:pt>
                <c:pt idx="127">
                  <c:v>0.3597621407333994</c:v>
                </c:pt>
                <c:pt idx="128">
                  <c:v>0.36791890280262374</c:v>
                </c:pt>
                <c:pt idx="129">
                  <c:v>0.3574947220267417</c:v>
                </c:pt>
                <c:pt idx="130">
                  <c:v>0.4027777777777778</c:v>
                </c:pt>
                <c:pt idx="131">
                  <c:v>0.23035230352303523</c:v>
                </c:pt>
                <c:pt idx="132">
                  <c:v>0.35071090047393366</c:v>
                </c:pt>
                <c:pt idx="133">
                  <c:v>0.3541666666666667</c:v>
                </c:pt>
                <c:pt idx="134">
                  <c:v>0.39071775499190503</c:v>
                </c:pt>
                <c:pt idx="135">
                  <c:v>0.3231046931407942</c:v>
                </c:pt>
                <c:pt idx="136">
                  <c:v>0.3738738738738739</c:v>
                </c:pt>
                <c:pt idx="137">
                  <c:v>0.27770360480640854</c:v>
                </c:pt>
                <c:pt idx="138">
                  <c:v>0.25387365911799764</c:v>
                </c:pt>
              </c:numCache>
            </c:numRef>
          </c:val>
        </c:ser>
        <c:ser>
          <c:idx val="1"/>
          <c:order val="1"/>
          <c:tx>
            <c:strRef>
              <c:f>Data2!$F$1</c:f>
              <c:strCache>
                <c:ptCount val="1"/>
                <c:pt idx="0">
                  <c:v>Qtr Actual % partially breastfed at 6-8 weeks</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Data2!$D$2:$D$140</c:f>
              <c:strCache>
                <c:ptCount val="139"/>
                <c:pt idx="0">
                  <c:v>Middlesbrough</c:v>
                </c:pt>
                <c:pt idx="1">
                  <c:v>Redcar &amp; Cleveland</c:v>
                </c:pt>
                <c:pt idx="2">
                  <c:v>Darlington</c:v>
                </c:pt>
                <c:pt idx="3">
                  <c:v>N Tyneside</c:v>
                </c:pt>
                <c:pt idx="4">
                  <c:v>Sunderland </c:v>
                </c:pt>
                <c:pt idx="5">
                  <c:v>County Durham </c:v>
                </c:pt>
                <c:pt idx="6">
                  <c:v>Northumberland</c:v>
                </c:pt>
                <c:pt idx="7">
                  <c:v>S Tyneside</c:v>
                </c:pt>
                <c:pt idx="8">
                  <c:v>N Tees</c:v>
                </c:pt>
                <c:pt idx="9">
                  <c:v>Newcastle</c:v>
                </c:pt>
                <c:pt idx="10">
                  <c:v>Gateshead</c:v>
                </c:pt>
                <c:pt idx="11">
                  <c:v>Hartlepool</c:v>
                </c:pt>
                <c:pt idx="12">
                  <c:v>Wirral</c:v>
                </c:pt>
                <c:pt idx="13">
                  <c:v>Sefton</c:v>
                </c:pt>
                <c:pt idx="14">
                  <c:v>Halton &amp; St Helens</c:v>
                </c:pt>
                <c:pt idx="15">
                  <c:v>Ashton, Leigh &amp; Wigan</c:v>
                </c:pt>
                <c:pt idx="16">
                  <c:v>Stockport</c:v>
                </c:pt>
                <c:pt idx="17">
                  <c:v>Salford</c:v>
                </c:pt>
                <c:pt idx="18">
                  <c:v>Warrington</c:v>
                </c:pt>
                <c:pt idx="19">
                  <c:v>N Lancashire</c:v>
                </c:pt>
                <c:pt idx="20">
                  <c:v>E Lancashire</c:v>
                </c:pt>
                <c:pt idx="21">
                  <c:v>Blackpool</c:v>
                </c:pt>
                <c:pt idx="22">
                  <c:v>Heywood, Middleton &amp; Rochdale</c:v>
                </c:pt>
                <c:pt idx="23">
                  <c:v>Bolton</c:v>
                </c:pt>
                <c:pt idx="24">
                  <c:v>Knowsley</c:v>
                </c:pt>
                <c:pt idx="25">
                  <c:v>Central &amp; Eastern Cheshire</c:v>
                </c:pt>
                <c:pt idx="26">
                  <c:v>Bury</c:v>
                </c:pt>
                <c:pt idx="27">
                  <c:v>Trafford</c:v>
                </c:pt>
                <c:pt idx="28">
                  <c:v>Western Cheshire</c:v>
                </c:pt>
                <c:pt idx="29">
                  <c:v>Liverpool</c:v>
                </c:pt>
                <c:pt idx="30">
                  <c:v>Central Lancashire</c:v>
                </c:pt>
                <c:pt idx="31">
                  <c:v>Cumbria</c:v>
                </c:pt>
                <c:pt idx="32">
                  <c:v>Manchester</c:v>
                </c:pt>
                <c:pt idx="33">
                  <c:v>Blackburn with Darwen</c:v>
                </c:pt>
                <c:pt idx="34">
                  <c:v>Tameside &amp; Glossop</c:v>
                </c:pt>
                <c:pt idx="35">
                  <c:v>Sheffield</c:v>
                </c:pt>
                <c:pt idx="36">
                  <c:v>Calderdale</c:v>
                </c:pt>
                <c:pt idx="37">
                  <c:v>E Riding of Yorkshire</c:v>
                </c:pt>
                <c:pt idx="38">
                  <c:v>Wakefield District</c:v>
                </c:pt>
                <c:pt idx="39">
                  <c:v>Hull</c:v>
                </c:pt>
                <c:pt idx="40">
                  <c:v>Barnsley</c:v>
                </c:pt>
                <c:pt idx="41">
                  <c:v>Doncaster</c:v>
                </c:pt>
                <c:pt idx="42">
                  <c:v>N E Lincolnshire</c:v>
                </c:pt>
                <c:pt idx="43">
                  <c:v>Rotherham</c:v>
                </c:pt>
                <c:pt idx="44">
                  <c:v>N Yorkshire &amp; York</c:v>
                </c:pt>
                <c:pt idx="45">
                  <c:v>Leeds</c:v>
                </c:pt>
                <c:pt idx="46">
                  <c:v>Bradford &amp; Airedale</c:v>
                </c:pt>
                <c:pt idx="47">
                  <c:v>Nottingham City</c:v>
                </c:pt>
                <c:pt idx="48">
                  <c:v>Derbyshire County</c:v>
                </c:pt>
                <c:pt idx="49">
                  <c:v>Bassetlaw</c:v>
                </c:pt>
                <c:pt idx="50">
                  <c:v>Lincolnshire</c:v>
                </c:pt>
                <c:pt idx="51">
                  <c:v>Leicester County &amp; Rutland</c:v>
                </c:pt>
                <c:pt idx="52">
                  <c:v>Nottinghamshire County</c:v>
                </c:pt>
                <c:pt idx="53">
                  <c:v>Derby City</c:v>
                </c:pt>
                <c:pt idx="54">
                  <c:v>Northamptonshire</c:v>
                </c:pt>
                <c:pt idx="55">
                  <c:v>Leicester City</c:v>
                </c:pt>
                <c:pt idx="56">
                  <c:v>Solihull</c:v>
                </c:pt>
                <c:pt idx="57">
                  <c:v>Warwickshire</c:v>
                </c:pt>
                <c:pt idx="58">
                  <c:v>S Birmingham</c:v>
                </c:pt>
                <c:pt idx="59">
                  <c:v>Birmingham E &amp; North</c:v>
                </c:pt>
                <c:pt idx="60">
                  <c:v>Stoke on Trent</c:v>
                </c:pt>
                <c:pt idx="61">
                  <c:v>Walsall </c:v>
                </c:pt>
                <c:pt idx="62">
                  <c:v>Wolverhampton City</c:v>
                </c:pt>
                <c:pt idx="63">
                  <c:v>N Staffordshire</c:v>
                </c:pt>
                <c:pt idx="64">
                  <c:v>Telford &amp; Wrekin</c:v>
                </c:pt>
                <c:pt idx="65">
                  <c:v>Dudley</c:v>
                </c:pt>
                <c:pt idx="66">
                  <c:v>Herefordshire</c:v>
                </c:pt>
                <c:pt idx="67">
                  <c:v>Sandwell</c:v>
                </c:pt>
                <c:pt idx="68">
                  <c:v>Shropshire County</c:v>
                </c:pt>
                <c:pt idx="69">
                  <c:v>S Staffordshire</c:v>
                </c:pt>
                <c:pt idx="70">
                  <c:v>Worcestershire</c:v>
                </c:pt>
                <c:pt idx="71">
                  <c:v>Coventry </c:v>
                </c:pt>
                <c:pt idx="72">
                  <c:v>Heart of Birmingham </c:v>
                </c:pt>
                <c:pt idx="73">
                  <c:v>Cambridgeshire</c:v>
                </c:pt>
                <c:pt idx="74">
                  <c:v>Bedfordshire</c:v>
                </c:pt>
                <c:pt idx="75">
                  <c:v>Great Yarmouth &amp; Waveney</c:v>
                </c:pt>
                <c:pt idx="76">
                  <c:v>S E Essex</c:v>
                </c:pt>
                <c:pt idx="77">
                  <c:v>Suffolk</c:v>
                </c:pt>
                <c:pt idx="78">
                  <c:v>Mid Essex</c:v>
                </c:pt>
                <c:pt idx="79">
                  <c:v>Luton </c:v>
                </c:pt>
                <c:pt idx="80">
                  <c:v>E &amp; N Hertfordshire</c:v>
                </c:pt>
                <c:pt idx="81">
                  <c:v>Peterborough</c:v>
                </c:pt>
                <c:pt idx="82">
                  <c:v>N E Essex</c:v>
                </c:pt>
                <c:pt idx="83">
                  <c:v>W Hertfordshire</c:v>
                </c:pt>
                <c:pt idx="84">
                  <c:v>Norfolk</c:v>
                </c:pt>
                <c:pt idx="85">
                  <c:v>Hammersmith &amp; Fulham</c:v>
                </c:pt>
                <c:pt idx="86">
                  <c:v>Lambeth</c:v>
                </c:pt>
                <c:pt idx="87">
                  <c:v>Croydon</c:v>
                </c:pt>
                <c:pt idx="88">
                  <c:v>Wandsworth</c:v>
                </c:pt>
                <c:pt idx="89">
                  <c:v>Richmond &amp; Twickenham</c:v>
                </c:pt>
                <c:pt idx="90">
                  <c:v>Enfield</c:v>
                </c:pt>
                <c:pt idx="91">
                  <c:v>Kensington &amp; Chelsea</c:v>
                </c:pt>
                <c:pt idx="92">
                  <c:v>Islington</c:v>
                </c:pt>
                <c:pt idx="93">
                  <c:v>Tower Hamlets</c:v>
                </c:pt>
                <c:pt idx="94">
                  <c:v>Greenwich </c:v>
                </c:pt>
                <c:pt idx="95">
                  <c:v>Kingston</c:v>
                </c:pt>
                <c:pt idx="96">
                  <c:v>Westminster</c:v>
                </c:pt>
                <c:pt idx="97">
                  <c:v>Southwark</c:v>
                </c:pt>
                <c:pt idx="98">
                  <c:v>Redbridge</c:v>
                </c:pt>
                <c:pt idx="99">
                  <c:v>Havering</c:v>
                </c:pt>
                <c:pt idx="100">
                  <c:v>Waltham Forest</c:v>
                </c:pt>
                <c:pt idx="101">
                  <c:v>Camden</c:v>
                </c:pt>
                <c:pt idx="102">
                  <c:v>Barking &amp; Dagenham</c:v>
                </c:pt>
                <c:pt idx="103">
                  <c:v>Haringey </c:v>
                </c:pt>
                <c:pt idx="104">
                  <c:v>Bexley</c:v>
                </c:pt>
                <c:pt idx="105">
                  <c:v>Bromley</c:v>
                </c:pt>
                <c:pt idx="106">
                  <c:v>Ealing</c:v>
                </c:pt>
                <c:pt idx="107">
                  <c:v>Hillingdon</c:v>
                </c:pt>
                <c:pt idx="108">
                  <c:v>Hounslow</c:v>
                </c:pt>
                <c:pt idx="109">
                  <c:v>Sutton &amp; Merton</c:v>
                </c:pt>
                <c:pt idx="110">
                  <c:v>Barnet</c:v>
                </c:pt>
                <c:pt idx="111">
                  <c:v>Lewisham</c:v>
                </c:pt>
                <c:pt idx="112">
                  <c:v>City &amp; Hackney </c:v>
                </c:pt>
                <c:pt idx="113">
                  <c:v>Brent </c:v>
                </c:pt>
                <c:pt idx="114">
                  <c:v>Brighton &amp; Hove City</c:v>
                </c:pt>
                <c:pt idx="115">
                  <c:v>Hastings &amp; Rother</c:v>
                </c:pt>
                <c:pt idx="116">
                  <c:v>Eastern &amp; Coastal Kent</c:v>
                </c:pt>
                <c:pt idx="117">
                  <c:v>E Sussex Downs &amp; Weald</c:v>
                </c:pt>
                <c:pt idx="118">
                  <c:v>W Kent</c:v>
                </c:pt>
                <c:pt idx="119">
                  <c:v>Isle of Wight</c:v>
                </c:pt>
                <c:pt idx="120">
                  <c:v>Buckinghamshire</c:v>
                </c:pt>
                <c:pt idx="121">
                  <c:v>Milton Keynes</c:v>
                </c:pt>
                <c:pt idx="122">
                  <c:v>Oxfordshire</c:v>
                </c:pt>
                <c:pt idx="123">
                  <c:v>Portsmouth City </c:v>
                </c:pt>
                <c:pt idx="124">
                  <c:v>Berkshire East</c:v>
                </c:pt>
                <c:pt idx="125">
                  <c:v>Dorset</c:v>
                </c:pt>
                <c:pt idx="126">
                  <c:v>Swindon</c:v>
                </c:pt>
                <c:pt idx="127">
                  <c:v>Bournemouth &amp; Poole</c:v>
                </c:pt>
                <c:pt idx="128">
                  <c:v>Gloucestershire</c:v>
                </c:pt>
                <c:pt idx="129">
                  <c:v>Somerset</c:v>
                </c:pt>
                <c:pt idx="130">
                  <c:v>Bath &amp; N E Somerset</c:v>
                </c:pt>
                <c:pt idx="131">
                  <c:v>Torbay</c:v>
                </c:pt>
                <c:pt idx="132">
                  <c:v>Wiltshire</c:v>
                </c:pt>
                <c:pt idx="133">
                  <c:v>Cornwall &amp; Isles of Scilly</c:v>
                </c:pt>
                <c:pt idx="134">
                  <c:v>Devon</c:v>
                </c:pt>
                <c:pt idx="135">
                  <c:v>N Somerset</c:v>
                </c:pt>
                <c:pt idx="136">
                  <c:v>Bristol</c:v>
                </c:pt>
                <c:pt idx="137">
                  <c:v>S Gloucestershire</c:v>
                </c:pt>
                <c:pt idx="138">
                  <c:v>Plymouth </c:v>
                </c:pt>
              </c:strCache>
            </c:strRef>
          </c:cat>
          <c:val>
            <c:numRef>
              <c:f>Data2!$F$2:$F$140</c:f>
              <c:numCache>
                <c:ptCount val="139"/>
                <c:pt idx="0">
                  <c:v>0.055666003976143144</c:v>
                </c:pt>
                <c:pt idx="1">
                  <c:v>0.03439153439153439</c:v>
                </c:pt>
                <c:pt idx="2">
                  <c:v>0.09597523219814241</c:v>
                </c:pt>
                <c:pt idx="3">
                  <c:v>0.0659536541889483</c:v>
                </c:pt>
                <c:pt idx="4">
                  <c:v>0.05751633986928104</c:v>
                </c:pt>
                <c:pt idx="5">
                  <c:v>0.08634111818825195</c:v>
                </c:pt>
                <c:pt idx="6">
                  <c:v>0.04145077720207254</c:v>
                </c:pt>
                <c:pt idx="7">
                  <c:v>0.05825242718446602</c:v>
                </c:pt>
                <c:pt idx="8">
                  <c:v>0.03488372093023256</c:v>
                </c:pt>
                <c:pt idx="9">
                  <c:v>0.12454655380894801</c:v>
                </c:pt>
                <c:pt idx="10">
                  <c:v>0.047285464098073555</c:v>
                </c:pt>
                <c:pt idx="11">
                  <c:v>0.02768166089965398</c:v>
                </c:pt>
                <c:pt idx="12">
                  <c:v>0.10655737704918032</c:v>
                </c:pt>
                <c:pt idx="13">
                  <c:v>0.04354354354354354</c:v>
                </c:pt>
                <c:pt idx="14">
                  <c:v>0.06784386617100371</c:v>
                </c:pt>
                <c:pt idx="15">
                  <c:v>0.061636556854410204</c:v>
                </c:pt>
                <c:pt idx="16">
                  <c:v>0.12734082397003746</c:v>
                </c:pt>
                <c:pt idx="17">
                  <c:v>0.0429732868757259</c:v>
                </c:pt>
                <c:pt idx="18">
                  <c:v>0.09037328094302555</c:v>
                </c:pt>
                <c:pt idx="19">
                  <c:v>0.06875753920386007</c:v>
                </c:pt>
                <c:pt idx="20">
                  <c:v>0.09083665338645418</c:v>
                </c:pt>
                <c:pt idx="21">
                  <c:v>0.066815144766147</c:v>
                </c:pt>
                <c:pt idx="22">
                  <c:v>0.12550066755674233</c:v>
                </c:pt>
                <c:pt idx="23">
                  <c:v>0.03466386554621849</c:v>
                </c:pt>
                <c:pt idx="24">
                  <c:v>0.043668122270742356</c:v>
                </c:pt>
                <c:pt idx="25">
                  <c:v>0.0976</c:v>
                </c:pt>
                <c:pt idx="26">
                  <c:v>0.1419656786271451</c:v>
                </c:pt>
                <c:pt idx="27">
                  <c:v>0.09237536656891496</c:v>
                </c:pt>
                <c:pt idx="28">
                  <c:v>0.0784</c:v>
                </c:pt>
                <c:pt idx="29">
                  <c:v>0.08928571428571429</c:v>
                </c:pt>
                <c:pt idx="30">
                  <c:v>0.09862385321100918</c:v>
                </c:pt>
                <c:pt idx="31">
                  <c:v>0.07970419063270337</c:v>
                </c:pt>
                <c:pt idx="32">
                  <c:v>0.14216738197424894</c:v>
                </c:pt>
                <c:pt idx="33">
                  <c:v>0.049586776859504134</c:v>
                </c:pt>
                <c:pt idx="34">
                  <c:v>0.06166868198307134</c:v>
                </c:pt>
                <c:pt idx="35">
                  <c:v>0.15327102803738318</c:v>
                </c:pt>
                <c:pt idx="36">
                  <c:v>0.08295625942684766</c:v>
                </c:pt>
                <c:pt idx="37">
                  <c:v>0.07069219440353461</c:v>
                </c:pt>
                <c:pt idx="38">
                  <c:v>0.07181818181818182</c:v>
                </c:pt>
                <c:pt idx="39">
                  <c:v>0.06216505894962487</c:v>
                </c:pt>
                <c:pt idx="40">
                  <c:v>0.07047872340425532</c:v>
                </c:pt>
                <c:pt idx="41">
                  <c:v>0.07104413347685684</c:v>
                </c:pt>
                <c:pt idx="42">
                  <c:v>0.06941838649155722</c:v>
                </c:pt>
                <c:pt idx="43">
                  <c:v>0.06804733727810651</c:v>
                </c:pt>
                <c:pt idx="44">
                  <c:v>0.08921933085501858</c:v>
                </c:pt>
                <c:pt idx="45">
                  <c:v>0.10036130068245684</c:v>
                </c:pt>
                <c:pt idx="46">
                  <c:v>0.14936589948332551</c:v>
                </c:pt>
                <c:pt idx="47">
                  <c:v>0.13669724770642203</c:v>
                </c:pt>
                <c:pt idx="48">
                  <c:v>0.05847607796810396</c:v>
                </c:pt>
                <c:pt idx="49">
                  <c:v>0.08270676691729323</c:v>
                </c:pt>
                <c:pt idx="50">
                  <c:v>0.09172932330827067</c:v>
                </c:pt>
                <c:pt idx="51">
                  <c:v>0.11896135265700483</c:v>
                </c:pt>
                <c:pt idx="52">
                  <c:v>0.08604407135362015</c:v>
                </c:pt>
                <c:pt idx="53">
                  <c:v>0.12105263157894737</c:v>
                </c:pt>
                <c:pt idx="54">
                  <c:v>0.10740740740740741</c:v>
                </c:pt>
                <c:pt idx="55">
                  <c:v>0.1806201550387597</c:v>
                </c:pt>
                <c:pt idx="56">
                  <c:v>0.12776831345826234</c:v>
                </c:pt>
                <c:pt idx="57">
                  <c:v>0.14335664335664336</c:v>
                </c:pt>
                <c:pt idx="58">
                  <c:v>0.11983471074380166</c:v>
                </c:pt>
                <c:pt idx="59">
                  <c:v>0.15586034912718205</c:v>
                </c:pt>
                <c:pt idx="60">
                  <c:v>0.07726763717805152</c:v>
                </c:pt>
                <c:pt idx="61">
                  <c:v>0.0893574297188755</c:v>
                </c:pt>
                <c:pt idx="62">
                  <c:v>0.15</c:v>
                </c:pt>
                <c:pt idx="63">
                  <c:v>0.07</c:v>
                </c:pt>
                <c:pt idx="64">
                  <c:v>0.07355516637478109</c:v>
                </c:pt>
                <c:pt idx="65">
                  <c:v>0.09052183173588925</c:v>
                </c:pt>
                <c:pt idx="66">
                  <c:v>0.08315565031982942</c:v>
                </c:pt>
                <c:pt idx="67">
                  <c:v>0.12447434819175777</c:v>
                </c:pt>
                <c:pt idx="68">
                  <c:v>0.10714285714285714</c:v>
                </c:pt>
                <c:pt idx="69">
                  <c:v>0.0942942942942943</c:v>
                </c:pt>
                <c:pt idx="70">
                  <c:v>0.08410596026490066</c:v>
                </c:pt>
                <c:pt idx="71">
                  <c:v>0.12698412698412698</c:v>
                </c:pt>
                <c:pt idx="72">
                  <c:v>0.26571428571428574</c:v>
                </c:pt>
                <c:pt idx="73">
                  <c:v>0.15768576290414066</c:v>
                </c:pt>
                <c:pt idx="74">
                  <c:v>0.1275811209439528</c:v>
                </c:pt>
                <c:pt idx="75">
                  <c:v>0.07115384615384615</c:v>
                </c:pt>
                <c:pt idx="76">
                  <c:v>0.13070539419087138</c:v>
                </c:pt>
                <c:pt idx="77">
                  <c:v>0.09772423025435073</c:v>
                </c:pt>
                <c:pt idx="78">
                  <c:v>0.14915966386554622</c:v>
                </c:pt>
                <c:pt idx="79">
                  <c:v>0.22451317296678122</c:v>
                </c:pt>
                <c:pt idx="80">
                  <c:v>0.14959723820483314</c:v>
                </c:pt>
                <c:pt idx="81">
                  <c:v>0.12173913043478261</c:v>
                </c:pt>
                <c:pt idx="82">
                  <c:v>0.1335578002244669</c:v>
                </c:pt>
                <c:pt idx="83">
                  <c:v>0.18634583100167879</c:v>
                </c:pt>
                <c:pt idx="84">
                  <c:v>0.09994447529150471</c:v>
                </c:pt>
                <c:pt idx="85">
                  <c:v>0.3103448275862069</c:v>
                </c:pt>
                <c:pt idx="86">
                  <c:v>0.31965811965811963</c:v>
                </c:pt>
                <c:pt idx="87">
                  <c:v>0.3194233687405159</c:v>
                </c:pt>
                <c:pt idx="88">
                  <c:v>0.24684542586750788</c:v>
                </c:pt>
                <c:pt idx="89">
                  <c:v>0.25327510917030566</c:v>
                </c:pt>
                <c:pt idx="90">
                  <c:v>0.290519877675841</c:v>
                </c:pt>
                <c:pt idx="91">
                  <c:v>0.20217391304347826</c:v>
                </c:pt>
                <c:pt idx="92">
                  <c:v>0.27137042062415195</c:v>
                </c:pt>
                <c:pt idx="93">
                  <c:v>0.3824742268041237</c:v>
                </c:pt>
                <c:pt idx="94">
                  <c:v>0.232</c:v>
                </c:pt>
                <c:pt idx="95">
                  <c:v>0.18604651162790697</c:v>
                </c:pt>
                <c:pt idx="96">
                  <c:v>0.297029702970297</c:v>
                </c:pt>
                <c:pt idx="97">
                  <c:v>0.29983388704318936</c:v>
                </c:pt>
                <c:pt idx="98">
                  <c:v>0.3262411347517731</c:v>
                </c:pt>
                <c:pt idx="99">
                  <c:v>0.14027777777777778</c:v>
                </c:pt>
                <c:pt idx="100">
                  <c:v>0.2967128027681661</c:v>
                </c:pt>
                <c:pt idx="101">
                  <c:v>0.2608695652173913</c:v>
                </c:pt>
                <c:pt idx="102">
                  <c:v>0.29526123936816523</c:v>
                </c:pt>
                <c:pt idx="103">
                  <c:v>0.270931326434619</c:v>
                </c:pt>
                <c:pt idx="104">
                  <c:v>0.15486725663716813</c:v>
                </c:pt>
                <c:pt idx="105">
                  <c:v>0.1718907987866532</c:v>
                </c:pt>
                <c:pt idx="106">
                  <c:v>0.2689367616400278</c:v>
                </c:pt>
                <c:pt idx="107">
                  <c:v>0.2484076433121019</c:v>
                </c:pt>
                <c:pt idx="108">
                  <c:v>0.2289039767216295</c:v>
                </c:pt>
                <c:pt idx="109">
                  <c:v>0.2117310443490701</c:v>
                </c:pt>
                <c:pt idx="110">
                  <c:v>0.24495892457057505</c:v>
                </c:pt>
                <c:pt idx="111">
                  <c:v>0.28647686832740216</c:v>
                </c:pt>
                <c:pt idx="112">
                  <c:v>0.3382218148487626</c:v>
                </c:pt>
                <c:pt idx="113">
                  <c:v>0.3010933557611438</c:v>
                </c:pt>
                <c:pt idx="114">
                  <c:v>0.11494252873563218</c:v>
                </c:pt>
                <c:pt idx="115">
                  <c:v>0.1308411214953271</c:v>
                </c:pt>
                <c:pt idx="116">
                  <c:v>0.10204081632653061</c:v>
                </c:pt>
                <c:pt idx="117">
                  <c:v>0.13225058004640372</c:v>
                </c:pt>
                <c:pt idx="118">
                  <c:v>0.13395031660983925</c:v>
                </c:pt>
                <c:pt idx="119">
                  <c:v>0.16181229773462782</c:v>
                </c:pt>
                <c:pt idx="120">
                  <c:v>0.18695652173913044</c:v>
                </c:pt>
                <c:pt idx="121">
                  <c:v>0.20952380952380953</c:v>
                </c:pt>
                <c:pt idx="122">
                  <c:v>0.133298755186722</c:v>
                </c:pt>
                <c:pt idx="123">
                  <c:v>0.09026798307475317</c:v>
                </c:pt>
                <c:pt idx="124">
                  <c:v>0.16842800528401586</c:v>
                </c:pt>
                <c:pt idx="125">
                  <c:v>0.1055753262158956</c:v>
                </c:pt>
                <c:pt idx="126">
                  <c:v>0.12536023054755044</c:v>
                </c:pt>
                <c:pt idx="127">
                  <c:v>0.1605550049554014</c:v>
                </c:pt>
                <c:pt idx="128">
                  <c:v>0.09540846750149076</c:v>
                </c:pt>
                <c:pt idx="129">
                  <c:v>0.09007741027445461</c:v>
                </c:pt>
                <c:pt idx="130">
                  <c:v>0.16666666666666666</c:v>
                </c:pt>
                <c:pt idx="131">
                  <c:v>0.0921409214092141</c:v>
                </c:pt>
                <c:pt idx="132">
                  <c:v>0.10995260663507109</c:v>
                </c:pt>
                <c:pt idx="133">
                  <c:v>0.1056547619047619</c:v>
                </c:pt>
                <c:pt idx="134">
                  <c:v>0.09767943874797626</c:v>
                </c:pt>
                <c:pt idx="135">
                  <c:v>0.14620938628158844</c:v>
                </c:pt>
                <c:pt idx="136">
                  <c:v>0.16344916344916344</c:v>
                </c:pt>
                <c:pt idx="137">
                  <c:v>0.15220293724966621</c:v>
                </c:pt>
                <c:pt idx="138">
                  <c:v>0.08820023837902265</c:v>
                </c:pt>
              </c:numCache>
            </c:numRef>
          </c:val>
        </c:ser>
        <c:ser>
          <c:idx val="2"/>
          <c:order val="2"/>
          <c:tx>
            <c:strRef>
              <c:f>Data2!$G$1</c:f>
              <c:strCache>
                <c:ptCount val="1"/>
                <c:pt idx="0">
                  <c:v>Qtr Actual % not at all breastfed at 6-8 weeks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Data2!$D$2:$D$140</c:f>
              <c:strCache>
                <c:ptCount val="139"/>
                <c:pt idx="0">
                  <c:v>Middlesbrough</c:v>
                </c:pt>
                <c:pt idx="1">
                  <c:v>Redcar &amp; Cleveland</c:v>
                </c:pt>
                <c:pt idx="2">
                  <c:v>Darlington</c:v>
                </c:pt>
                <c:pt idx="3">
                  <c:v>N Tyneside</c:v>
                </c:pt>
                <c:pt idx="4">
                  <c:v>Sunderland </c:v>
                </c:pt>
                <c:pt idx="5">
                  <c:v>County Durham </c:v>
                </c:pt>
                <c:pt idx="6">
                  <c:v>Northumberland</c:v>
                </c:pt>
                <c:pt idx="7">
                  <c:v>S Tyneside</c:v>
                </c:pt>
                <c:pt idx="8">
                  <c:v>N Tees</c:v>
                </c:pt>
                <c:pt idx="9">
                  <c:v>Newcastle</c:v>
                </c:pt>
                <c:pt idx="10">
                  <c:v>Gateshead</c:v>
                </c:pt>
                <c:pt idx="11">
                  <c:v>Hartlepool</c:v>
                </c:pt>
                <c:pt idx="12">
                  <c:v>Wirral</c:v>
                </c:pt>
                <c:pt idx="13">
                  <c:v>Sefton</c:v>
                </c:pt>
                <c:pt idx="14">
                  <c:v>Halton &amp; St Helens</c:v>
                </c:pt>
                <c:pt idx="15">
                  <c:v>Ashton, Leigh &amp; Wigan</c:v>
                </c:pt>
                <c:pt idx="16">
                  <c:v>Stockport</c:v>
                </c:pt>
                <c:pt idx="17">
                  <c:v>Salford</c:v>
                </c:pt>
                <c:pt idx="18">
                  <c:v>Warrington</c:v>
                </c:pt>
                <c:pt idx="19">
                  <c:v>N Lancashire</c:v>
                </c:pt>
                <c:pt idx="20">
                  <c:v>E Lancashire</c:v>
                </c:pt>
                <c:pt idx="21">
                  <c:v>Blackpool</c:v>
                </c:pt>
                <c:pt idx="22">
                  <c:v>Heywood, Middleton &amp; Rochdale</c:v>
                </c:pt>
                <c:pt idx="23">
                  <c:v>Bolton</c:v>
                </c:pt>
                <c:pt idx="24">
                  <c:v>Knowsley</c:v>
                </c:pt>
                <c:pt idx="25">
                  <c:v>Central &amp; Eastern Cheshire</c:v>
                </c:pt>
                <c:pt idx="26">
                  <c:v>Bury</c:v>
                </c:pt>
                <c:pt idx="27">
                  <c:v>Trafford</c:v>
                </c:pt>
                <c:pt idx="28">
                  <c:v>Western Cheshire</c:v>
                </c:pt>
                <c:pt idx="29">
                  <c:v>Liverpool</c:v>
                </c:pt>
                <c:pt idx="30">
                  <c:v>Central Lancashire</c:v>
                </c:pt>
                <c:pt idx="31">
                  <c:v>Cumbria</c:v>
                </c:pt>
                <c:pt idx="32">
                  <c:v>Manchester</c:v>
                </c:pt>
                <c:pt idx="33">
                  <c:v>Blackburn with Darwen</c:v>
                </c:pt>
                <c:pt idx="34">
                  <c:v>Tameside &amp; Glossop</c:v>
                </c:pt>
                <c:pt idx="35">
                  <c:v>Sheffield</c:v>
                </c:pt>
                <c:pt idx="36">
                  <c:v>Calderdale</c:v>
                </c:pt>
                <c:pt idx="37">
                  <c:v>E Riding of Yorkshire</c:v>
                </c:pt>
                <c:pt idx="38">
                  <c:v>Wakefield District</c:v>
                </c:pt>
                <c:pt idx="39">
                  <c:v>Hull</c:v>
                </c:pt>
                <c:pt idx="40">
                  <c:v>Barnsley</c:v>
                </c:pt>
                <c:pt idx="41">
                  <c:v>Doncaster</c:v>
                </c:pt>
                <c:pt idx="42">
                  <c:v>N E Lincolnshire</c:v>
                </c:pt>
                <c:pt idx="43">
                  <c:v>Rotherham</c:v>
                </c:pt>
                <c:pt idx="44">
                  <c:v>N Yorkshire &amp; York</c:v>
                </c:pt>
                <c:pt idx="45">
                  <c:v>Leeds</c:v>
                </c:pt>
                <c:pt idx="46">
                  <c:v>Bradford &amp; Airedale</c:v>
                </c:pt>
                <c:pt idx="47">
                  <c:v>Nottingham City</c:v>
                </c:pt>
                <c:pt idx="48">
                  <c:v>Derbyshire County</c:v>
                </c:pt>
                <c:pt idx="49">
                  <c:v>Bassetlaw</c:v>
                </c:pt>
                <c:pt idx="50">
                  <c:v>Lincolnshire</c:v>
                </c:pt>
                <c:pt idx="51">
                  <c:v>Leicester County &amp; Rutland</c:v>
                </c:pt>
                <c:pt idx="52">
                  <c:v>Nottinghamshire County</c:v>
                </c:pt>
                <c:pt idx="53">
                  <c:v>Derby City</c:v>
                </c:pt>
                <c:pt idx="54">
                  <c:v>Northamptonshire</c:v>
                </c:pt>
                <c:pt idx="55">
                  <c:v>Leicester City</c:v>
                </c:pt>
                <c:pt idx="56">
                  <c:v>Solihull</c:v>
                </c:pt>
                <c:pt idx="57">
                  <c:v>Warwickshire</c:v>
                </c:pt>
                <c:pt idx="58">
                  <c:v>S Birmingham</c:v>
                </c:pt>
                <c:pt idx="59">
                  <c:v>Birmingham E &amp; North</c:v>
                </c:pt>
                <c:pt idx="60">
                  <c:v>Stoke on Trent</c:v>
                </c:pt>
                <c:pt idx="61">
                  <c:v>Walsall </c:v>
                </c:pt>
                <c:pt idx="62">
                  <c:v>Wolverhampton City</c:v>
                </c:pt>
                <c:pt idx="63">
                  <c:v>N Staffordshire</c:v>
                </c:pt>
                <c:pt idx="64">
                  <c:v>Telford &amp; Wrekin</c:v>
                </c:pt>
                <c:pt idx="65">
                  <c:v>Dudley</c:v>
                </c:pt>
                <c:pt idx="66">
                  <c:v>Herefordshire</c:v>
                </c:pt>
                <c:pt idx="67">
                  <c:v>Sandwell</c:v>
                </c:pt>
                <c:pt idx="68">
                  <c:v>Shropshire County</c:v>
                </c:pt>
                <c:pt idx="69">
                  <c:v>S Staffordshire</c:v>
                </c:pt>
                <c:pt idx="70">
                  <c:v>Worcestershire</c:v>
                </c:pt>
                <c:pt idx="71">
                  <c:v>Coventry </c:v>
                </c:pt>
                <c:pt idx="72">
                  <c:v>Heart of Birmingham </c:v>
                </c:pt>
                <c:pt idx="73">
                  <c:v>Cambridgeshire</c:v>
                </c:pt>
                <c:pt idx="74">
                  <c:v>Bedfordshire</c:v>
                </c:pt>
                <c:pt idx="75">
                  <c:v>Great Yarmouth &amp; Waveney</c:v>
                </c:pt>
                <c:pt idx="76">
                  <c:v>S E Essex</c:v>
                </c:pt>
                <c:pt idx="77">
                  <c:v>Suffolk</c:v>
                </c:pt>
                <c:pt idx="78">
                  <c:v>Mid Essex</c:v>
                </c:pt>
                <c:pt idx="79">
                  <c:v>Luton </c:v>
                </c:pt>
                <c:pt idx="80">
                  <c:v>E &amp; N Hertfordshire</c:v>
                </c:pt>
                <c:pt idx="81">
                  <c:v>Peterborough</c:v>
                </c:pt>
                <c:pt idx="82">
                  <c:v>N E Essex</c:v>
                </c:pt>
                <c:pt idx="83">
                  <c:v>W Hertfordshire</c:v>
                </c:pt>
                <c:pt idx="84">
                  <c:v>Norfolk</c:v>
                </c:pt>
                <c:pt idx="85">
                  <c:v>Hammersmith &amp; Fulham</c:v>
                </c:pt>
                <c:pt idx="86">
                  <c:v>Lambeth</c:v>
                </c:pt>
                <c:pt idx="87">
                  <c:v>Croydon</c:v>
                </c:pt>
                <c:pt idx="88">
                  <c:v>Wandsworth</c:v>
                </c:pt>
                <c:pt idx="89">
                  <c:v>Richmond &amp; Twickenham</c:v>
                </c:pt>
                <c:pt idx="90">
                  <c:v>Enfield</c:v>
                </c:pt>
                <c:pt idx="91">
                  <c:v>Kensington &amp; Chelsea</c:v>
                </c:pt>
                <c:pt idx="92">
                  <c:v>Islington</c:v>
                </c:pt>
                <c:pt idx="93">
                  <c:v>Tower Hamlets</c:v>
                </c:pt>
                <c:pt idx="94">
                  <c:v>Greenwich </c:v>
                </c:pt>
                <c:pt idx="95">
                  <c:v>Kingston</c:v>
                </c:pt>
                <c:pt idx="96">
                  <c:v>Westminster</c:v>
                </c:pt>
                <c:pt idx="97">
                  <c:v>Southwark</c:v>
                </c:pt>
                <c:pt idx="98">
                  <c:v>Redbridge</c:v>
                </c:pt>
                <c:pt idx="99">
                  <c:v>Havering</c:v>
                </c:pt>
                <c:pt idx="100">
                  <c:v>Waltham Forest</c:v>
                </c:pt>
                <c:pt idx="101">
                  <c:v>Camden</c:v>
                </c:pt>
                <c:pt idx="102">
                  <c:v>Barking &amp; Dagenham</c:v>
                </c:pt>
                <c:pt idx="103">
                  <c:v>Haringey </c:v>
                </c:pt>
                <c:pt idx="104">
                  <c:v>Bexley</c:v>
                </c:pt>
                <c:pt idx="105">
                  <c:v>Bromley</c:v>
                </c:pt>
                <c:pt idx="106">
                  <c:v>Ealing</c:v>
                </c:pt>
                <c:pt idx="107">
                  <c:v>Hillingdon</c:v>
                </c:pt>
                <c:pt idx="108">
                  <c:v>Hounslow</c:v>
                </c:pt>
                <c:pt idx="109">
                  <c:v>Sutton &amp; Merton</c:v>
                </c:pt>
                <c:pt idx="110">
                  <c:v>Barnet</c:v>
                </c:pt>
                <c:pt idx="111">
                  <c:v>Lewisham</c:v>
                </c:pt>
                <c:pt idx="112">
                  <c:v>City &amp; Hackney </c:v>
                </c:pt>
                <c:pt idx="113">
                  <c:v>Brent </c:v>
                </c:pt>
                <c:pt idx="114">
                  <c:v>Brighton &amp; Hove City</c:v>
                </c:pt>
                <c:pt idx="115">
                  <c:v>Hastings &amp; Rother</c:v>
                </c:pt>
                <c:pt idx="116">
                  <c:v>Eastern &amp; Coastal Kent</c:v>
                </c:pt>
                <c:pt idx="117">
                  <c:v>E Sussex Downs &amp; Weald</c:v>
                </c:pt>
                <c:pt idx="118">
                  <c:v>W Kent</c:v>
                </c:pt>
                <c:pt idx="119">
                  <c:v>Isle of Wight</c:v>
                </c:pt>
                <c:pt idx="120">
                  <c:v>Buckinghamshire</c:v>
                </c:pt>
                <c:pt idx="121">
                  <c:v>Milton Keynes</c:v>
                </c:pt>
                <c:pt idx="122">
                  <c:v>Oxfordshire</c:v>
                </c:pt>
                <c:pt idx="123">
                  <c:v>Portsmouth City </c:v>
                </c:pt>
                <c:pt idx="124">
                  <c:v>Berkshire East</c:v>
                </c:pt>
                <c:pt idx="125">
                  <c:v>Dorset</c:v>
                </c:pt>
                <c:pt idx="126">
                  <c:v>Swindon</c:v>
                </c:pt>
                <c:pt idx="127">
                  <c:v>Bournemouth &amp; Poole</c:v>
                </c:pt>
                <c:pt idx="128">
                  <c:v>Gloucestershire</c:v>
                </c:pt>
                <c:pt idx="129">
                  <c:v>Somerset</c:v>
                </c:pt>
                <c:pt idx="130">
                  <c:v>Bath &amp; N E Somerset</c:v>
                </c:pt>
                <c:pt idx="131">
                  <c:v>Torbay</c:v>
                </c:pt>
                <c:pt idx="132">
                  <c:v>Wiltshire</c:v>
                </c:pt>
                <c:pt idx="133">
                  <c:v>Cornwall &amp; Isles of Scilly</c:v>
                </c:pt>
                <c:pt idx="134">
                  <c:v>Devon</c:v>
                </c:pt>
                <c:pt idx="135">
                  <c:v>N Somerset</c:v>
                </c:pt>
                <c:pt idx="136">
                  <c:v>Bristol</c:v>
                </c:pt>
                <c:pt idx="137">
                  <c:v>S Gloucestershire</c:v>
                </c:pt>
                <c:pt idx="138">
                  <c:v>Plymouth </c:v>
                </c:pt>
              </c:strCache>
            </c:strRef>
          </c:cat>
          <c:val>
            <c:numRef>
              <c:f>Data2!$G$2:$G$140</c:f>
              <c:numCache>
                <c:ptCount val="139"/>
                <c:pt idx="0">
                  <c:v>0.6938369781312127</c:v>
                </c:pt>
                <c:pt idx="1">
                  <c:v>0.7804232804232805</c:v>
                </c:pt>
                <c:pt idx="2">
                  <c:v>0.6687306501547987</c:v>
                </c:pt>
                <c:pt idx="3">
                  <c:v>0.6541889483065954</c:v>
                </c:pt>
                <c:pt idx="4">
                  <c:v>0.742483660130719</c:v>
                </c:pt>
                <c:pt idx="5">
                  <c:v>0.7140835102618542</c:v>
                </c:pt>
                <c:pt idx="6">
                  <c:v>0.6541450777202072</c:v>
                </c:pt>
                <c:pt idx="7">
                  <c:v>0.7330097087378641</c:v>
                </c:pt>
                <c:pt idx="8">
                  <c:v>0.7009966777408638</c:v>
                </c:pt>
                <c:pt idx="9">
                  <c:v>0.5743651753325272</c:v>
                </c:pt>
                <c:pt idx="10">
                  <c:v>0.6199649737302977</c:v>
                </c:pt>
                <c:pt idx="11">
                  <c:v>0.698961937716263</c:v>
                </c:pt>
                <c:pt idx="12">
                  <c:v>0.7295081967213115</c:v>
                </c:pt>
                <c:pt idx="13">
                  <c:v>0.7342342342342343</c:v>
                </c:pt>
                <c:pt idx="14">
                  <c:v>0.7853159851301115</c:v>
                </c:pt>
                <c:pt idx="15">
                  <c:v>0.7768331562167906</c:v>
                </c:pt>
                <c:pt idx="16">
                  <c:v>0.533083645443196</c:v>
                </c:pt>
                <c:pt idx="17">
                  <c:v>0.6480836236933798</c:v>
                </c:pt>
                <c:pt idx="18">
                  <c:v>0.6365422396856582</c:v>
                </c:pt>
                <c:pt idx="19">
                  <c:v>0.632086851628468</c:v>
                </c:pt>
                <c:pt idx="20">
                  <c:v>0.5824701195219123</c:v>
                </c:pt>
                <c:pt idx="21">
                  <c:v>0.7171492204899778</c:v>
                </c:pt>
                <c:pt idx="22">
                  <c:v>0.6702269692923899</c:v>
                </c:pt>
                <c:pt idx="23">
                  <c:v>0.6323529411764706</c:v>
                </c:pt>
                <c:pt idx="24">
                  <c:v>0.7707423580786026</c:v>
                </c:pt>
                <c:pt idx="25">
                  <c:v>0.5568</c:v>
                </c:pt>
                <c:pt idx="26">
                  <c:v>0.5460218408736349</c:v>
                </c:pt>
                <c:pt idx="27">
                  <c:v>0.4838709677419355</c:v>
                </c:pt>
                <c:pt idx="28">
                  <c:v>0.5664</c:v>
                </c:pt>
                <c:pt idx="29">
                  <c:v>0.6528571428571428</c:v>
                </c:pt>
                <c:pt idx="30">
                  <c:v>0.6039755351681957</c:v>
                </c:pt>
                <c:pt idx="31">
                  <c:v>0.6047658175842235</c:v>
                </c:pt>
                <c:pt idx="32">
                  <c:v>0.5386266094420601</c:v>
                </c:pt>
                <c:pt idx="33">
                  <c:v>0.5537190082644629</c:v>
                </c:pt>
                <c:pt idx="34">
                  <c:v>0.5610640870616687</c:v>
                </c:pt>
                <c:pt idx="35">
                  <c:v>0.49096573208722744</c:v>
                </c:pt>
                <c:pt idx="36">
                  <c:v>0.6138763197586727</c:v>
                </c:pt>
                <c:pt idx="37">
                  <c:v>0.6185567010309279</c:v>
                </c:pt>
                <c:pt idx="38">
                  <c:v>0.65</c:v>
                </c:pt>
                <c:pt idx="39">
                  <c:v>0.6688102893890675</c:v>
                </c:pt>
                <c:pt idx="40">
                  <c:v>0.7047872340425532</c:v>
                </c:pt>
                <c:pt idx="41">
                  <c:v>0.6910656620021528</c:v>
                </c:pt>
                <c:pt idx="42">
                  <c:v>0.7504690431519699</c:v>
                </c:pt>
                <c:pt idx="43">
                  <c:v>0.6937869822485208</c:v>
                </c:pt>
                <c:pt idx="44">
                  <c:v>0.4593733404142326</c:v>
                </c:pt>
                <c:pt idx="45">
                  <c:v>0.5014050582095544</c:v>
                </c:pt>
                <c:pt idx="46">
                  <c:v>0.4574917801784876</c:v>
                </c:pt>
                <c:pt idx="47">
                  <c:v>0.5559633027522936</c:v>
                </c:pt>
                <c:pt idx="48">
                  <c:v>0.570584760779681</c:v>
                </c:pt>
                <c:pt idx="49">
                  <c:v>0.6541353383458647</c:v>
                </c:pt>
                <c:pt idx="50">
                  <c:v>0.5994987468671679</c:v>
                </c:pt>
                <c:pt idx="51">
                  <c:v>0.5368357487922706</c:v>
                </c:pt>
                <c:pt idx="52">
                  <c:v>0.5718782791185729</c:v>
                </c:pt>
                <c:pt idx="53">
                  <c:v>0.5705263157894737</c:v>
                </c:pt>
                <c:pt idx="54">
                  <c:v>0.4615740740740741</c:v>
                </c:pt>
                <c:pt idx="55">
                  <c:v>0.40232558139534885</c:v>
                </c:pt>
                <c:pt idx="56">
                  <c:v>0.5570698466780238</c:v>
                </c:pt>
                <c:pt idx="57">
                  <c:v>0.5433566433566434</c:v>
                </c:pt>
                <c:pt idx="58">
                  <c:v>0.556198347107438</c:v>
                </c:pt>
                <c:pt idx="59">
                  <c:v>0.5798004987531172</c:v>
                </c:pt>
                <c:pt idx="60">
                  <c:v>0.6595744680851063</c:v>
                </c:pt>
                <c:pt idx="61">
                  <c:v>0.7168674698795181</c:v>
                </c:pt>
                <c:pt idx="62">
                  <c:v>0.5681818181818182</c:v>
                </c:pt>
                <c:pt idx="63">
                  <c:v>0.602</c:v>
                </c:pt>
                <c:pt idx="64">
                  <c:v>0.6182136602451839</c:v>
                </c:pt>
                <c:pt idx="65">
                  <c:v>0.6858359957401491</c:v>
                </c:pt>
                <c:pt idx="66">
                  <c:v>0.4669509594882729</c:v>
                </c:pt>
                <c:pt idx="67">
                  <c:v>0.6442388561816653</c:v>
                </c:pt>
                <c:pt idx="68">
                  <c:v>0.53</c:v>
                </c:pt>
                <c:pt idx="69">
                  <c:v>0.5885885885885885</c:v>
                </c:pt>
                <c:pt idx="70">
                  <c:v>0.5364238410596026</c:v>
                </c:pt>
                <c:pt idx="71">
                  <c:v>0.5588972431077694</c:v>
                </c:pt>
                <c:pt idx="72">
                  <c:v>0.3921428571428571</c:v>
                </c:pt>
                <c:pt idx="73">
                  <c:v>0.36755530346001136</c:v>
                </c:pt>
                <c:pt idx="74">
                  <c:v>0.5737463126843658</c:v>
                </c:pt>
                <c:pt idx="75">
                  <c:v>0.7115384615384616</c:v>
                </c:pt>
                <c:pt idx="76">
                  <c:v>0.6006224066390041</c:v>
                </c:pt>
                <c:pt idx="77">
                  <c:v>0.6124497991967871</c:v>
                </c:pt>
                <c:pt idx="78">
                  <c:v>0.48739495798319327</c:v>
                </c:pt>
                <c:pt idx="79">
                  <c:v>0.43871706758304696</c:v>
                </c:pt>
                <c:pt idx="80">
                  <c:v>0.48791714614499426</c:v>
                </c:pt>
                <c:pt idx="81">
                  <c:v>0.553623188405797</c:v>
                </c:pt>
                <c:pt idx="82">
                  <c:v>0.5274971941638609</c:v>
                </c:pt>
                <c:pt idx="83">
                  <c:v>0.38668158925573587</c:v>
                </c:pt>
                <c:pt idx="84">
                  <c:v>0.5036091060521932</c:v>
                </c:pt>
                <c:pt idx="85">
                  <c:v>0.1839080459770115</c:v>
                </c:pt>
                <c:pt idx="86">
                  <c:v>0.21025641025641026</c:v>
                </c:pt>
                <c:pt idx="87">
                  <c:v>0.3611532625189681</c:v>
                </c:pt>
                <c:pt idx="88">
                  <c:v>0.28391167192429023</c:v>
                </c:pt>
                <c:pt idx="89">
                  <c:v>0.23726346433770015</c:v>
                </c:pt>
                <c:pt idx="90">
                  <c:v>0.3425076452599388</c:v>
                </c:pt>
                <c:pt idx="91">
                  <c:v>0.15434782608695652</c:v>
                </c:pt>
                <c:pt idx="92">
                  <c:v>0.22523744911804613</c:v>
                </c:pt>
                <c:pt idx="93">
                  <c:v>0.25876288659793817</c:v>
                </c:pt>
                <c:pt idx="94">
                  <c:v>0.347</c:v>
                </c:pt>
                <c:pt idx="95">
                  <c:v>0.30066445182724255</c:v>
                </c:pt>
                <c:pt idx="96">
                  <c:v>0.1254125412541254</c:v>
                </c:pt>
                <c:pt idx="97">
                  <c:v>0.21760797342192692</c:v>
                </c:pt>
                <c:pt idx="98">
                  <c:v>0.32978723404255317</c:v>
                </c:pt>
                <c:pt idx="99">
                  <c:v>0.5430555555555555</c:v>
                </c:pt>
                <c:pt idx="100">
                  <c:v>0.3036332179930796</c:v>
                </c:pt>
                <c:pt idx="101">
                  <c:v>0.1956521739130435</c:v>
                </c:pt>
                <c:pt idx="102">
                  <c:v>0.3511543134872418</c:v>
                </c:pt>
                <c:pt idx="103">
                  <c:v>0.22483537158984007</c:v>
                </c:pt>
                <c:pt idx="104">
                  <c:v>0.43952802359882004</c:v>
                </c:pt>
                <c:pt idx="105">
                  <c:v>0.38928210313447925</c:v>
                </c:pt>
                <c:pt idx="106">
                  <c:v>0.2995135510771369</c:v>
                </c:pt>
                <c:pt idx="107">
                  <c:v>0.3662420382165605</c:v>
                </c:pt>
                <c:pt idx="108">
                  <c:v>0.30940834141610085</c:v>
                </c:pt>
                <c:pt idx="109">
                  <c:v>0.31759656652360513</c:v>
                </c:pt>
                <c:pt idx="110">
                  <c:v>0.23300970873786409</c:v>
                </c:pt>
                <c:pt idx="111">
                  <c:v>0.21708185053380782</c:v>
                </c:pt>
                <c:pt idx="112">
                  <c:v>0.13748854262144822</c:v>
                </c:pt>
                <c:pt idx="113">
                  <c:v>0.21026072329688814</c:v>
                </c:pt>
                <c:pt idx="114">
                  <c:v>0.27330779054916987</c:v>
                </c:pt>
                <c:pt idx="115">
                  <c:v>0.4742990654205608</c:v>
                </c:pt>
                <c:pt idx="116">
                  <c:v>0.5199222546161322</c:v>
                </c:pt>
                <c:pt idx="117">
                  <c:v>0.4280742459396752</c:v>
                </c:pt>
                <c:pt idx="118">
                  <c:v>0.4705309303458354</c:v>
                </c:pt>
                <c:pt idx="119">
                  <c:v>0.45307443365695793</c:v>
                </c:pt>
                <c:pt idx="120">
                  <c:v>0.4236024844720497</c:v>
                </c:pt>
                <c:pt idx="121">
                  <c:v>0.4497354497354497</c:v>
                </c:pt>
                <c:pt idx="122">
                  <c:v>0.39782157676348545</c:v>
                </c:pt>
                <c:pt idx="123">
                  <c:v>0.5557122708039492</c:v>
                </c:pt>
                <c:pt idx="124">
                  <c:v>0.3903566710700132</c:v>
                </c:pt>
                <c:pt idx="125">
                  <c:v>0.46619217081850534</c:v>
                </c:pt>
                <c:pt idx="126">
                  <c:v>0.5677233429394812</c:v>
                </c:pt>
                <c:pt idx="127">
                  <c:v>0.44598612487611494</c:v>
                </c:pt>
                <c:pt idx="128">
                  <c:v>0.5020870602265951</c:v>
                </c:pt>
                <c:pt idx="129">
                  <c:v>0.5052779732582688</c:v>
                </c:pt>
                <c:pt idx="130">
                  <c:v>0.37896825396825395</c:v>
                </c:pt>
                <c:pt idx="131">
                  <c:v>0.6205962059620597</c:v>
                </c:pt>
                <c:pt idx="132">
                  <c:v>0.48056872037914694</c:v>
                </c:pt>
                <c:pt idx="133">
                  <c:v>0.47842261904761907</c:v>
                </c:pt>
                <c:pt idx="134">
                  <c:v>0.44630329195898544</c:v>
                </c:pt>
                <c:pt idx="135">
                  <c:v>0.4620938628158845</c:v>
                </c:pt>
                <c:pt idx="136">
                  <c:v>0.3893178893178893</c:v>
                </c:pt>
                <c:pt idx="137">
                  <c:v>0.49666221628838453</c:v>
                </c:pt>
                <c:pt idx="138">
                  <c:v>0.5637663885578069</c:v>
                </c:pt>
              </c:numCache>
            </c:numRef>
          </c:val>
        </c:ser>
        <c:ser>
          <c:idx val="3"/>
          <c:order val="3"/>
          <c:tx>
            <c:strRef>
              <c:f>Data2!$H$1</c:f>
              <c:strCache>
                <c:ptCount val="1"/>
                <c:pt idx="0">
                  <c:v>Qtr Actual % Not Known BF 6-8 Weeks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Data2!$D$2:$D$140</c:f>
              <c:strCache>
                <c:ptCount val="139"/>
                <c:pt idx="0">
                  <c:v>Middlesbrough</c:v>
                </c:pt>
                <c:pt idx="1">
                  <c:v>Redcar &amp; Cleveland</c:v>
                </c:pt>
                <c:pt idx="2">
                  <c:v>Darlington</c:v>
                </c:pt>
                <c:pt idx="3">
                  <c:v>N Tyneside</c:v>
                </c:pt>
                <c:pt idx="4">
                  <c:v>Sunderland </c:v>
                </c:pt>
                <c:pt idx="5">
                  <c:v>County Durham </c:v>
                </c:pt>
                <c:pt idx="6">
                  <c:v>Northumberland</c:v>
                </c:pt>
                <c:pt idx="7">
                  <c:v>S Tyneside</c:v>
                </c:pt>
                <c:pt idx="8">
                  <c:v>N Tees</c:v>
                </c:pt>
                <c:pt idx="9">
                  <c:v>Newcastle</c:v>
                </c:pt>
                <c:pt idx="10">
                  <c:v>Gateshead</c:v>
                </c:pt>
                <c:pt idx="11">
                  <c:v>Hartlepool</c:v>
                </c:pt>
                <c:pt idx="12">
                  <c:v>Wirral</c:v>
                </c:pt>
                <c:pt idx="13">
                  <c:v>Sefton</c:v>
                </c:pt>
                <c:pt idx="14">
                  <c:v>Halton &amp; St Helens</c:v>
                </c:pt>
                <c:pt idx="15">
                  <c:v>Ashton, Leigh &amp; Wigan</c:v>
                </c:pt>
                <c:pt idx="16">
                  <c:v>Stockport</c:v>
                </c:pt>
                <c:pt idx="17">
                  <c:v>Salford</c:v>
                </c:pt>
                <c:pt idx="18">
                  <c:v>Warrington</c:v>
                </c:pt>
                <c:pt idx="19">
                  <c:v>N Lancashire</c:v>
                </c:pt>
                <c:pt idx="20">
                  <c:v>E Lancashire</c:v>
                </c:pt>
                <c:pt idx="21">
                  <c:v>Blackpool</c:v>
                </c:pt>
                <c:pt idx="22">
                  <c:v>Heywood, Middleton &amp; Rochdale</c:v>
                </c:pt>
                <c:pt idx="23">
                  <c:v>Bolton</c:v>
                </c:pt>
                <c:pt idx="24">
                  <c:v>Knowsley</c:v>
                </c:pt>
                <c:pt idx="25">
                  <c:v>Central &amp; Eastern Cheshire</c:v>
                </c:pt>
                <c:pt idx="26">
                  <c:v>Bury</c:v>
                </c:pt>
                <c:pt idx="27">
                  <c:v>Trafford</c:v>
                </c:pt>
                <c:pt idx="28">
                  <c:v>Western Cheshire</c:v>
                </c:pt>
                <c:pt idx="29">
                  <c:v>Liverpool</c:v>
                </c:pt>
                <c:pt idx="30">
                  <c:v>Central Lancashire</c:v>
                </c:pt>
                <c:pt idx="31">
                  <c:v>Cumbria</c:v>
                </c:pt>
                <c:pt idx="32">
                  <c:v>Manchester</c:v>
                </c:pt>
                <c:pt idx="33">
                  <c:v>Blackburn with Darwen</c:v>
                </c:pt>
                <c:pt idx="34">
                  <c:v>Tameside &amp; Glossop</c:v>
                </c:pt>
                <c:pt idx="35">
                  <c:v>Sheffield</c:v>
                </c:pt>
                <c:pt idx="36">
                  <c:v>Calderdale</c:v>
                </c:pt>
                <c:pt idx="37">
                  <c:v>E Riding of Yorkshire</c:v>
                </c:pt>
                <c:pt idx="38">
                  <c:v>Wakefield District</c:v>
                </c:pt>
                <c:pt idx="39">
                  <c:v>Hull</c:v>
                </c:pt>
                <c:pt idx="40">
                  <c:v>Barnsley</c:v>
                </c:pt>
                <c:pt idx="41">
                  <c:v>Doncaster</c:v>
                </c:pt>
                <c:pt idx="42">
                  <c:v>N E Lincolnshire</c:v>
                </c:pt>
                <c:pt idx="43">
                  <c:v>Rotherham</c:v>
                </c:pt>
                <c:pt idx="44">
                  <c:v>N Yorkshire &amp; York</c:v>
                </c:pt>
                <c:pt idx="45">
                  <c:v>Leeds</c:v>
                </c:pt>
                <c:pt idx="46">
                  <c:v>Bradford &amp; Airedale</c:v>
                </c:pt>
                <c:pt idx="47">
                  <c:v>Nottingham City</c:v>
                </c:pt>
                <c:pt idx="48">
                  <c:v>Derbyshire County</c:v>
                </c:pt>
                <c:pt idx="49">
                  <c:v>Bassetlaw</c:v>
                </c:pt>
                <c:pt idx="50">
                  <c:v>Lincolnshire</c:v>
                </c:pt>
                <c:pt idx="51">
                  <c:v>Leicester County &amp; Rutland</c:v>
                </c:pt>
                <c:pt idx="52">
                  <c:v>Nottinghamshire County</c:v>
                </c:pt>
                <c:pt idx="53">
                  <c:v>Derby City</c:v>
                </c:pt>
                <c:pt idx="54">
                  <c:v>Northamptonshire</c:v>
                </c:pt>
                <c:pt idx="55">
                  <c:v>Leicester City</c:v>
                </c:pt>
                <c:pt idx="56">
                  <c:v>Solihull</c:v>
                </c:pt>
                <c:pt idx="57">
                  <c:v>Warwickshire</c:v>
                </c:pt>
                <c:pt idx="58">
                  <c:v>S Birmingham</c:v>
                </c:pt>
                <c:pt idx="59">
                  <c:v>Birmingham E &amp; North</c:v>
                </c:pt>
                <c:pt idx="60">
                  <c:v>Stoke on Trent</c:v>
                </c:pt>
                <c:pt idx="61">
                  <c:v>Walsall </c:v>
                </c:pt>
                <c:pt idx="62">
                  <c:v>Wolverhampton City</c:v>
                </c:pt>
                <c:pt idx="63">
                  <c:v>N Staffordshire</c:v>
                </c:pt>
                <c:pt idx="64">
                  <c:v>Telford &amp; Wrekin</c:v>
                </c:pt>
                <c:pt idx="65">
                  <c:v>Dudley</c:v>
                </c:pt>
                <c:pt idx="66">
                  <c:v>Herefordshire</c:v>
                </c:pt>
                <c:pt idx="67">
                  <c:v>Sandwell</c:v>
                </c:pt>
                <c:pt idx="68">
                  <c:v>Shropshire County</c:v>
                </c:pt>
                <c:pt idx="69">
                  <c:v>S Staffordshire</c:v>
                </c:pt>
                <c:pt idx="70">
                  <c:v>Worcestershire</c:v>
                </c:pt>
                <c:pt idx="71">
                  <c:v>Coventry </c:v>
                </c:pt>
                <c:pt idx="72">
                  <c:v>Heart of Birmingham </c:v>
                </c:pt>
                <c:pt idx="73">
                  <c:v>Cambridgeshire</c:v>
                </c:pt>
                <c:pt idx="74">
                  <c:v>Bedfordshire</c:v>
                </c:pt>
                <c:pt idx="75">
                  <c:v>Great Yarmouth &amp; Waveney</c:v>
                </c:pt>
                <c:pt idx="76">
                  <c:v>S E Essex</c:v>
                </c:pt>
                <c:pt idx="77">
                  <c:v>Suffolk</c:v>
                </c:pt>
                <c:pt idx="78">
                  <c:v>Mid Essex</c:v>
                </c:pt>
                <c:pt idx="79">
                  <c:v>Luton </c:v>
                </c:pt>
                <c:pt idx="80">
                  <c:v>E &amp; N Hertfordshire</c:v>
                </c:pt>
                <c:pt idx="81">
                  <c:v>Peterborough</c:v>
                </c:pt>
                <c:pt idx="82">
                  <c:v>N E Essex</c:v>
                </c:pt>
                <c:pt idx="83">
                  <c:v>W Hertfordshire</c:v>
                </c:pt>
                <c:pt idx="84">
                  <c:v>Norfolk</c:v>
                </c:pt>
                <c:pt idx="85">
                  <c:v>Hammersmith &amp; Fulham</c:v>
                </c:pt>
                <c:pt idx="86">
                  <c:v>Lambeth</c:v>
                </c:pt>
                <c:pt idx="87">
                  <c:v>Croydon</c:v>
                </c:pt>
                <c:pt idx="88">
                  <c:v>Wandsworth</c:v>
                </c:pt>
                <c:pt idx="89">
                  <c:v>Richmond &amp; Twickenham</c:v>
                </c:pt>
                <c:pt idx="90">
                  <c:v>Enfield</c:v>
                </c:pt>
                <c:pt idx="91">
                  <c:v>Kensington &amp; Chelsea</c:v>
                </c:pt>
                <c:pt idx="92">
                  <c:v>Islington</c:v>
                </c:pt>
                <c:pt idx="93">
                  <c:v>Tower Hamlets</c:v>
                </c:pt>
                <c:pt idx="94">
                  <c:v>Greenwich </c:v>
                </c:pt>
                <c:pt idx="95">
                  <c:v>Kingston</c:v>
                </c:pt>
                <c:pt idx="96">
                  <c:v>Westminster</c:v>
                </c:pt>
                <c:pt idx="97">
                  <c:v>Southwark</c:v>
                </c:pt>
                <c:pt idx="98">
                  <c:v>Redbridge</c:v>
                </c:pt>
                <c:pt idx="99">
                  <c:v>Havering</c:v>
                </c:pt>
                <c:pt idx="100">
                  <c:v>Waltham Forest</c:v>
                </c:pt>
                <c:pt idx="101">
                  <c:v>Camden</c:v>
                </c:pt>
                <c:pt idx="102">
                  <c:v>Barking &amp; Dagenham</c:v>
                </c:pt>
                <c:pt idx="103">
                  <c:v>Haringey </c:v>
                </c:pt>
                <c:pt idx="104">
                  <c:v>Bexley</c:v>
                </c:pt>
                <c:pt idx="105">
                  <c:v>Bromley</c:v>
                </c:pt>
                <c:pt idx="106">
                  <c:v>Ealing</c:v>
                </c:pt>
                <c:pt idx="107">
                  <c:v>Hillingdon</c:v>
                </c:pt>
                <c:pt idx="108">
                  <c:v>Hounslow</c:v>
                </c:pt>
                <c:pt idx="109">
                  <c:v>Sutton &amp; Merton</c:v>
                </c:pt>
                <c:pt idx="110">
                  <c:v>Barnet</c:v>
                </c:pt>
                <c:pt idx="111">
                  <c:v>Lewisham</c:v>
                </c:pt>
                <c:pt idx="112">
                  <c:v>City &amp; Hackney </c:v>
                </c:pt>
                <c:pt idx="113">
                  <c:v>Brent </c:v>
                </c:pt>
                <c:pt idx="114">
                  <c:v>Brighton &amp; Hove City</c:v>
                </c:pt>
                <c:pt idx="115">
                  <c:v>Hastings &amp; Rother</c:v>
                </c:pt>
                <c:pt idx="116">
                  <c:v>Eastern &amp; Coastal Kent</c:v>
                </c:pt>
                <c:pt idx="117">
                  <c:v>E Sussex Downs &amp; Weald</c:v>
                </c:pt>
                <c:pt idx="118">
                  <c:v>W Kent</c:v>
                </c:pt>
                <c:pt idx="119">
                  <c:v>Isle of Wight</c:v>
                </c:pt>
                <c:pt idx="120">
                  <c:v>Buckinghamshire</c:v>
                </c:pt>
                <c:pt idx="121">
                  <c:v>Milton Keynes</c:v>
                </c:pt>
                <c:pt idx="122">
                  <c:v>Oxfordshire</c:v>
                </c:pt>
                <c:pt idx="123">
                  <c:v>Portsmouth City </c:v>
                </c:pt>
                <c:pt idx="124">
                  <c:v>Berkshire East</c:v>
                </c:pt>
                <c:pt idx="125">
                  <c:v>Dorset</c:v>
                </c:pt>
                <c:pt idx="126">
                  <c:v>Swindon</c:v>
                </c:pt>
                <c:pt idx="127">
                  <c:v>Bournemouth &amp; Poole</c:v>
                </c:pt>
                <c:pt idx="128">
                  <c:v>Gloucestershire</c:v>
                </c:pt>
                <c:pt idx="129">
                  <c:v>Somerset</c:v>
                </c:pt>
                <c:pt idx="130">
                  <c:v>Bath &amp; N E Somerset</c:v>
                </c:pt>
                <c:pt idx="131">
                  <c:v>Torbay</c:v>
                </c:pt>
                <c:pt idx="132">
                  <c:v>Wiltshire</c:v>
                </c:pt>
                <c:pt idx="133">
                  <c:v>Cornwall &amp; Isles of Scilly</c:v>
                </c:pt>
                <c:pt idx="134">
                  <c:v>Devon</c:v>
                </c:pt>
                <c:pt idx="135">
                  <c:v>N Somerset</c:v>
                </c:pt>
                <c:pt idx="136">
                  <c:v>Bristol</c:v>
                </c:pt>
                <c:pt idx="137">
                  <c:v>S Gloucestershire</c:v>
                </c:pt>
                <c:pt idx="138">
                  <c:v>Plymouth </c:v>
                </c:pt>
              </c:strCache>
            </c:strRef>
          </c:cat>
          <c:val>
            <c:numRef>
              <c:f>Data2!$H$2:$H$140</c:f>
              <c:numCache>
                <c:ptCount val="139"/>
                <c:pt idx="0">
                  <c:v>0</c:v>
                </c:pt>
                <c:pt idx="1">
                  <c:v>0</c:v>
                </c:pt>
                <c:pt idx="2">
                  <c:v>0.0030959752321981426</c:v>
                </c:pt>
                <c:pt idx="3">
                  <c:v>0.0035650623885918</c:v>
                </c:pt>
                <c:pt idx="4">
                  <c:v>0.00392156862745098</c:v>
                </c:pt>
                <c:pt idx="5">
                  <c:v>0.005661712668082095</c:v>
                </c:pt>
                <c:pt idx="6">
                  <c:v>0.007772020725388601</c:v>
                </c:pt>
                <c:pt idx="7">
                  <c:v>0.014563106796116505</c:v>
                </c:pt>
                <c:pt idx="8">
                  <c:v>0.02159468438538206</c:v>
                </c:pt>
                <c:pt idx="9">
                  <c:v>0.03385731559854897</c:v>
                </c:pt>
                <c:pt idx="10">
                  <c:v>0.047285464098073555</c:v>
                </c:pt>
                <c:pt idx="11">
                  <c:v>0.08650519031141868</c:v>
                </c:pt>
                <c:pt idx="12">
                  <c:v>0</c:v>
                </c:pt>
                <c:pt idx="13">
                  <c:v>0.0015015015015015015</c:v>
                </c:pt>
                <c:pt idx="14">
                  <c:v>0.004646840148698885</c:v>
                </c:pt>
                <c:pt idx="15">
                  <c:v>0.006376195536663124</c:v>
                </c:pt>
                <c:pt idx="16">
                  <c:v>0.012484394506866416</c:v>
                </c:pt>
                <c:pt idx="17">
                  <c:v>0.016260162601626018</c:v>
                </c:pt>
                <c:pt idx="18">
                  <c:v>0.025540275049115914</c:v>
                </c:pt>
                <c:pt idx="19">
                  <c:v>0.030156815440289506</c:v>
                </c:pt>
                <c:pt idx="20">
                  <c:v>0.03187250996015936</c:v>
                </c:pt>
                <c:pt idx="21">
                  <c:v>0.0334075723830735</c:v>
                </c:pt>
                <c:pt idx="22">
                  <c:v>0.042723631508678236</c:v>
                </c:pt>
                <c:pt idx="23">
                  <c:v>0.046218487394957986</c:v>
                </c:pt>
                <c:pt idx="24">
                  <c:v>0.048034934497816595</c:v>
                </c:pt>
                <c:pt idx="25">
                  <c:v>0.0488</c:v>
                </c:pt>
                <c:pt idx="26">
                  <c:v>0.057722308892355696</c:v>
                </c:pt>
                <c:pt idx="27">
                  <c:v>0.060117302052785926</c:v>
                </c:pt>
                <c:pt idx="28">
                  <c:v>0.0624</c:v>
                </c:pt>
                <c:pt idx="29">
                  <c:v>0.07857142857142857</c:v>
                </c:pt>
                <c:pt idx="30">
                  <c:v>0.07874617737003058</c:v>
                </c:pt>
                <c:pt idx="31">
                  <c:v>0.08463434675431389</c:v>
                </c:pt>
                <c:pt idx="32">
                  <c:v>0.08583690987124463</c:v>
                </c:pt>
                <c:pt idx="33">
                  <c:v>0.09421487603305785</c:v>
                </c:pt>
                <c:pt idx="34">
                  <c:v>0.09673518742442563</c:v>
                </c:pt>
                <c:pt idx="35">
                  <c:v>0</c:v>
                </c:pt>
                <c:pt idx="36">
                  <c:v>0</c:v>
                </c:pt>
                <c:pt idx="37">
                  <c:v>0</c:v>
                </c:pt>
                <c:pt idx="38">
                  <c:v>0</c:v>
                </c:pt>
                <c:pt idx="39">
                  <c:v>0</c:v>
                </c:pt>
                <c:pt idx="40">
                  <c:v>0</c:v>
                </c:pt>
                <c:pt idx="41">
                  <c:v>0.0193756727664155</c:v>
                </c:pt>
                <c:pt idx="42">
                  <c:v>0.0225140712945591</c:v>
                </c:pt>
                <c:pt idx="43">
                  <c:v>0.03106508875739645</c:v>
                </c:pt>
                <c:pt idx="44">
                  <c:v>0.07488050982474774</c:v>
                </c:pt>
                <c:pt idx="45">
                  <c:v>0.09072661581694098</c:v>
                </c:pt>
                <c:pt idx="46">
                  <c:v>0.09253170502583373</c:v>
                </c:pt>
                <c:pt idx="47">
                  <c:v>0.001834862385321101</c:v>
                </c:pt>
                <c:pt idx="48">
                  <c:v>0.006497341996455995</c:v>
                </c:pt>
                <c:pt idx="49">
                  <c:v>0.007518796992481203</c:v>
                </c:pt>
                <c:pt idx="50">
                  <c:v>0.02706766917293233</c:v>
                </c:pt>
                <c:pt idx="51">
                  <c:v>0.027777777777777776</c:v>
                </c:pt>
                <c:pt idx="52">
                  <c:v>0.028856243441762856</c:v>
                </c:pt>
                <c:pt idx="53">
                  <c:v>0.04</c:v>
                </c:pt>
                <c:pt idx="54">
                  <c:v>0.08611111111111111</c:v>
                </c:pt>
                <c:pt idx="55">
                  <c:v>0.09069767441860466</c:v>
                </c:pt>
                <c:pt idx="56">
                  <c:v>0.005110732538330494</c:v>
                </c:pt>
                <c:pt idx="57">
                  <c:v>0.00909090909090909</c:v>
                </c:pt>
                <c:pt idx="58">
                  <c:v>0.01818181818181818</c:v>
                </c:pt>
                <c:pt idx="59">
                  <c:v>0.03428927680798005</c:v>
                </c:pt>
                <c:pt idx="60">
                  <c:v>0.03583426651735722</c:v>
                </c:pt>
                <c:pt idx="61">
                  <c:v>0.04216867469879518</c:v>
                </c:pt>
                <c:pt idx="62">
                  <c:v>0.04318181818181818</c:v>
                </c:pt>
                <c:pt idx="63">
                  <c:v>0.044</c:v>
                </c:pt>
                <c:pt idx="64">
                  <c:v>0.04553415061295972</c:v>
                </c:pt>
                <c:pt idx="65">
                  <c:v>0.04792332268370607</c:v>
                </c:pt>
                <c:pt idx="66">
                  <c:v>0.05543710021321962</c:v>
                </c:pt>
                <c:pt idx="67">
                  <c:v>0.05971404541631623</c:v>
                </c:pt>
                <c:pt idx="68">
                  <c:v>0.06571428571428571</c:v>
                </c:pt>
                <c:pt idx="69">
                  <c:v>0.08108108108108109</c:v>
                </c:pt>
                <c:pt idx="70">
                  <c:v>0.08543046357615894</c:v>
                </c:pt>
                <c:pt idx="71">
                  <c:v>0.0910609857978279</c:v>
                </c:pt>
                <c:pt idx="72">
                  <c:v>0.09857142857142857</c:v>
                </c:pt>
                <c:pt idx="73">
                  <c:v>0</c:v>
                </c:pt>
                <c:pt idx="74">
                  <c:v>0</c:v>
                </c:pt>
                <c:pt idx="75">
                  <c:v>0</c:v>
                </c:pt>
                <c:pt idx="76">
                  <c:v>0.0031120331950207467</c:v>
                </c:pt>
                <c:pt idx="77">
                  <c:v>0.004016064257028112</c:v>
                </c:pt>
                <c:pt idx="78">
                  <c:v>0.015756302521008403</c:v>
                </c:pt>
                <c:pt idx="79">
                  <c:v>0.035509736540664374</c:v>
                </c:pt>
                <c:pt idx="80">
                  <c:v>0.03682393555811277</c:v>
                </c:pt>
                <c:pt idx="81">
                  <c:v>0.0391304347826087</c:v>
                </c:pt>
                <c:pt idx="82">
                  <c:v>0.04826038159371493</c:v>
                </c:pt>
                <c:pt idx="83">
                  <c:v>0.05595970900951315</c:v>
                </c:pt>
                <c:pt idx="84">
                  <c:v>0.08550805108273181</c:v>
                </c:pt>
                <c:pt idx="85">
                  <c:v>0</c:v>
                </c:pt>
                <c:pt idx="86">
                  <c:v>0</c:v>
                </c:pt>
                <c:pt idx="87">
                  <c:v>0.0007587253414264037</c:v>
                </c:pt>
                <c:pt idx="88">
                  <c:v>0.005520504731861199</c:v>
                </c:pt>
                <c:pt idx="89">
                  <c:v>0.010189228529839884</c:v>
                </c:pt>
                <c:pt idx="90">
                  <c:v>0.020387359836901122</c:v>
                </c:pt>
                <c:pt idx="91">
                  <c:v>0.021739130434782608</c:v>
                </c:pt>
                <c:pt idx="92">
                  <c:v>0.023066485753052916</c:v>
                </c:pt>
                <c:pt idx="93">
                  <c:v>0.030927835051546393</c:v>
                </c:pt>
                <c:pt idx="94">
                  <c:v>0.041</c:v>
                </c:pt>
                <c:pt idx="95">
                  <c:v>0.04318936877076412</c:v>
                </c:pt>
                <c:pt idx="96">
                  <c:v>0.04785478547854786</c:v>
                </c:pt>
                <c:pt idx="97">
                  <c:v>0.04817275747508306</c:v>
                </c:pt>
                <c:pt idx="98">
                  <c:v>0.054373522458628844</c:v>
                </c:pt>
                <c:pt idx="99">
                  <c:v>0.058333333333333334</c:v>
                </c:pt>
                <c:pt idx="100">
                  <c:v>0.058823529411764705</c:v>
                </c:pt>
                <c:pt idx="101">
                  <c:v>0.07101449275362319</c:v>
                </c:pt>
                <c:pt idx="102">
                  <c:v>0.07168894289185905</c:v>
                </c:pt>
                <c:pt idx="103">
                  <c:v>0.07243650047036689</c:v>
                </c:pt>
                <c:pt idx="104">
                  <c:v>0.07374631268436578</c:v>
                </c:pt>
                <c:pt idx="105">
                  <c:v>0.07381193124368049</c:v>
                </c:pt>
                <c:pt idx="106">
                  <c:v>0.08061153578874218</c:v>
                </c:pt>
                <c:pt idx="107">
                  <c:v>0.08067940552016985</c:v>
                </c:pt>
                <c:pt idx="108">
                  <c:v>0.0863239573229874</c:v>
                </c:pt>
                <c:pt idx="109">
                  <c:v>0.08655221745350501</c:v>
                </c:pt>
                <c:pt idx="110">
                  <c:v>0.08812546676624347</c:v>
                </c:pt>
                <c:pt idx="111">
                  <c:v>0.09252669039145907</c:v>
                </c:pt>
                <c:pt idx="112">
                  <c:v>0.0925756186984418</c:v>
                </c:pt>
                <c:pt idx="113">
                  <c:v>0.09840201850294365</c:v>
                </c:pt>
                <c:pt idx="114">
                  <c:v>0.04725415070242656</c:v>
                </c:pt>
                <c:pt idx="115">
                  <c:v>0.05841121495327103</c:v>
                </c:pt>
                <c:pt idx="116">
                  <c:v>0.07191448007774538</c:v>
                </c:pt>
                <c:pt idx="117">
                  <c:v>0.08468677494199536</c:v>
                </c:pt>
                <c:pt idx="118">
                  <c:v>0.09887968826108134</c:v>
                </c:pt>
                <c:pt idx="119">
                  <c:v>0</c:v>
                </c:pt>
                <c:pt idx="120">
                  <c:v>0.002484472049689441</c:v>
                </c:pt>
                <c:pt idx="121">
                  <c:v>0.012698412698412698</c:v>
                </c:pt>
                <c:pt idx="122">
                  <c:v>0.01711618257261411</c:v>
                </c:pt>
                <c:pt idx="123">
                  <c:v>0.0380818053596615</c:v>
                </c:pt>
                <c:pt idx="124">
                  <c:v>0.09841479524438573</c:v>
                </c:pt>
                <c:pt idx="125">
                  <c:v>0</c:v>
                </c:pt>
                <c:pt idx="126">
                  <c:v>0.021613832853025938</c:v>
                </c:pt>
                <c:pt idx="127">
                  <c:v>0.03369672943508424</c:v>
                </c:pt>
                <c:pt idx="128">
                  <c:v>0.0345855694692904</c:v>
                </c:pt>
                <c:pt idx="129">
                  <c:v>0.047149894440534836</c:v>
                </c:pt>
                <c:pt idx="130">
                  <c:v>0.051587301587301584</c:v>
                </c:pt>
                <c:pt idx="131">
                  <c:v>0.056910569105691054</c:v>
                </c:pt>
                <c:pt idx="132">
                  <c:v>0.058767772511848344</c:v>
                </c:pt>
                <c:pt idx="133">
                  <c:v>0.061755952380952384</c:v>
                </c:pt>
                <c:pt idx="134">
                  <c:v>0.0652995143011333</c:v>
                </c:pt>
                <c:pt idx="135">
                  <c:v>0.06859205776173286</c:v>
                </c:pt>
                <c:pt idx="136">
                  <c:v>0.07335907335907337</c:v>
                </c:pt>
                <c:pt idx="137">
                  <c:v>0.07343124165554073</c:v>
                </c:pt>
                <c:pt idx="138">
                  <c:v>0.09415971394517282</c:v>
                </c:pt>
              </c:numCache>
            </c:numRef>
          </c:val>
        </c:ser>
        <c:overlap val="100"/>
        <c:gapWidth val="70"/>
        <c:axId val="37202578"/>
        <c:axId val="66387747"/>
      </c:barChart>
      <c:catAx>
        <c:axId val="37202578"/>
        <c:scaling>
          <c:orientation val="minMax"/>
        </c:scaling>
        <c:axPos val="l"/>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66387747"/>
        <c:crosses val="autoZero"/>
        <c:auto val="1"/>
        <c:lblOffset val="100"/>
        <c:noMultiLvlLbl val="0"/>
      </c:catAx>
      <c:valAx>
        <c:axId val="66387747"/>
        <c:scaling>
          <c:orientation val="minMax"/>
        </c:scaling>
        <c:axPos val="b"/>
        <c:majorGridlines/>
        <c:delete val="0"/>
        <c:numFmt formatCode="General" sourceLinked="1"/>
        <c:majorTickMark val="out"/>
        <c:minorTickMark val="none"/>
        <c:tickLblPos val="nextTo"/>
        <c:crossAx val="37202578"/>
        <c:crossesAt val="1"/>
        <c:crossBetween val="between"/>
        <c:dispUnits/>
      </c:valAx>
      <c:spPr>
        <a:noFill/>
        <a:ln w="12700">
          <a:solidFill>
            <a:srgbClr val="808080"/>
          </a:solidFill>
        </a:ln>
      </c:spPr>
    </c:plotArea>
    <c:legend>
      <c:legendPos val="r"/>
      <c:layout>
        <c:manualLayout>
          <c:xMode val="edge"/>
          <c:yMode val="edge"/>
          <c:x val="0.62325"/>
          <c:y val="0.06175"/>
          <c:w val="0.26475"/>
          <c:h val="0.0695"/>
        </c:manualLayout>
      </c:layout>
      <c:overlay val="0"/>
      <c:txPr>
        <a:bodyPr vert="horz" rot="0"/>
        <a:lstStyle/>
        <a:p>
          <a:pPr>
            <a:defRPr lang="en-US" cap="none" sz="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5: Percentage Infants not known breastfeeding as a percentage of infants due
6-8 week reviews by PCTs in England 2009/10 Q4 actual
March 2010 Q4 actual V Not knowns target 10%</a:t>
            </a:r>
          </a:p>
        </c:rich>
      </c:tx>
      <c:layout>
        <c:manualLayout>
          <c:xMode val="factor"/>
          <c:yMode val="factor"/>
          <c:x val="0"/>
          <c:y val="-0.02025"/>
        </c:manualLayout>
      </c:layout>
      <c:spPr>
        <a:noFill/>
        <a:ln>
          <a:noFill/>
        </a:ln>
      </c:spPr>
    </c:title>
    <c:plotArea>
      <c:layout>
        <c:manualLayout>
          <c:xMode val="edge"/>
          <c:yMode val="edge"/>
          <c:x val="0.01425"/>
          <c:y val="0.05125"/>
          <c:w val="0.98575"/>
          <c:h val="0.93925"/>
        </c:manualLayout>
      </c:layout>
      <c:barChart>
        <c:barDir val="bar"/>
        <c:grouping val="clustered"/>
        <c:varyColors val="0"/>
        <c:ser>
          <c:idx val="0"/>
          <c:order val="0"/>
          <c:tx>
            <c:strRef>
              <c:f>Data1!$C$1</c:f>
              <c:strCache>
                <c:ptCount val="1"/>
                <c:pt idx="0">
                  <c:v>Qtr Actual % Not Known BF 6-8 Weeks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latin typeface="Arial"/>
                    <a:ea typeface="Arial"/>
                    <a:cs typeface="Arial"/>
                  </a:defRPr>
                </a:pPr>
              </a:p>
            </c:txPr>
            <c:showLegendKey val="0"/>
            <c:showVal val="0"/>
            <c:showBubbleSize val="0"/>
            <c:showCatName val="1"/>
            <c:showSerName val="0"/>
            <c:showPercent val="0"/>
          </c:dLbls>
          <c:cat>
            <c:strRef>
              <c:f>Data1!$B$2:$B$153</c:f>
              <c:strCache>
                <c:ptCount val="152"/>
                <c:pt idx="0">
                  <c:v>Hammersmith &amp; Fulham</c:v>
                </c:pt>
                <c:pt idx="1">
                  <c:v>Calderdale</c:v>
                </c:pt>
                <c:pt idx="2">
                  <c:v>Barnsley</c:v>
                </c:pt>
                <c:pt idx="3">
                  <c:v>Middlesbrough</c:v>
                </c:pt>
                <c:pt idx="4">
                  <c:v>Lambeth</c:v>
                </c:pt>
                <c:pt idx="5">
                  <c:v>Wakefield District</c:v>
                </c:pt>
                <c:pt idx="6">
                  <c:v>Sheffield</c:v>
                </c:pt>
                <c:pt idx="7">
                  <c:v>Wirral</c:v>
                </c:pt>
                <c:pt idx="8">
                  <c:v>E Riding of Yorkshire</c:v>
                </c:pt>
                <c:pt idx="9">
                  <c:v>Hull</c:v>
                </c:pt>
                <c:pt idx="10">
                  <c:v>Bedfordshire</c:v>
                </c:pt>
                <c:pt idx="11">
                  <c:v>Cambridgeshire</c:v>
                </c:pt>
                <c:pt idx="12">
                  <c:v>Great Yarmouth &amp; Waveney</c:v>
                </c:pt>
                <c:pt idx="13">
                  <c:v>Dorset</c:v>
                </c:pt>
                <c:pt idx="14">
                  <c:v>Redcar &amp; Cleveland</c:v>
                </c:pt>
                <c:pt idx="15">
                  <c:v>Isle of Wight</c:v>
                </c:pt>
                <c:pt idx="16">
                  <c:v>Croydon</c:v>
                </c:pt>
                <c:pt idx="17">
                  <c:v>Sefton</c:v>
                </c:pt>
                <c:pt idx="18">
                  <c:v>Nottingham City</c:v>
                </c:pt>
                <c:pt idx="19">
                  <c:v>Buckinghamshire</c:v>
                </c:pt>
                <c:pt idx="20">
                  <c:v>Darlington</c:v>
                </c:pt>
                <c:pt idx="21">
                  <c:v>S E Essex</c:v>
                </c:pt>
                <c:pt idx="22">
                  <c:v>N Tyneside</c:v>
                </c:pt>
                <c:pt idx="23">
                  <c:v>Sunderland </c:v>
                </c:pt>
                <c:pt idx="24">
                  <c:v>Suffolk</c:v>
                </c:pt>
                <c:pt idx="25">
                  <c:v>Halton &amp; St Helens</c:v>
                </c:pt>
                <c:pt idx="26">
                  <c:v>Solihull</c:v>
                </c:pt>
                <c:pt idx="27">
                  <c:v>Wandsworth</c:v>
                </c:pt>
                <c:pt idx="28">
                  <c:v>County Durham </c:v>
                </c:pt>
                <c:pt idx="29">
                  <c:v>Ashton, Leigh &amp; Wigan</c:v>
                </c:pt>
                <c:pt idx="30">
                  <c:v>Derbyshire County</c:v>
                </c:pt>
                <c:pt idx="31">
                  <c:v>Bassetlaw</c:v>
                </c:pt>
                <c:pt idx="32">
                  <c:v>Northumberland</c:v>
                </c:pt>
                <c:pt idx="33">
                  <c:v>Warwickshire</c:v>
                </c:pt>
                <c:pt idx="34">
                  <c:v>Richmond &amp; Twickenham</c:v>
                </c:pt>
                <c:pt idx="35">
                  <c:v>Stockport</c:v>
                </c:pt>
                <c:pt idx="36">
                  <c:v>Milton Keynes</c:v>
                </c:pt>
                <c:pt idx="37">
                  <c:v>S Tyneside</c:v>
                </c:pt>
                <c:pt idx="38">
                  <c:v>Mid Essex</c:v>
                </c:pt>
                <c:pt idx="39">
                  <c:v>Salford</c:v>
                </c:pt>
                <c:pt idx="40">
                  <c:v>Oxfordshire</c:v>
                </c:pt>
                <c:pt idx="41">
                  <c:v>S Birmingham</c:v>
                </c:pt>
                <c:pt idx="42">
                  <c:v>Doncaster</c:v>
                </c:pt>
                <c:pt idx="43">
                  <c:v>Enfield</c:v>
                </c:pt>
                <c:pt idx="44">
                  <c:v>N Tees</c:v>
                </c:pt>
                <c:pt idx="45">
                  <c:v>Swindon</c:v>
                </c:pt>
                <c:pt idx="46">
                  <c:v>Kensington &amp; Chelsea</c:v>
                </c:pt>
                <c:pt idx="47">
                  <c:v>N E Lincolnshire</c:v>
                </c:pt>
                <c:pt idx="48">
                  <c:v>Islington</c:v>
                </c:pt>
                <c:pt idx="49">
                  <c:v>Warrington</c:v>
                </c:pt>
                <c:pt idx="50">
                  <c:v>Lincolnshire</c:v>
                </c:pt>
                <c:pt idx="51">
                  <c:v>Leicester County &amp; Rutland</c:v>
                </c:pt>
                <c:pt idx="52">
                  <c:v>Nottinghamshire County</c:v>
                </c:pt>
                <c:pt idx="53">
                  <c:v>N Lancashire</c:v>
                </c:pt>
                <c:pt idx="54">
                  <c:v>Tower Hamlets</c:v>
                </c:pt>
                <c:pt idx="55">
                  <c:v>Rotherham</c:v>
                </c:pt>
                <c:pt idx="56">
                  <c:v>E Lancashire</c:v>
                </c:pt>
                <c:pt idx="57">
                  <c:v>Blackpool</c:v>
                </c:pt>
                <c:pt idx="58">
                  <c:v>Bournemouth &amp; Poole</c:v>
                </c:pt>
                <c:pt idx="59">
                  <c:v>Newcastle</c:v>
                </c:pt>
                <c:pt idx="60">
                  <c:v>Birmingham E &amp; North</c:v>
                </c:pt>
                <c:pt idx="61">
                  <c:v>Gloucestershire</c:v>
                </c:pt>
                <c:pt idx="62">
                  <c:v>Luton </c:v>
                </c:pt>
                <c:pt idx="63">
                  <c:v>Stoke on Trent</c:v>
                </c:pt>
                <c:pt idx="64">
                  <c:v>E &amp; N Hertfordshire</c:v>
                </c:pt>
                <c:pt idx="65">
                  <c:v>Portsmouth City </c:v>
                </c:pt>
                <c:pt idx="66">
                  <c:v>Peterborough</c:v>
                </c:pt>
                <c:pt idx="67">
                  <c:v>Derby City</c:v>
                </c:pt>
                <c:pt idx="68">
                  <c:v>Greenwich </c:v>
                </c:pt>
                <c:pt idx="69">
                  <c:v>Walsall </c:v>
                </c:pt>
                <c:pt idx="70">
                  <c:v>Heywood, Middleton &amp; Rochdale</c:v>
                </c:pt>
                <c:pt idx="71">
                  <c:v>Wolverhampton City</c:v>
                </c:pt>
                <c:pt idx="72">
                  <c:v>Kingston</c:v>
                </c:pt>
                <c:pt idx="73">
                  <c:v>N Staffordshire</c:v>
                </c:pt>
                <c:pt idx="74">
                  <c:v>Telford &amp; Wrekin</c:v>
                </c:pt>
                <c:pt idx="75">
                  <c:v>Bolton</c:v>
                </c:pt>
                <c:pt idx="76">
                  <c:v>Somerset</c:v>
                </c:pt>
                <c:pt idx="77">
                  <c:v>Brighton &amp; Hove City</c:v>
                </c:pt>
                <c:pt idx="78">
                  <c:v>Gateshead</c:v>
                </c:pt>
                <c:pt idx="79">
                  <c:v>Westminster</c:v>
                </c:pt>
                <c:pt idx="80">
                  <c:v>Dudley</c:v>
                </c:pt>
                <c:pt idx="81">
                  <c:v>Knowsley</c:v>
                </c:pt>
                <c:pt idx="82">
                  <c:v>Southwark</c:v>
                </c:pt>
                <c:pt idx="83">
                  <c:v>N E Essex</c:v>
                </c:pt>
                <c:pt idx="84">
                  <c:v>Central &amp; Eastern Cheshire</c:v>
                </c:pt>
                <c:pt idx="85">
                  <c:v>Bath &amp; N E Somerset</c:v>
                </c:pt>
                <c:pt idx="86">
                  <c:v>Redbridge</c:v>
                </c:pt>
                <c:pt idx="87">
                  <c:v>Herefordshire</c:v>
                </c:pt>
                <c:pt idx="88">
                  <c:v>W Hertfordshire</c:v>
                </c:pt>
                <c:pt idx="89">
                  <c:v>Torbay</c:v>
                </c:pt>
                <c:pt idx="90">
                  <c:v>Bury</c:v>
                </c:pt>
                <c:pt idx="91">
                  <c:v>Havering</c:v>
                </c:pt>
                <c:pt idx="92">
                  <c:v>Hastings &amp; Rother</c:v>
                </c:pt>
                <c:pt idx="93">
                  <c:v>Wiltshire</c:v>
                </c:pt>
                <c:pt idx="94">
                  <c:v>Waltham Forest</c:v>
                </c:pt>
                <c:pt idx="95">
                  <c:v>Sandwell</c:v>
                </c:pt>
                <c:pt idx="96">
                  <c:v>Trafford</c:v>
                </c:pt>
                <c:pt idx="97">
                  <c:v>Cornwall &amp; Isles of Scilly</c:v>
                </c:pt>
                <c:pt idx="98">
                  <c:v>Western Cheshire</c:v>
                </c:pt>
                <c:pt idx="99">
                  <c:v>Devon</c:v>
                </c:pt>
                <c:pt idx="100">
                  <c:v>Shropshire County</c:v>
                </c:pt>
                <c:pt idx="101">
                  <c:v>N Somerset</c:v>
                </c:pt>
                <c:pt idx="102">
                  <c:v>Camden</c:v>
                </c:pt>
                <c:pt idx="103">
                  <c:v>Barking &amp; Dagenham</c:v>
                </c:pt>
                <c:pt idx="104">
                  <c:v>Eastern &amp; Coastal Kent</c:v>
                </c:pt>
                <c:pt idx="105">
                  <c:v>Haringey </c:v>
                </c:pt>
                <c:pt idx="106">
                  <c:v>Bristol</c:v>
                </c:pt>
                <c:pt idx="107">
                  <c:v>S Gloucestershire</c:v>
                </c:pt>
                <c:pt idx="108">
                  <c:v>Bexley</c:v>
                </c:pt>
                <c:pt idx="109">
                  <c:v>Bromley</c:v>
                </c:pt>
                <c:pt idx="110">
                  <c:v>N Yorkshire &amp; York</c:v>
                </c:pt>
                <c:pt idx="111">
                  <c:v>Liverpool</c:v>
                </c:pt>
                <c:pt idx="112">
                  <c:v>Central Lancashire</c:v>
                </c:pt>
                <c:pt idx="113">
                  <c:v>Ealing</c:v>
                </c:pt>
                <c:pt idx="114">
                  <c:v>Hillingdon</c:v>
                </c:pt>
                <c:pt idx="115">
                  <c:v>S Staffordshire</c:v>
                </c:pt>
                <c:pt idx="116">
                  <c:v>Cumbria</c:v>
                </c:pt>
                <c:pt idx="117">
                  <c:v>E Sussex Downs &amp; Weald</c:v>
                </c:pt>
                <c:pt idx="118">
                  <c:v>Worcestershire</c:v>
                </c:pt>
                <c:pt idx="119">
                  <c:v>Norfolk</c:v>
                </c:pt>
                <c:pt idx="120">
                  <c:v>Manchester</c:v>
                </c:pt>
                <c:pt idx="121">
                  <c:v>Northamptonshire</c:v>
                </c:pt>
                <c:pt idx="122">
                  <c:v>Hounslow</c:v>
                </c:pt>
                <c:pt idx="123">
                  <c:v>Hartlepool</c:v>
                </c:pt>
                <c:pt idx="124">
                  <c:v>Sutton &amp; Merton</c:v>
                </c:pt>
                <c:pt idx="125">
                  <c:v>Barnet</c:v>
                </c:pt>
                <c:pt idx="126">
                  <c:v>Leicester City</c:v>
                </c:pt>
                <c:pt idx="127">
                  <c:v>Leeds</c:v>
                </c:pt>
                <c:pt idx="128">
                  <c:v>Coventry </c:v>
                </c:pt>
                <c:pt idx="129">
                  <c:v>Lewisham</c:v>
                </c:pt>
                <c:pt idx="130">
                  <c:v>Bradford &amp; Airedale</c:v>
                </c:pt>
                <c:pt idx="131">
                  <c:v>City &amp; Hackney </c:v>
                </c:pt>
                <c:pt idx="132">
                  <c:v>Plymouth </c:v>
                </c:pt>
                <c:pt idx="133">
                  <c:v>Blackburn with Darwen</c:v>
                </c:pt>
                <c:pt idx="134">
                  <c:v>Tameside &amp; Glossop</c:v>
                </c:pt>
                <c:pt idx="135">
                  <c:v>Brent </c:v>
                </c:pt>
                <c:pt idx="136">
                  <c:v>Berkshire East</c:v>
                </c:pt>
                <c:pt idx="137">
                  <c:v>Heart of Birmingham </c:v>
                </c:pt>
                <c:pt idx="138">
                  <c:v>W Kent</c:v>
                </c:pt>
                <c:pt idx="139">
                  <c:v>Harrow</c:v>
                </c:pt>
                <c:pt idx="140">
                  <c:v>Kirklees</c:v>
                </c:pt>
                <c:pt idx="141">
                  <c:v>Surrey</c:v>
                </c:pt>
                <c:pt idx="142">
                  <c:v>W Essex</c:v>
                </c:pt>
                <c:pt idx="143">
                  <c:v>Oldham</c:v>
                </c:pt>
                <c:pt idx="144">
                  <c:v>Medway </c:v>
                </c:pt>
                <c:pt idx="145">
                  <c:v>N Lincolnshire</c:v>
                </c:pt>
                <c:pt idx="146">
                  <c:v>Southampton City</c:v>
                </c:pt>
                <c:pt idx="147">
                  <c:v>W Sussex</c:v>
                </c:pt>
                <c:pt idx="148">
                  <c:v>Hampshire</c:v>
                </c:pt>
                <c:pt idx="149">
                  <c:v>S W Essex</c:v>
                </c:pt>
                <c:pt idx="150">
                  <c:v>Berkshire West</c:v>
                </c:pt>
                <c:pt idx="151">
                  <c:v>Newham</c:v>
                </c:pt>
              </c:strCache>
            </c:strRef>
          </c:cat>
          <c:val>
            <c:numRef>
              <c:f>Data1!$C$2:$C$153</c:f>
              <c:numCach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0.0007587253414264037</c:v>
                </c:pt>
                <c:pt idx="17">
                  <c:v>0.0015015015015015015</c:v>
                </c:pt>
                <c:pt idx="18">
                  <c:v>0.001834862385321101</c:v>
                </c:pt>
                <c:pt idx="19">
                  <c:v>0.002484472049689441</c:v>
                </c:pt>
                <c:pt idx="20">
                  <c:v>0.0030959752321981426</c:v>
                </c:pt>
                <c:pt idx="21">
                  <c:v>0.0031120331950207467</c:v>
                </c:pt>
                <c:pt idx="22">
                  <c:v>0.0035650623885918</c:v>
                </c:pt>
                <c:pt idx="23">
                  <c:v>0.00392156862745098</c:v>
                </c:pt>
                <c:pt idx="24">
                  <c:v>0.004016064257028112</c:v>
                </c:pt>
                <c:pt idx="25">
                  <c:v>0.004646840148698885</c:v>
                </c:pt>
                <c:pt idx="26">
                  <c:v>0.005110732538330494</c:v>
                </c:pt>
                <c:pt idx="27">
                  <c:v>0.005520504731861199</c:v>
                </c:pt>
                <c:pt idx="28">
                  <c:v>0.005661712668082095</c:v>
                </c:pt>
                <c:pt idx="29">
                  <c:v>0.006376195536663124</c:v>
                </c:pt>
                <c:pt idx="30">
                  <c:v>0.006497341996455995</c:v>
                </c:pt>
                <c:pt idx="31">
                  <c:v>0.007518796992481203</c:v>
                </c:pt>
                <c:pt idx="32">
                  <c:v>0.007772020725388601</c:v>
                </c:pt>
                <c:pt idx="33">
                  <c:v>0.00909090909090909</c:v>
                </c:pt>
                <c:pt idx="34">
                  <c:v>0.010189228529839884</c:v>
                </c:pt>
                <c:pt idx="35">
                  <c:v>0.012484394506866416</c:v>
                </c:pt>
                <c:pt idx="36">
                  <c:v>0.012698412698412698</c:v>
                </c:pt>
                <c:pt idx="37">
                  <c:v>0.014563106796116505</c:v>
                </c:pt>
                <c:pt idx="38">
                  <c:v>0.015756302521008403</c:v>
                </c:pt>
                <c:pt idx="39">
                  <c:v>0.016260162601626018</c:v>
                </c:pt>
                <c:pt idx="40">
                  <c:v>0.01711618257261411</c:v>
                </c:pt>
                <c:pt idx="41">
                  <c:v>0.01818181818181818</c:v>
                </c:pt>
                <c:pt idx="42">
                  <c:v>0.0193756727664155</c:v>
                </c:pt>
                <c:pt idx="43">
                  <c:v>0.020387359836901122</c:v>
                </c:pt>
                <c:pt idx="44">
                  <c:v>0.02159468438538206</c:v>
                </c:pt>
                <c:pt idx="45">
                  <c:v>0.021613832853025938</c:v>
                </c:pt>
                <c:pt idx="46">
                  <c:v>0.021739130434782608</c:v>
                </c:pt>
                <c:pt idx="47">
                  <c:v>0.0225140712945591</c:v>
                </c:pt>
                <c:pt idx="48">
                  <c:v>0.023066485753052916</c:v>
                </c:pt>
                <c:pt idx="49">
                  <c:v>0.025540275049115914</c:v>
                </c:pt>
                <c:pt idx="50">
                  <c:v>0.02706766917293233</c:v>
                </c:pt>
                <c:pt idx="51">
                  <c:v>0.027777777777777776</c:v>
                </c:pt>
                <c:pt idx="52">
                  <c:v>0.028856243441762856</c:v>
                </c:pt>
                <c:pt idx="53">
                  <c:v>0.030156815440289506</c:v>
                </c:pt>
                <c:pt idx="54">
                  <c:v>0.030927835051546393</c:v>
                </c:pt>
                <c:pt idx="55">
                  <c:v>0.03106508875739645</c:v>
                </c:pt>
                <c:pt idx="56">
                  <c:v>0.03187250996015936</c:v>
                </c:pt>
                <c:pt idx="57">
                  <c:v>0.0334075723830735</c:v>
                </c:pt>
                <c:pt idx="58">
                  <c:v>0.03369672943508424</c:v>
                </c:pt>
                <c:pt idx="59">
                  <c:v>0.03385731559854897</c:v>
                </c:pt>
                <c:pt idx="60">
                  <c:v>0.03428927680798005</c:v>
                </c:pt>
                <c:pt idx="61">
                  <c:v>0.0345855694692904</c:v>
                </c:pt>
                <c:pt idx="62">
                  <c:v>0.035509736540664374</c:v>
                </c:pt>
                <c:pt idx="63">
                  <c:v>0.03583426651735722</c:v>
                </c:pt>
                <c:pt idx="64">
                  <c:v>0.03682393555811277</c:v>
                </c:pt>
                <c:pt idx="65">
                  <c:v>0.0380818053596615</c:v>
                </c:pt>
                <c:pt idx="66">
                  <c:v>0.0391304347826087</c:v>
                </c:pt>
                <c:pt idx="67">
                  <c:v>0.04</c:v>
                </c:pt>
                <c:pt idx="68">
                  <c:v>0.041</c:v>
                </c:pt>
                <c:pt idx="69">
                  <c:v>0.04216867469879518</c:v>
                </c:pt>
                <c:pt idx="70">
                  <c:v>0.042723631508678236</c:v>
                </c:pt>
                <c:pt idx="71">
                  <c:v>0.04318181818181818</c:v>
                </c:pt>
                <c:pt idx="72">
                  <c:v>0.04318936877076412</c:v>
                </c:pt>
                <c:pt idx="73">
                  <c:v>0.044</c:v>
                </c:pt>
                <c:pt idx="74">
                  <c:v>0.04553415061295972</c:v>
                </c:pt>
                <c:pt idx="75">
                  <c:v>0.046218487394957986</c:v>
                </c:pt>
                <c:pt idx="76">
                  <c:v>0.047149894440534836</c:v>
                </c:pt>
                <c:pt idx="77">
                  <c:v>0.04725415070242656</c:v>
                </c:pt>
                <c:pt idx="78">
                  <c:v>0.047285464098073555</c:v>
                </c:pt>
                <c:pt idx="79">
                  <c:v>0.04785478547854786</c:v>
                </c:pt>
                <c:pt idx="80">
                  <c:v>0.04792332268370607</c:v>
                </c:pt>
                <c:pt idx="81">
                  <c:v>0.048034934497816595</c:v>
                </c:pt>
                <c:pt idx="82">
                  <c:v>0.04817275747508306</c:v>
                </c:pt>
                <c:pt idx="83">
                  <c:v>0.04826038159371493</c:v>
                </c:pt>
                <c:pt idx="84">
                  <c:v>0.0488</c:v>
                </c:pt>
                <c:pt idx="85">
                  <c:v>0.051587301587301584</c:v>
                </c:pt>
                <c:pt idx="86">
                  <c:v>0.054373522458628844</c:v>
                </c:pt>
                <c:pt idx="87">
                  <c:v>0.05543710021321962</c:v>
                </c:pt>
                <c:pt idx="88">
                  <c:v>0.05595970900951315</c:v>
                </c:pt>
                <c:pt idx="89">
                  <c:v>0.056910569105691054</c:v>
                </c:pt>
                <c:pt idx="90">
                  <c:v>0.057722308892355696</c:v>
                </c:pt>
                <c:pt idx="91">
                  <c:v>0.058333333333333334</c:v>
                </c:pt>
                <c:pt idx="92">
                  <c:v>0.05841121495327103</c:v>
                </c:pt>
                <c:pt idx="93">
                  <c:v>0.058767772511848344</c:v>
                </c:pt>
                <c:pt idx="94">
                  <c:v>0.058823529411764705</c:v>
                </c:pt>
                <c:pt idx="95">
                  <c:v>0.05971404541631623</c:v>
                </c:pt>
                <c:pt idx="96">
                  <c:v>0.060117302052785926</c:v>
                </c:pt>
                <c:pt idx="97">
                  <c:v>0.061755952380952384</c:v>
                </c:pt>
                <c:pt idx="98">
                  <c:v>0.0624</c:v>
                </c:pt>
                <c:pt idx="99">
                  <c:v>0.0652995143011333</c:v>
                </c:pt>
                <c:pt idx="100">
                  <c:v>0.06571428571428571</c:v>
                </c:pt>
                <c:pt idx="101">
                  <c:v>0.06859205776173286</c:v>
                </c:pt>
                <c:pt idx="102">
                  <c:v>0.07101449275362319</c:v>
                </c:pt>
                <c:pt idx="103">
                  <c:v>0.07168894289185905</c:v>
                </c:pt>
                <c:pt idx="104">
                  <c:v>0.07191448007774538</c:v>
                </c:pt>
                <c:pt idx="105">
                  <c:v>0.07243650047036689</c:v>
                </c:pt>
                <c:pt idx="106">
                  <c:v>0.07335907335907337</c:v>
                </c:pt>
                <c:pt idx="107">
                  <c:v>0.07343124165554073</c:v>
                </c:pt>
                <c:pt idx="108">
                  <c:v>0.07374631268436578</c:v>
                </c:pt>
                <c:pt idx="109">
                  <c:v>0.07381193124368049</c:v>
                </c:pt>
                <c:pt idx="110">
                  <c:v>0.07488050982474774</c:v>
                </c:pt>
                <c:pt idx="111">
                  <c:v>0.07857142857142857</c:v>
                </c:pt>
                <c:pt idx="112">
                  <c:v>0.07874617737003058</c:v>
                </c:pt>
                <c:pt idx="113">
                  <c:v>0.08061153578874218</c:v>
                </c:pt>
                <c:pt idx="114">
                  <c:v>0.08067940552016985</c:v>
                </c:pt>
                <c:pt idx="115">
                  <c:v>0.08108108108108109</c:v>
                </c:pt>
                <c:pt idx="116">
                  <c:v>0.08463434675431389</c:v>
                </c:pt>
                <c:pt idx="117">
                  <c:v>0.08468677494199536</c:v>
                </c:pt>
                <c:pt idx="118">
                  <c:v>0.08543046357615894</c:v>
                </c:pt>
                <c:pt idx="119">
                  <c:v>0.08550805108273181</c:v>
                </c:pt>
                <c:pt idx="120">
                  <c:v>0.08583690987124463</c:v>
                </c:pt>
                <c:pt idx="121">
                  <c:v>0.08611111111111111</c:v>
                </c:pt>
                <c:pt idx="122">
                  <c:v>0.0863239573229874</c:v>
                </c:pt>
                <c:pt idx="123">
                  <c:v>0.08650519031141868</c:v>
                </c:pt>
                <c:pt idx="124">
                  <c:v>0.08655221745350501</c:v>
                </c:pt>
                <c:pt idx="125">
                  <c:v>0.08812546676624347</c:v>
                </c:pt>
                <c:pt idx="126">
                  <c:v>0.09069767441860466</c:v>
                </c:pt>
                <c:pt idx="127">
                  <c:v>0.09072661581694098</c:v>
                </c:pt>
                <c:pt idx="128">
                  <c:v>0.0910609857978279</c:v>
                </c:pt>
                <c:pt idx="129">
                  <c:v>0.09252669039145907</c:v>
                </c:pt>
                <c:pt idx="130">
                  <c:v>0.09253170502583373</c:v>
                </c:pt>
                <c:pt idx="131">
                  <c:v>0.0925756186984418</c:v>
                </c:pt>
                <c:pt idx="132">
                  <c:v>0.09415971394517282</c:v>
                </c:pt>
                <c:pt idx="133">
                  <c:v>0.09421487603305785</c:v>
                </c:pt>
                <c:pt idx="134">
                  <c:v>0.09673518742442563</c:v>
                </c:pt>
                <c:pt idx="135">
                  <c:v>0.09840201850294365</c:v>
                </c:pt>
                <c:pt idx="136">
                  <c:v>0.09841479524438573</c:v>
                </c:pt>
                <c:pt idx="137">
                  <c:v>0.09857142857142857</c:v>
                </c:pt>
                <c:pt idx="138">
                  <c:v>0.09887968826108134</c:v>
                </c:pt>
                <c:pt idx="139">
                  <c:v>0.10714285714285714</c:v>
                </c:pt>
                <c:pt idx="140">
                  <c:v>0.12186115214180207</c:v>
                </c:pt>
                <c:pt idx="141">
                  <c:v>0.1249628086878905</c:v>
                </c:pt>
                <c:pt idx="142">
                  <c:v>0.1295843520782396</c:v>
                </c:pt>
                <c:pt idx="143">
                  <c:v>0.1489841986455982</c:v>
                </c:pt>
                <c:pt idx="144">
                  <c:v>0.15074798619102417</c:v>
                </c:pt>
                <c:pt idx="145">
                  <c:v>0.15521064301552107</c:v>
                </c:pt>
                <c:pt idx="146">
                  <c:v>0.1609870740305523</c:v>
                </c:pt>
                <c:pt idx="147">
                  <c:v>0.16336861481822365</c:v>
                </c:pt>
                <c:pt idx="148">
                  <c:v>0.17388841687907108</c:v>
                </c:pt>
                <c:pt idx="149">
                  <c:v>0.18309859154929578</c:v>
                </c:pt>
                <c:pt idx="150">
                  <c:v>0.38597599494630447</c:v>
                </c:pt>
                <c:pt idx="151">
                  <c:v>0.46639784946236557</c:v>
                </c:pt>
              </c:numCache>
            </c:numRef>
          </c:val>
        </c:ser>
        <c:gapWidth val="70"/>
        <c:axId val="60618812"/>
        <c:axId val="8698397"/>
      </c:barChart>
      <c:catAx>
        <c:axId val="60618812"/>
        <c:scaling>
          <c:orientation val="minMax"/>
        </c:scaling>
        <c:axPos val="l"/>
        <c:delete val="0"/>
        <c:numFmt formatCode="General" sourceLinked="1"/>
        <c:majorTickMark val="out"/>
        <c:minorTickMark val="none"/>
        <c:tickLblPos val="none"/>
        <c:crossAx val="8698397"/>
        <c:crosses val="autoZero"/>
        <c:auto val="1"/>
        <c:lblOffset val="100"/>
        <c:noMultiLvlLbl val="0"/>
      </c:catAx>
      <c:valAx>
        <c:axId val="8698397"/>
        <c:scaling>
          <c:orientation val="minMax"/>
        </c:scaling>
        <c:axPos val="b"/>
        <c:majorGridlines/>
        <c:delete val="0"/>
        <c:numFmt formatCode="General" sourceLinked="1"/>
        <c:majorTickMark val="out"/>
        <c:minorTickMark val="none"/>
        <c:tickLblPos val="nextTo"/>
        <c:crossAx val="606188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6: Number of infants with known breastfeeding status as a percentage of infants due
6-8 week reviews by SHAs in England
Actual coverage V  6-8 week BF coverage target 90% or more from 2009/10 Q4</a:t>
            </a:r>
          </a:p>
        </c:rich>
      </c:tx>
      <c:layout>
        <c:manualLayout>
          <c:xMode val="factor"/>
          <c:yMode val="factor"/>
          <c:x val="0.0015"/>
          <c:y val="-0.02"/>
        </c:manualLayout>
      </c:layout>
      <c:spPr>
        <a:noFill/>
        <a:ln>
          <a:noFill/>
        </a:ln>
      </c:spPr>
    </c:title>
    <c:plotArea>
      <c:layout>
        <c:manualLayout>
          <c:xMode val="edge"/>
          <c:yMode val="edge"/>
          <c:x val="0.02325"/>
          <c:y val="0.0965"/>
          <c:w val="0.96775"/>
          <c:h val="0.79025"/>
        </c:manualLayout>
      </c:layout>
      <c:lineChart>
        <c:grouping val="standard"/>
        <c:varyColors val="0"/>
        <c:ser>
          <c:idx val="0"/>
          <c:order val="0"/>
          <c:tx>
            <c:strRef>
              <c:f>Data3!$B$2</c:f>
              <c:strCache>
                <c:ptCount val="1"/>
                <c:pt idx="0">
                  <c:v>North East HA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Data3!$C$2:$J$2</c:f>
              <c:numCache>
                <c:ptCount val="8"/>
                <c:pt idx="0">
                  <c:v>0.7832830676432572</c:v>
                </c:pt>
                <c:pt idx="1">
                  <c:v>0.7949434464404525</c:v>
                </c:pt>
                <c:pt idx="2">
                  <c:v>0.8124754805806198</c:v>
                </c:pt>
                <c:pt idx="3">
                  <c:v>0.8468872686483455</c:v>
                </c:pt>
                <c:pt idx="4">
                  <c:v>0.9642087106511428</c:v>
                </c:pt>
                <c:pt idx="5">
                  <c:v>0.9575797872340426</c:v>
                </c:pt>
                <c:pt idx="6">
                  <c:v>0.9713384170391796</c:v>
                </c:pt>
                <c:pt idx="7">
                  <c:v>0.9839536138079827</c:v>
                </c:pt>
              </c:numCache>
            </c:numRef>
          </c:val>
          <c:smooth val="0"/>
        </c:ser>
        <c:ser>
          <c:idx val="1"/>
          <c:order val="1"/>
          <c:tx>
            <c:strRef>
              <c:f>Data3!$B$3</c:f>
              <c:strCache>
                <c:ptCount val="1"/>
                <c:pt idx="0">
                  <c:v>North West HA</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Data3!$C$3:$J$3</c:f>
              <c:numCache>
                <c:ptCount val="8"/>
                <c:pt idx="0">
                  <c:v>0.7153907458628288</c:v>
                </c:pt>
                <c:pt idx="1">
                  <c:v>0.7568661728849427</c:v>
                </c:pt>
                <c:pt idx="2">
                  <c:v>0.7753731681865614</c:v>
                </c:pt>
                <c:pt idx="3">
                  <c:v>0.8466147676338759</c:v>
                </c:pt>
                <c:pt idx="4">
                  <c:v>0.9006857526494989</c:v>
                </c:pt>
                <c:pt idx="5">
                  <c:v>0.9376241740978607</c:v>
                </c:pt>
                <c:pt idx="6">
                  <c:v>0.9398091062702654</c:v>
                </c:pt>
                <c:pt idx="7">
                  <c:v>0.9473129610115911</c:v>
                </c:pt>
              </c:numCache>
            </c:numRef>
          </c:val>
          <c:smooth val="0"/>
        </c:ser>
        <c:ser>
          <c:idx val="2"/>
          <c:order val="2"/>
          <c:tx>
            <c:strRef>
              <c:f>Data3!$B$4</c:f>
              <c:strCache>
                <c:ptCount val="1"/>
                <c:pt idx="0">
                  <c:v>Yorkshire and The Humber HA</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Data3!$C$4:$J$4</c:f>
              <c:numCache>
                <c:ptCount val="8"/>
                <c:pt idx="0">
                  <c:v>0.7730960164668846</c:v>
                </c:pt>
                <c:pt idx="1">
                  <c:v>0.7967955539789524</c:v>
                </c:pt>
                <c:pt idx="2">
                  <c:v>0.8054218702406336</c:v>
                </c:pt>
                <c:pt idx="3">
                  <c:v>0.8529305789094404</c:v>
                </c:pt>
                <c:pt idx="4">
                  <c:v>0.9066289663839145</c:v>
                </c:pt>
                <c:pt idx="5">
                  <c:v>0.9319253137434955</c:v>
                </c:pt>
                <c:pt idx="6">
                  <c:v>0.9400899258719164</c:v>
                </c:pt>
                <c:pt idx="7">
                  <c:v>0.9474595129187786</c:v>
                </c:pt>
              </c:numCache>
            </c:numRef>
          </c:val>
          <c:smooth val="0"/>
        </c:ser>
        <c:ser>
          <c:idx val="3"/>
          <c:order val="3"/>
          <c:tx>
            <c:strRef>
              <c:f>Data3!$B$5</c:f>
              <c:strCache>
                <c:ptCount val="1"/>
                <c:pt idx="0">
                  <c:v>East Midlands HA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0000"/>
                </a:solidFill>
              </a:ln>
            </c:spPr>
          </c:marker>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Data3!$C$5:$J$5</c:f>
              <c:numCache>
                <c:ptCount val="8"/>
                <c:pt idx="0">
                  <c:v>0.7250526644300539</c:v>
                </c:pt>
                <c:pt idx="1">
                  <c:v>0.7278391810696536</c:v>
                </c:pt>
                <c:pt idx="2">
                  <c:v>0.8510575358674752</c:v>
                </c:pt>
                <c:pt idx="3">
                  <c:v>0.9199077388053766</c:v>
                </c:pt>
                <c:pt idx="4">
                  <c:v>0.9531064971974421</c:v>
                </c:pt>
                <c:pt idx="5">
                  <c:v>0.9687354898622504</c:v>
                </c:pt>
                <c:pt idx="6">
                  <c:v>0.9744358647574781</c:v>
                </c:pt>
                <c:pt idx="7">
                  <c:v>0.9607104413347686</c:v>
                </c:pt>
              </c:numCache>
            </c:numRef>
          </c:val>
          <c:smooth val="0"/>
        </c:ser>
        <c:ser>
          <c:idx val="4"/>
          <c:order val="4"/>
          <c:tx>
            <c:strRef>
              <c:f>Data3!$B$6</c:f>
              <c:strCache>
                <c:ptCount val="1"/>
                <c:pt idx="0">
                  <c:v>West Midlands HA</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Data3!$C$6:$J$6</c:f>
              <c:numCache>
                <c:ptCount val="8"/>
                <c:pt idx="0">
                  <c:v>0.7194883638301652</c:v>
                </c:pt>
                <c:pt idx="1">
                  <c:v>0.7429937722419928</c:v>
                </c:pt>
                <c:pt idx="2">
                  <c:v>0.7708067292210316</c:v>
                </c:pt>
                <c:pt idx="3">
                  <c:v>0.7740348440122706</c:v>
                </c:pt>
                <c:pt idx="4">
                  <c:v>0.9099445902595509</c:v>
                </c:pt>
                <c:pt idx="5">
                  <c:v>0.9157360984503191</c:v>
                </c:pt>
                <c:pt idx="6">
                  <c:v>0.928260007927071</c:v>
                </c:pt>
                <c:pt idx="7">
                  <c:v>0.9463359639233371</c:v>
                </c:pt>
              </c:numCache>
            </c:numRef>
          </c:val>
          <c:smooth val="0"/>
        </c:ser>
        <c:ser>
          <c:idx val="5"/>
          <c:order val="5"/>
          <c:tx>
            <c:strRef>
              <c:f>Data3!$B$7</c:f>
              <c:strCache>
                <c:ptCount val="1"/>
                <c:pt idx="0">
                  <c:v>East of England HA</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Data3!$C$7:$J$7</c:f>
              <c:numCache>
                <c:ptCount val="8"/>
                <c:pt idx="0">
                  <c:v>0.6203237737221852</c:v>
                </c:pt>
                <c:pt idx="1">
                  <c:v>0.6563271258694189</c:v>
                </c:pt>
                <c:pt idx="2">
                  <c:v>0.7100922722029989</c:v>
                </c:pt>
                <c:pt idx="3">
                  <c:v>0.7940669401343559</c:v>
                </c:pt>
                <c:pt idx="4">
                  <c:v>0.852922097069057</c:v>
                </c:pt>
                <c:pt idx="5">
                  <c:v>0.8824852403710992</c:v>
                </c:pt>
                <c:pt idx="6">
                  <c:v>0.8961517010596766</c:v>
                </c:pt>
                <c:pt idx="7">
                  <c:v>0.9537370753323486</c:v>
                </c:pt>
              </c:numCache>
            </c:numRef>
          </c:val>
          <c:smooth val="0"/>
        </c:ser>
        <c:ser>
          <c:idx val="6"/>
          <c:order val="6"/>
          <c:tx>
            <c:strRef>
              <c:f>Data3!$B$8</c:f>
              <c:strCache>
                <c:ptCount val="1"/>
                <c:pt idx="0">
                  <c:v>London HA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Data3!$C$8:$J$8</c:f>
              <c:numCache>
                <c:ptCount val="8"/>
                <c:pt idx="0">
                  <c:v>0.6091985396977038</c:v>
                </c:pt>
                <c:pt idx="1">
                  <c:v>0.6491216170385946</c:v>
                </c:pt>
                <c:pt idx="2">
                  <c:v>0.7047852359954271</c:v>
                </c:pt>
                <c:pt idx="3">
                  <c:v>0.8164968825593677</c:v>
                </c:pt>
                <c:pt idx="4">
                  <c:v>0.8792959765325511</c:v>
                </c:pt>
                <c:pt idx="5">
                  <c:v>0.8817431431171194</c:v>
                </c:pt>
                <c:pt idx="6">
                  <c:v>0.897420007175707</c:v>
                </c:pt>
                <c:pt idx="7">
                  <c:v>0.923720715674322</c:v>
                </c:pt>
              </c:numCache>
            </c:numRef>
          </c:val>
          <c:smooth val="0"/>
        </c:ser>
        <c:ser>
          <c:idx val="7"/>
          <c:order val="7"/>
          <c:tx>
            <c:strRef>
              <c:f>Data3!$B$9</c:f>
              <c:strCache>
                <c:ptCount val="1"/>
                <c:pt idx="0">
                  <c:v>South East Coast HA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Data3!$C$9:$J$9</c:f>
              <c:numCache>
                <c:ptCount val="8"/>
                <c:pt idx="0">
                  <c:v>0.653345418589321</c:v>
                </c:pt>
                <c:pt idx="1">
                  <c:v>0.6775081310983238</c:v>
                </c:pt>
                <c:pt idx="2">
                  <c:v>0.5730547325744582</c:v>
                </c:pt>
                <c:pt idx="3">
                  <c:v>0.642338384291222</c:v>
                </c:pt>
                <c:pt idx="4">
                  <c:v>0.856059370412657</c:v>
                </c:pt>
                <c:pt idx="5">
                  <c:v>0.8648405253283302</c:v>
                </c:pt>
                <c:pt idx="6">
                  <c:v>0.8709366901147724</c:v>
                </c:pt>
                <c:pt idx="7">
                  <c:v>0.8894097084293319</c:v>
                </c:pt>
              </c:numCache>
            </c:numRef>
          </c:val>
          <c:smooth val="0"/>
        </c:ser>
        <c:ser>
          <c:idx val="8"/>
          <c:order val="8"/>
          <c:tx>
            <c:strRef>
              <c:f>Data3!$B$10</c:f>
              <c:strCache>
                <c:ptCount val="1"/>
                <c:pt idx="0">
                  <c:v>South Central HA</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Data3!$C$10:$J$10</c:f>
              <c:numCache>
                <c:ptCount val="8"/>
                <c:pt idx="0">
                  <c:v>0.6531350482315113</c:v>
                </c:pt>
                <c:pt idx="1">
                  <c:v>0.7031441717791411</c:v>
                </c:pt>
                <c:pt idx="2">
                  <c:v>0.7018291339161096</c:v>
                </c:pt>
                <c:pt idx="3">
                  <c:v>0.762631536669612</c:v>
                </c:pt>
                <c:pt idx="4">
                  <c:v>0.8117805826784155</c:v>
                </c:pt>
                <c:pt idx="5">
                  <c:v>0.82901128465735</c:v>
                </c:pt>
                <c:pt idx="6">
                  <c:v>0.8361061151079137</c:v>
                </c:pt>
                <c:pt idx="7">
                  <c:v>0.8777349768875192</c:v>
                </c:pt>
              </c:numCache>
            </c:numRef>
          </c:val>
          <c:smooth val="0"/>
        </c:ser>
        <c:ser>
          <c:idx val="9"/>
          <c:order val="9"/>
          <c:tx>
            <c:strRef>
              <c:f>Data3!$B$11</c:f>
              <c:strCache>
                <c:ptCount val="1"/>
                <c:pt idx="0">
                  <c:v>South West HA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6600"/>
                </a:solidFill>
              </a:ln>
            </c:spPr>
          </c:marker>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Data3!$C$11:$J$11</c:f>
              <c:numCache>
                <c:ptCount val="8"/>
                <c:pt idx="0">
                  <c:v>0.7005083115812611</c:v>
                </c:pt>
                <c:pt idx="1">
                  <c:v>0.7448345035105316</c:v>
                </c:pt>
                <c:pt idx="2">
                  <c:v>0.7665183156453269</c:v>
                </c:pt>
                <c:pt idx="3">
                  <c:v>0.863786658999425</c:v>
                </c:pt>
                <c:pt idx="4">
                  <c:v>0.9064297301282996</c:v>
                </c:pt>
                <c:pt idx="5">
                  <c:v>0.9291545592915456</c:v>
                </c:pt>
                <c:pt idx="6">
                  <c:v>0.9328332765086942</c:v>
                </c:pt>
                <c:pt idx="7">
                  <c:v>0.9465606636709298</c:v>
                </c:pt>
              </c:numCache>
            </c:numRef>
          </c:val>
          <c:smooth val="0"/>
        </c:ser>
        <c:ser>
          <c:idx val="10"/>
          <c:order val="10"/>
          <c:tx>
            <c:strRef>
              <c:f>Data3!$B$12</c:f>
              <c:strCache>
                <c:ptCount val="1"/>
                <c:pt idx="0">
                  <c:v>England</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Data3!$C$1:$J$1</c:f>
              <c:strCache>
                <c:ptCount val="8"/>
                <c:pt idx="0">
                  <c:v>2008/09 Q1</c:v>
                </c:pt>
                <c:pt idx="1">
                  <c:v>2008/09 Q2</c:v>
                </c:pt>
                <c:pt idx="2">
                  <c:v>2008/09 Q3</c:v>
                </c:pt>
                <c:pt idx="3">
                  <c:v>2008/09 Q4</c:v>
                </c:pt>
                <c:pt idx="4">
                  <c:v>2009/10 Q1</c:v>
                </c:pt>
                <c:pt idx="5">
                  <c:v>2009/10 Q2</c:v>
                </c:pt>
                <c:pt idx="6">
                  <c:v>2009/10 Q3</c:v>
                </c:pt>
                <c:pt idx="7">
                  <c:v>2009/10 Q4</c:v>
                </c:pt>
              </c:strCache>
            </c:strRef>
          </c:cat>
          <c:val>
            <c:numRef>
              <c:f>Data3!$C$12:$J$12</c:f>
              <c:numCache>
                <c:ptCount val="8"/>
                <c:pt idx="0">
                  <c:v>0.6852532423550661</c:v>
                </c:pt>
                <c:pt idx="1">
                  <c:v>0.7175728031722357</c:v>
                </c:pt>
                <c:pt idx="2">
                  <c:v>0.7435652774027065</c:v>
                </c:pt>
                <c:pt idx="3">
                  <c:v>0.8145790619184304</c:v>
                </c:pt>
                <c:pt idx="4">
                  <c:v>0.8901040814528614</c:v>
                </c:pt>
                <c:pt idx="5">
                  <c:v>0.9064150305693196</c:v>
                </c:pt>
                <c:pt idx="6">
                  <c:v>0.9158885217641144</c:v>
                </c:pt>
                <c:pt idx="7">
                  <c:v>0.9361851804273489</c:v>
                </c:pt>
              </c:numCache>
            </c:numRef>
          </c:val>
          <c:smooth val="0"/>
        </c:ser>
        <c:marker val="1"/>
        <c:axId val="11176710"/>
        <c:axId val="33481527"/>
      </c:lineChart>
      <c:catAx>
        <c:axId val="11176710"/>
        <c:scaling>
          <c:orientation val="minMax"/>
        </c:scaling>
        <c:axPos val="b"/>
        <c:delete val="0"/>
        <c:numFmt formatCode="General" sourceLinked="1"/>
        <c:majorTickMark val="out"/>
        <c:minorTickMark val="none"/>
        <c:tickLblPos val="nextTo"/>
        <c:crossAx val="33481527"/>
        <c:crosses val="autoZero"/>
        <c:auto val="1"/>
        <c:lblOffset val="100"/>
        <c:noMultiLvlLbl val="0"/>
      </c:catAx>
      <c:valAx>
        <c:axId val="33481527"/>
        <c:scaling>
          <c:orientation val="minMax"/>
          <c:max val="1"/>
          <c:min val="0.5"/>
        </c:scaling>
        <c:axPos val="l"/>
        <c:title>
          <c:tx>
            <c:rich>
              <a:bodyPr vert="horz" rot="-5400000" anchor="ctr"/>
              <a:lstStyle/>
              <a:p>
                <a:pPr algn="ctr">
                  <a:defRPr/>
                </a:pPr>
                <a:r>
                  <a:rPr lang="en-US" cap="none" sz="1075" b="1" i="0" u="none" baseline="0">
                    <a:latin typeface="Arial"/>
                    <a:ea typeface="Arial"/>
                    <a:cs typeface="Arial"/>
                  </a:rPr>
                  <a:t>Percentage of infants with breastfeeding status recorded</a:t>
                </a:r>
              </a:p>
            </c:rich>
          </c:tx>
          <c:layout>
            <c:manualLayout>
              <c:xMode val="factor"/>
              <c:yMode val="factor"/>
              <c:x val="-0.00275"/>
              <c:y val="-0.00075"/>
            </c:manualLayout>
          </c:layout>
          <c:overlay val="0"/>
          <c:spPr>
            <a:noFill/>
            <a:ln>
              <a:noFill/>
            </a:ln>
          </c:spPr>
        </c:title>
        <c:majorGridlines/>
        <c:delete val="0"/>
        <c:numFmt formatCode="General" sourceLinked="1"/>
        <c:majorTickMark val="out"/>
        <c:minorTickMark val="none"/>
        <c:tickLblPos val="nextTo"/>
        <c:crossAx val="11176710"/>
        <c:crossesAt val="1"/>
        <c:crossBetween val="between"/>
        <c:dispUnits/>
      </c:valAx>
      <c:spPr>
        <a:noFill/>
        <a:ln w="12700">
          <a:solidFill>
            <a:srgbClr val="808080"/>
          </a:solidFill>
        </a:ln>
      </c:spPr>
    </c:plotArea>
    <c:legend>
      <c:legendPos val="b"/>
      <c:layout>
        <c:manualLayout>
          <c:xMode val="edge"/>
          <c:yMode val="edge"/>
          <c:x val="0.076"/>
          <c:y val="0.90725"/>
          <c:w val="0.9085"/>
          <c:h val="0.0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7: Drop off rate (Diff between percentage of mother initiating breastfeeding and prevalence of 6-8 week breastfeeding by PCTs in England 2009/10 Q4 Actual</a:t>
            </a:r>
          </a:p>
        </c:rich>
      </c:tx>
      <c:layout>
        <c:manualLayout>
          <c:xMode val="factor"/>
          <c:yMode val="factor"/>
          <c:x val="0"/>
          <c:y val="-0.02025"/>
        </c:manualLayout>
      </c:layout>
      <c:spPr>
        <a:noFill/>
        <a:ln>
          <a:noFill/>
        </a:ln>
      </c:spPr>
    </c:title>
    <c:plotArea>
      <c:layout>
        <c:manualLayout>
          <c:xMode val="edge"/>
          <c:yMode val="edge"/>
          <c:x val="0"/>
          <c:y val="0.03675"/>
          <c:w val="1"/>
          <c:h val="0.95375"/>
        </c:manualLayout>
      </c:layout>
      <c:barChart>
        <c:barDir val="bar"/>
        <c:grouping val="clustered"/>
        <c:varyColors val="0"/>
        <c:ser>
          <c:idx val="0"/>
          <c:order val="0"/>
          <c:tx>
            <c:strRef>
              <c:f>Data7!$E$1</c:f>
              <c:strCache>
                <c:ptCount val="1"/>
                <c:pt idx="0">
                  <c:v>Drop off rate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75" b="0" i="0" u="none" baseline="0">
                    <a:latin typeface="Arial"/>
                    <a:ea typeface="Arial"/>
                    <a:cs typeface="Arial"/>
                  </a:defRPr>
                </a:pPr>
              </a:p>
            </c:txPr>
            <c:showLegendKey val="0"/>
            <c:showVal val="0"/>
            <c:showBubbleSize val="0"/>
            <c:showCatName val="1"/>
            <c:showSerName val="0"/>
            <c:showPercent val="0"/>
          </c:dLbls>
          <c:cat>
            <c:strRef>
              <c:f>Data7!$D$2:$D$133</c:f>
              <c:strCache>
                <c:ptCount val="132"/>
                <c:pt idx="0">
                  <c:v>Nottinghamshire County</c:v>
                </c:pt>
                <c:pt idx="1">
                  <c:v>Calderdale</c:v>
                </c:pt>
                <c:pt idx="2">
                  <c:v>Doncaster</c:v>
                </c:pt>
                <c:pt idx="3">
                  <c:v>Cumbria</c:v>
                </c:pt>
                <c:pt idx="4">
                  <c:v>Walsall </c:v>
                </c:pt>
                <c:pt idx="5">
                  <c:v>Coventry </c:v>
                </c:pt>
                <c:pt idx="6">
                  <c:v>Portsmouth City </c:v>
                </c:pt>
                <c:pt idx="7">
                  <c:v>Blackburn with Darwen</c:v>
                </c:pt>
                <c:pt idx="8">
                  <c:v>N Lancashire</c:v>
                </c:pt>
                <c:pt idx="9">
                  <c:v>Torbay</c:v>
                </c:pt>
                <c:pt idx="10">
                  <c:v>Blackpool</c:v>
                </c:pt>
                <c:pt idx="11">
                  <c:v>Lincolnshire</c:v>
                </c:pt>
                <c:pt idx="12">
                  <c:v>Worcestershire</c:v>
                </c:pt>
                <c:pt idx="13">
                  <c:v>Wiltshire</c:v>
                </c:pt>
                <c:pt idx="14">
                  <c:v>Bassetlaw</c:v>
                </c:pt>
                <c:pt idx="15">
                  <c:v>Somerset</c:v>
                </c:pt>
                <c:pt idx="16">
                  <c:v>Central Lancashire</c:v>
                </c:pt>
                <c:pt idx="17">
                  <c:v>N E Lincolnshire</c:v>
                </c:pt>
                <c:pt idx="18">
                  <c:v>Telford &amp; Wrekin</c:v>
                </c:pt>
                <c:pt idx="19">
                  <c:v>Ashton, Leigh &amp; Wigan</c:v>
                </c:pt>
                <c:pt idx="20">
                  <c:v>Norfolk</c:v>
                </c:pt>
                <c:pt idx="21">
                  <c:v>Western Cheshire</c:v>
                </c:pt>
                <c:pt idx="22">
                  <c:v>Suffolk</c:v>
                </c:pt>
                <c:pt idx="23">
                  <c:v>Cornwall &amp; Isles of Scilly</c:v>
                </c:pt>
                <c:pt idx="24">
                  <c:v>Swindon</c:v>
                </c:pt>
                <c:pt idx="25">
                  <c:v>N E Essex</c:v>
                </c:pt>
                <c:pt idx="26">
                  <c:v>Great Yarmouth &amp; Waveney</c:v>
                </c:pt>
                <c:pt idx="27">
                  <c:v>Shropshire County</c:v>
                </c:pt>
                <c:pt idx="28">
                  <c:v>S Gloucestershire</c:v>
                </c:pt>
                <c:pt idx="29">
                  <c:v>Bath &amp; N E Somerset</c:v>
                </c:pt>
                <c:pt idx="30">
                  <c:v>N Somerset</c:v>
                </c:pt>
                <c:pt idx="31">
                  <c:v>E Sussex Downs &amp; Weald</c:v>
                </c:pt>
                <c:pt idx="32">
                  <c:v>Bolton</c:v>
                </c:pt>
                <c:pt idx="33">
                  <c:v>Derbyshire County</c:v>
                </c:pt>
                <c:pt idx="34">
                  <c:v>Bury</c:v>
                </c:pt>
                <c:pt idx="35">
                  <c:v>Rotherham</c:v>
                </c:pt>
                <c:pt idx="36">
                  <c:v>N Tees</c:v>
                </c:pt>
                <c:pt idx="37">
                  <c:v>E Riding of Yorkshire</c:v>
                </c:pt>
                <c:pt idx="38">
                  <c:v>Leeds</c:v>
                </c:pt>
                <c:pt idx="39">
                  <c:v>Heywood, Middleton &amp; Rochdale</c:v>
                </c:pt>
                <c:pt idx="40">
                  <c:v>N Staffordshire</c:v>
                </c:pt>
                <c:pt idx="41">
                  <c:v>Dudley</c:v>
                </c:pt>
                <c:pt idx="42">
                  <c:v>Hastings &amp; Rother</c:v>
                </c:pt>
                <c:pt idx="43">
                  <c:v>Leicester County &amp; Rutland</c:v>
                </c:pt>
                <c:pt idx="44">
                  <c:v>Northamptonshire</c:v>
                </c:pt>
                <c:pt idx="45">
                  <c:v>Manchester</c:v>
                </c:pt>
                <c:pt idx="46">
                  <c:v>Sefton</c:v>
                </c:pt>
                <c:pt idx="47">
                  <c:v>Gateshead</c:v>
                </c:pt>
                <c:pt idx="48">
                  <c:v>Salford</c:v>
                </c:pt>
                <c:pt idx="49">
                  <c:v>Barnsley</c:v>
                </c:pt>
                <c:pt idx="50">
                  <c:v>Peterborough</c:v>
                </c:pt>
                <c:pt idx="51">
                  <c:v>Ealing</c:v>
                </c:pt>
                <c:pt idx="52">
                  <c:v>E Lancashire</c:v>
                </c:pt>
                <c:pt idx="53">
                  <c:v>Eastern &amp; Coastal Kent</c:v>
                </c:pt>
                <c:pt idx="54">
                  <c:v>S Staffordshire</c:v>
                </c:pt>
                <c:pt idx="55">
                  <c:v>Devon</c:v>
                </c:pt>
                <c:pt idx="56">
                  <c:v>W Kent</c:v>
                </c:pt>
                <c:pt idx="57">
                  <c:v>Stockport</c:v>
                </c:pt>
                <c:pt idx="58">
                  <c:v>Liverpool</c:v>
                </c:pt>
                <c:pt idx="59">
                  <c:v>Isle of Wight</c:v>
                </c:pt>
                <c:pt idx="60">
                  <c:v>Darlington</c:v>
                </c:pt>
                <c:pt idx="61">
                  <c:v>Plymouth </c:v>
                </c:pt>
                <c:pt idx="62">
                  <c:v>Gloucestershire</c:v>
                </c:pt>
                <c:pt idx="63">
                  <c:v>Stoke on Trent</c:v>
                </c:pt>
                <c:pt idx="64">
                  <c:v>Tameside &amp; Glossop</c:v>
                </c:pt>
                <c:pt idx="65">
                  <c:v>Trafford</c:v>
                </c:pt>
                <c:pt idx="66">
                  <c:v>E &amp; N Hertfordshire</c:v>
                </c:pt>
                <c:pt idx="67">
                  <c:v>Central &amp; Eastern Cheshire</c:v>
                </c:pt>
                <c:pt idx="68">
                  <c:v>N Tyneside</c:v>
                </c:pt>
                <c:pt idx="69">
                  <c:v>Solihull</c:v>
                </c:pt>
                <c:pt idx="70">
                  <c:v>Sandwell</c:v>
                </c:pt>
                <c:pt idx="71">
                  <c:v>Redcar &amp; Cleveland</c:v>
                </c:pt>
                <c:pt idx="72">
                  <c:v>Dorset</c:v>
                </c:pt>
                <c:pt idx="73">
                  <c:v>Wirral</c:v>
                </c:pt>
                <c:pt idx="74">
                  <c:v>Enfield</c:v>
                </c:pt>
                <c:pt idx="75">
                  <c:v>Wolverhampton City</c:v>
                </c:pt>
                <c:pt idx="76">
                  <c:v>County Durham </c:v>
                </c:pt>
                <c:pt idx="77">
                  <c:v>Havering</c:v>
                </c:pt>
                <c:pt idx="78">
                  <c:v>Sheffield</c:v>
                </c:pt>
                <c:pt idx="79">
                  <c:v>Nottingham City</c:v>
                </c:pt>
                <c:pt idx="80">
                  <c:v>N Yorkshire &amp; York</c:v>
                </c:pt>
                <c:pt idx="81">
                  <c:v>Bromley</c:v>
                </c:pt>
                <c:pt idx="82">
                  <c:v>Hounslow</c:v>
                </c:pt>
                <c:pt idx="83">
                  <c:v>Warwickshire</c:v>
                </c:pt>
                <c:pt idx="84">
                  <c:v>Birmingham E &amp; North</c:v>
                </c:pt>
                <c:pt idx="85">
                  <c:v>Bexley</c:v>
                </c:pt>
                <c:pt idx="86">
                  <c:v>Hartlepool</c:v>
                </c:pt>
                <c:pt idx="87">
                  <c:v>Halton &amp; St Helens</c:v>
                </c:pt>
                <c:pt idx="88">
                  <c:v>Berkshire East</c:v>
                </c:pt>
                <c:pt idx="89">
                  <c:v>Hull</c:v>
                </c:pt>
                <c:pt idx="90">
                  <c:v>Kingston</c:v>
                </c:pt>
                <c:pt idx="91">
                  <c:v>Barnet</c:v>
                </c:pt>
                <c:pt idx="92">
                  <c:v>Haringey </c:v>
                </c:pt>
                <c:pt idx="93">
                  <c:v>Wakefield District</c:v>
                </c:pt>
                <c:pt idx="94">
                  <c:v>Leicester City</c:v>
                </c:pt>
                <c:pt idx="95">
                  <c:v>S Tyneside</c:v>
                </c:pt>
                <c:pt idx="96">
                  <c:v>Northumberland</c:v>
                </c:pt>
                <c:pt idx="97">
                  <c:v>Waltham Forest</c:v>
                </c:pt>
                <c:pt idx="98">
                  <c:v>Bournemouth &amp; Poole</c:v>
                </c:pt>
                <c:pt idx="99">
                  <c:v>Knowsley</c:v>
                </c:pt>
                <c:pt idx="100">
                  <c:v>Bristol</c:v>
                </c:pt>
                <c:pt idx="101">
                  <c:v>Bradford &amp; Airedale</c:v>
                </c:pt>
                <c:pt idx="102">
                  <c:v>Warrington</c:v>
                </c:pt>
                <c:pt idx="103">
                  <c:v>Croydon</c:v>
                </c:pt>
                <c:pt idx="104">
                  <c:v>Mid Essex</c:v>
                </c:pt>
                <c:pt idx="105">
                  <c:v>S Birmingham</c:v>
                </c:pt>
                <c:pt idx="106">
                  <c:v>Greenwich </c:v>
                </c:pt>
                <c:pt idx="107">
                  <c:v>Sunderland </c:v>
                </c:pt>
                <c:pt idx="108">
                  <c:v>Hillingdon</c:v>
                </c:pt>
                <c:pt idx="109">
                  <c:v>Lewisham</c:v>
                </c:pt>
                <c:pt idx="110">
                  <c:v>Newcastle</c:v>
                </c:pt>
                <c:pt idx="111">
                  <c:v>Heart of Birmingham </c:v>
                </c:pt>
                <c:pt idx="112">
                  <c:v>Wandsworth</c:v>
                </c:pt>
                <c:pt idx="113">
                  <c:v>Oxfordshire</c:v>
                </c:pt>
                <c:pt idx="114">
                  <c:v>W Hertfordshire</c:v>
                </c:pt>
                <c:pt idx="115">
                  <c:v>Redbridge</c:v>
                </c:pt>
                <c:pt idx="116">
                  <c:v>Brighton &amp; Hove City</c:v>
                </c:pt>
                <c:pt idx="117">
                  <c:v>Richmond &amp; Twickenham</c:v>
                </c:pt>
                <c:pt idx="118">
                  <c:v>Buckinghamshire</c:v>
                </c:pt>
                <c:pt idx="119">
                  <c:v>Islington</c:v>
                </c:pt>
                <c:pt idx="120">
                  <c:v>Southwark</c:v>
                </c:pt>
                <c:pt idx="121">
                  <c:v>Middlesbrough</c:v>
                </c:pt>
                <c:pt idx="122">
                  <c:v>City &amp; Hackney </c:v>
                </c:pt>
                <c:pt idx="123">
                  <c:v>Cambridgeshire</c:v>
                </c:pt>
                <c:pt idx="124">
                  <c:v>Camden</c:v>
                </c:pt>
                <c:pt idx="125">
                  <c:v>Luton </c:v>
                </c:pt>
                <c:pt idx="126">
                  <c:v>Barking &amp; Dagenham</c:v>
                </c:pt>
                <c:pt idx="127">
                  <c:v>Brent </c:v>
                </c:pt>
                <c:pt idx="128">
                  <c:v>Lambeth</c:v>
                </c:pt>
                <c:pt idx="129">
                  <c:v>Hammersmith &amp; Fulham</c:v>
                </c:pt>
                <c:pt idx="130">
                  <c:v>Kensington &amp; Chelsea</c:v>
                </c:pt>
                <c:pt idx="131">
                  <c:v>Westminster</c:v>
                </c:pt>
              </c:strCache>
            </c:strRef>
          </c:cat>
          <c:val>
            <c:numRef>
              <c:f>Data7!$E$2:$E$133</c:f>
              <c:numCache>
                <c:ptCount val="132"/>
                <c:pt idx="0">
                  <c:v>0.3974221296420034</c:v>
                </c:pt>
                <c:pt idx="1">
                  <c:v>0.39023414723471106</c:v>
                </c:pt>
                <c:pt idx="2">
                  <c:v>0.38727060306125133</c:v>
                </c:pt>
                <c:pt idx="3">
                  <c:v>0.37916914123622714</c:v>
                </c:pt>
                <c:pt idx="4">
                  <c:v>0.37451233505450376</c:v>
                </c:pt>
                <c:pt idx="5">
                  <c:v>0.3744026733500418</c:v>
                </c:pt>
                <c:pt idx="6">
                  <c:v>0.3710866525828247</c:v>
                </c:pt>
                <c:pt idx="7">
                  <c:v>0.36751060387424017</c:v>
                </c:pt>
                <c:pt idx="8">
                  <c:v>0.36472300591173273</c:v>
                </c:pt>
                <c:pt idx="9">
                  <c:v>0.36407393924685516</c:v>
                </c:pt>
                <c:pt idx="10">
                  <c:v>0.35581995076778805</c:v>
                </c:pt>
                <c:pt idx="11">
                  <c:v>0.35244938915554574</c:v>
                </c:pt>
                <c:pt idx="12">
                  <c:v>0.3518182035527292</c:v>
                </c:pt>
                <c:pt idx="13">
                  <c:v>0.35055292259083726</c:v>
                </c:pt>
                <c:pt idx="14">
                  <c:v>0.3452904989747095</c:v>
                </c:pt>
                <c:pt idx="15">
                  <c:v>0.3449619667655661</c:v>
                </c:pt>
                <c:pt idx="16">
                  <c:v>0.34096954205677404</c:v>
                </c:pt>
                <c:pt idx="17">
                  <c:v>0.33768899679947023</c:v>
                </c:pt>
                <c:pt idx="18">
                  <c:v>0.3363316372881239</c:v>
                </c:pt>
                <c:pt idx="19">
                  <c:v>0.331196967852525</c:v>
                </c:pt>
                <c:pt idx="20">
                  <c:v>0.3308723276212303</c:v>
                </c:pt>
                <c:pt idx="21">
                  <c:v>0.33007795527156547</c:v>
                </c:pt>
                <c:pt idx="22">
                  <c:v>0.3281423148562941</c:v>
                </c:pt>
                <c:pt idx="23">
                  <c:v>0.32805735930735924</c:v>
                </c:pt>
                <c:pt idx="24">
                  <c:v>0.32720125346241014</c:v>
                </c:pt>
                <c:pt idx="25">
                  <c:v>0.32221983990851916</c:v>
                </c:pt>
                <c:pt idx="26">
                  <c:v>0.3212103095522785</c:v>
                </c:pt>
                <c:pt idx="27">
                  <c:v>0.3188413215449046</c:v>
                </c:pt>
                <c:pt idx="28">
                  <c:v>0.3183740631708854</c:v>
                </c:pt>
                <c:pt idx="29">
                  <c:v>0.3157652685798381</c:v>
                </c:pt>
                <c:pt idx="30">
                  <c:v>0.31275973428587744</c:v>
                </c:pt>
                <c:pt idx="31">
                  <c:v>0.3125107079905566</c:v>
                </c:pt>
                <c:pt idx="32">
                  <c:v>0.3115100722743349</c:v>
                </c:pt>
                <c:pt idx="33">
                  <c:v>0.31063655274849744</c:v>
                </c:pt>
                <c:pt idx="34">
                  <c:v>0.3105845406454694</c:v>
                </c:pt>
                <c:pt idx="35">
                  <c:v>0.30888568445129533</c:v>
                </c:pt>
                <c:pt idx="36">
                  <c:v>0.30855627440694766</c:v>
                </c:pt>
                <c:pt idx="37">
                  <c:v>0.30835840074764176</c:v>
                </c:pt>
                <c:pt idx="38">
                  <c:v>0.30554382241622224</c:v>
                </c:pt>
                <c:pt idx="39">
                  <c:v>0.30490462378957384</c:v>
                </c:pt>
                <c:pt idx="40">
                  <c:v>0.30212648221343874</c:v>
                </c:pt>
                <c:pt idx="41">
                  <c:v>0.3013570837869836</c:v>
                </c:pt>
                <c:pt idx="42">
                  <c:v>0.29983356804506467</c:v>
                </c:pt>
                <c:pt idx="43">
                  <c:v>0.29810692392899185</c:v>
                </c:pt>
                <c:pt idx="44">
                  <c:v>0.2971188054842337</c:v>
                </c:pt>
                <c:pt idx="45">
                  <c:v>0.29676795905960485</c:v>
                </c:pt>
                <c:pt idx="46">
                  <c:v>0.2965665962698604</c:v>
                </c:pt>
                <c:pt idx="47">
                  <c:v>0.2954092825937143</c:v>
                </c:pt>
                <c:pt idx="48">
                  <c:v>0.29503922994008974</c:v>
                </c:pt>
                <c:pt idx="49">
                  <c:v>0.2948149348735781</c:v>
                </c:pt>
                <c:pt idx="50">
                  <c:v>0.29387094162416</c:v>
                </c:pt>
                <c:pt idx="51">
                  <c:v>0.2930791650015885</c:v>
                </c:pt>
                <c:pt idx="52">
                  <c:v>0.2930642442844266</c:v>
                </c:pt>
                <c:pt idx="53">
                  <c:v>0.29295269781857425</c:v>
                </c:pt>
                <c:pt idx="54">
                  <c:v>0.2854751407942897</c:v>
                </c:pt>
                <c:pt idx="55">
                  <c:v>0.2851304322467611</c:v>
                </c:pt>
                <c:pt idx="56">
                  <c:v>0.28414090906334827</c:v>
                </c:pt>
                <c:pt idx="57">
                  <c:v>0.2774253585232481</c:v>
                </c:pt>
                <c:pt idx="58">
                  <c:v>0.27447492904446547</c:v>
                </c:pt>
                <c:pt idx="59">
                  <c:v>0.2739699560450177</c:v>
                </c:pt>
                <c:pt idx="60">
                  <c:v>0.2735965368914217</c:v>
                </c:pt>
                <c:pt idx="61">
                  <c:v>0.2735105180873953</c:v>
                </c:pt>
                <c:pt idx="62">
                  <c:v>0.27288816854300324</c:v>
                </c:pt>
                <c:pt idx="63">
                  <c:v>0.27109934233727023</c:v>
                </c:pt>
                <c:pt idx="64">
                  <c:v>0.26977844115276095</c:v>
                </c:pt>
                <c:pt idx="65">
                  <c:v>0.26720255550900707</c:v>
                </c:pt>
                <c:pt idx="66">
                  <c:v>0.264537000070454</c:v>
                </c:pt>
                <c:pt idx="67">
                  <c:v>0.26435912408759116</c:v>
                </c:pt>
                <c:pt idx="68">
                  <c:v>0.2637610778329963</c:v>
                </c:pt>
                <c:pt idx="69">
                  <c:v>0.26271533857464313</c:v>
                </c:pt>
                <c:pt idx="70">
                  <c:v>0.2609149269144372</c:v>
                </c:pt>
                <c:pt idx="71">
                  <c:v>0.26064926912384545</c:v>
                </c:pt>
                <c:pt idx="72">
                  <c:v>0.259461401587736</c:v>
                </c:pt>
                <c:pt idx="73">
                  <c:v>0.25937545335847967</c:v>
                </c:pt>
                <c:pt idx="74">
                  <c:v>0.25926347276734485</c:v>
                </c:pt>
                <c:pt idx="75">
                  <c:v>0.25786901270772233</c:v>
                </c:pt>
                <c:pt idx="76">
                  <c:v>0.25771083897578156</c:v>
                </c:pt>
                <c:pt idx="77">
                  <c:v>0.2554586563307494</c:v>
                </c:pt>
                <c:pt idx="78">
                  <c:v>0.2544749501419</c:v>
                </c:pt>
                <c:pt idx="79">
                  <c:v>0.2536836749766129</c:v>
                </c:pt>
                <c:pt idx="80">
                  <c:v>0.2530667275025618</c:v>
                </c:pt>
                <c:pt idx="81">
                  <c:v>0.25145382273794814</c:v>
                </c:pt>
                <c:pt idx="82">
                  <c:v>0.25098300829443365</c:v>
                </c:pt>
                <c:pt idx="83">
                  <c:v>0.25052035758673874</c:v>
                </c:pt>
                <c:pt idx="84">
                  <c:v>0.2499241869453146</c:v>
                </c:pt>
                <c:pt idx="85">
                  <c:v>0.24865895166780128</c:v>
                </c:pt>
                <c:pt idx="86">
                  <c:v>0.24395088254031705</c:v>
                </c:pt>
                <c:pt idx="87">
                  <c:v>0.2436266183822587</c:v>
                </c:pt>
                <c:pt idx="88">
                  <c:v>0.24324533889850775</c:v>
                </c:pt>
                <c:pt idx="89">
                  <c:v>0.2411645010521345</c:v>
                </c:pt>
                <c:pt idx="90">
                  <c:v>0.23916067980378275</c:v>
                </c:pt>
                <c:pt idx="91">
                  <c:v>0.2373072823290333</c:v>
                </c:pt>
                <c:pt idx="92">
                  <c:v>0.23589321294783683</c:v>
                </c:pt>
                <c:pt idx="93">
                  <c:v>0.2351996105160662</c:v>
                </c:pt>
                <c:pt idx="94">
                  <c:v>0.23519788513850037</c:v>
                </c:pt>
                <c:pt idx="95">
                  <c:v>0.23469225347309064</c:v>
                </c:pt>
                <c:pt idx="96">
                  <c:v>0.2342062550721019</c:v>
                </c:pt>
                <c:pt idx="97">
                  <c:v>0.2335197395308286</c:v>
                </c:pt>
                <c:pt idx="98">
                  <c:v>0.22917160686743643</c:v>
                </c:pt>
                <c:pt idx="99">
                  <c:v>0.22914446320276916</c:v>
                </c:pt>
                <c:pt idx="100">
                  <c:v>0.22688884898187223</c:v>
                </c:pt>
                <c:pt idx="101">
                  <c:v>0.21936689569085882</c:v>
                </c:pt>
                <c:pt idx="102">
                  <c:v>0.2126051628183978</c:v>
                </c:pt>
                <c:pt idx="103">
                  <c:v>0.21072053346433872</c:v>
                </c:pt>
                <c:pt idx="104">
                  <c:v>0.20937694143805385</c:v>
                </c:pt>
                <c:pt idx="105">
                  <c:v>0.20640028264047167</c:v>
                </c:pt>
                <c:pt idx="106">
                  <c:v>0.20600580832526627</c:v>
                </c:pt>
                <c:pt idx="107">
                  <c:v>0.20410287092183155</c:v>
                </c:pt>
                <c:pt idx="108">
                  <c:v>0.20312911868029693</c:v>
                </c:pt>
                <c:pt idx="109">
                  <c:v>0.2020073563250695</c:v>
                </c:pt>
                <c:pt idx="110">
                  <c:v>0.20197249093107617</c:v>
                </c:pt>
                <c:pt idx="111">
                  <c:v>0.20073723904251828</c:v>
                </c:pt>
                <c:pt idx="112">
                  <c:v>0.19884290664735638</c:v>
                </c:pt>
                <c:pt idx="113">
                  <c:v>0.19629796084743456</c:v>
                </c:pt>
                <c:pt idx="114">
                  <c:v>0.19277505963496544</c:v>
                </c:pt>
                <c:pt idx="115">
                  <c:v>0.18416075650118202</c:v>
                </c:pt>
                <c:pt idx="116">
                  <c:v>0.17909176094646462</c:v>
                </c:pt>
                <c:pt idx="117">
                  <c:v>0.1788099471577116</c:v>
                </c:pt>
                <c:pt idx="118">
                  <c:v>0.1730403615396603</c:v>
                </c:pt>
                <c:pt idx="119">
                  <c:v>0.16889612867998205</c:v>
                </c:pt>
                <c:pt idx="120">
                  <c:v>0.16808487836244768</c:v>
                </c:pt>
                <c:pt idx="121">
                  <c:v>0.16453641102346228</c:v>
                </c:pt>
                <c:pt idx="122">
                  <c:v>0.15907924561447728</c:v>
                </c:pt>
                <c:pt idx="123">
                  <c:v>0.15663142199574642</c:v>
                </c:pt>
                <c:pt idx="124">
                  <c:v>0.15589743589743588</c:v>
                </c:pt>
                <c:pt idx="125">
                  <c:v>0.1404933107263524</c:v>
                </c:pt>
                <c:pt idx="126">
                  <c:v>0.1160799713549463</c:v>
                </c:pt>
                <c:pt idx="127">
                  <c:v>0.10991051363583892</c:v>
                </c:pt>
                <c:pt idx="128">
                  <c:v>0.10442307692307695</c:v>
                </c:pt>
                <c:pt idx="129">
                  <c:v>0.10201828219748388</c:v>
                </c:pt>
                <c:pt idx="130">
                  <c:v>0.09676003344481598</c:v>
                </c:pt>
                <c:pt idx="131">
                  <c:v>0.04952150733467986</c:v>
                </c:pt>
              </c:numCache>
            </c:numRef>
          </c:val>
        </c:ser>
        <c:gapWidth val="70"/>
        <c:axId val="32898288"/>
        <c:axId val="27649137"/>
      </c:barChart>
      <c:catAx>
        <c:axId val="32898288"/>
        <c:scaling>
          <c:orientation val="minMax"/>
        </c:scaling>
        <c:axPos val="l"/>
        <c:delete val="0"/>
        <c:numFmt formatCode="General" sourceLinked="1"/>
        <c:majorTickMark val="out"/>
        <c:minorTickMark val="none"/>
        <c:tickLblPos val="none"/>
        <c:crossAx val="27649137"/>
        <c:crosses val="autoZero"/>
        <c:auto val="1"/>
        <c:lblOffset val="100"/>
        <c:noMultiLvlLbl val="0"/>
      </c:catAx>
      <c:valAx>
        <c:axId val="27649137"/>
        <c:scaling>
          <c:orientation val="minMax"/>
        </c:scaling>
        <c:axPos val="b"/>
        <c:majorGridlines/>
        <c:delete val="0"/>
        <c:numFmt formatCode="General" sourceLinked="1"/>
        <c:majorTickMark val="out"/>
        <c:minorTickMark val="none"/>
        <c:tickLblPos val="nextTo"/>
        <c:crossAx val="3289828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22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Benchmarking!$L$52:$S$52</c:f>
              <c:strCache/>
            </c:strRef>
          </c:cat>
          <c:val>
            <c:numRef>
              <c:f>Benchmarking!$L$54:$S$54</c:f>
              <c:numCache>
                <c:ptCount val="8"/>
                <c:pt idx="0">
                  <c:v>0</c:v>
                </c:pt>
                <c:pt idx="1">
                  <c:v>0</c:v>
                </c:pt>
                <c:pt idx="2">
                  <c:v>0</c:v>
                </c:pt>
                <c:pt idx="3">
                  <c:v>0</c:v>
                </c:pt>
                <c:pt idx="4">
                  <c:v>0</c:v>
                </c:pt>
                <c:pt idx="5">
                  <c:v>0</c:v>
                </c:pt>
                <c:pt idx="6">
                  <c:v>0</c:v>
                </c:pt>
                <c:pt idx="7">
                  <c:v>0</c:v>
                </c:pt>
              </c:numCache>
            </c:numRef>
          </c:val>
          <c:smooth val="0"/>
        </c:ser>
        <c:ser>
          <c:idx val="1"/>
          <c:order val="1"/>
          <c:tx>
            <c:strRef>
              <c:f>Benchmarking!$A$56</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Benchmarking!$L$52:$S$52</c:f>
              <c:strCache/>
            </c:strRef>
          </c:cat>
          <c:val>
            <c:numRef>
              <c:f>Benchmarking!$L$56:$S$56</c:f>
              <c:numCache>
                <c:ptCount val="8"/>
                <c:pt idx="0">
                  <c:v>0</c:v>
                </c:pt>
                <c:pt idx="1">
                  <c:v>0</c:v>
                </c:pt>
                <c:pt idx="2">
                  <c:v>0</c:v>
                </c:pt>
                <c:pt idx="3">
                  <c:v>0</c:v>
                </c:pt>
                <c:pt idx="4">
                  <c:v>0</c:v>
                </c:pt>
                <c:pt idx="5">
                  <c:v>0</c:v>
                </c:pt>
                <c:pt idx="6">
                  <c:v>0</c:v>
                </c:pt>
                <c:pt idx="7">
                  <c:v>0</c:v>
                </c:pt>
              </c:numCache>
            </c:numRef>
          </c:val>
          <c:smooth val="0"/>
        </c:ser>
        <c:ser>
          <c:idx val="2"/>
          <c:order val="2"/>
          <c:tx>
            <c:strRef>
              <c:f>Benchmarking!$A$57</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Benchmarking!$L$52:$S$52</c:f>
              <c:strCache/>
            </c:strRef>
          </c:cat>
          <c:val>
            <c:numRef>
              <c:f>Benchmarking!$L$57:$S$57</c:f>
              <c:numCache>
                <c:ptCount val="8"/>
                <c:pt idx="0">
                  <c:v>0</c:v>
                </c:pt>
                <c:pt idx="1">
                  <c:v>0</c:v>
                </c:pt>
                <c:pt idx="2">
                  <c:v>0</c:v>
                </c:pt>
                <c:pt idx="3">
                  <c:v>0</c:v>
                </c:pt>
                <c:pt idx="4">
                  <c:v>0</c:v>
                </c:pt>
                <c:pt idx="5">
                  <c:v>0</c:v>
                </c:pt>
                <c:pt idx="6">
                  <c:v>0</c:v>
                </c:pt>
                <c:pt idx="7">
                  <c:v>0</c:v>
                </c:pt>
              </c:numCache>
            </c:numRef>
          </c:val>
          <c:smooth val="0"/>
        </c:ser>
        <c:ser>
          <c:idx val="3"/>
          <c:order val="3"/>
          <c:tx>
            <c:strRef>
              <c:f>Benchmarking!$A$58</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Benchmarking!$L$52:$S$52</c:f>
              <c:strCache/>
            </c:strRef>
          </c:cat>
          <c:val>
            <c:numRef>
              <c:f>Benchmarking!$L$58:$S$58</c:f>
              <c:numCache>
                <c:ptCount val="8"/>
                <c:pt idx="0">
                  <c:v>0</c:v>
                </c:pt>
                <c:pt idx="1">
                  <c:v>0</c:v>
                </c:pt>
                <c:pt idx="2">
                  <c:v>0</c:v>
                </c:pt>
                <c:pt idx="3">
                  <c:v>0</c:v>
                </c:pt>
                <c:pt idx="4">
                  <c:v>0</c:v>
                </c:pt>
                <c:pt idx="5">
                  <c:v>0</c:v>
                </c:pt>
                <c:pt idx="6">
                  <c:v>0</c:v>
                </c:pt>
                <c:pt idx="7">
                  <c:v>0</c:v>
                </c:pt>
              </c:numCache>
            </c:numRef>
          </c:val>
          <c:smooth val="0"/>
        </c:ser>
        <c:ser>
          <c:idx val="4"/>
          <c:order val="4"/>
          <c:tx>
            <c:strRef>
              <c:f>Benchmarking!$A$59</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Benchmarking!$L$52:$S$52</c:f>
              <c:strCache/>
            </c:strRef>
          </c:cat>
          <c:val>
            <c:numRef>
              <c:f>Benchmarking!$L$59:$S$59</c:f>
              <c:numCache>
                <c:ptCount val="8"/>
                <c:pt idx="0">
                  <c:v>0</c:v>
                </c:pt>
                <c:pt idx="1">
                  <c:v>0</c:v>
                </c:pt>
                <c:pt idx="2">
                  <c:v>0</c:v>
                </c:pt>
                <c:pt idx="3">
                  <c:v>0</c:v>
                </c:pt>
                <c:pt idx="4">
                  <c:v>0</c:v>
                </c:pt>
                <c:pt idx="5">
                  <c:v>0</c:v>
                </c:pt>
                <c:pt idx="6">
                  <c:v>0</c:v>
                </c:pt>
                <c:pt idx="7">
                  <c:v>0</c:v>
                </c:pt>
              </c:numCache>
            </c:numRef>
          </c:val>
          <c:smooth val="0"/>
        </c:ser>
        <c:ser>
          <c:idx val="5"/>
          <c:order val="5"/>
          <c:tx>
            <c:strRef>
              <c:f>Benchmarking!$A$60</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Benchmarking!$L$52:$S$52</c:f>
              <c:strCache/>
            </c:strRef>
          </c:cat>
          <c:val>
            <c:numRef>
              <c:f>Benchmarking!$L$60:$S$60</c:f>
              <c:numCache>
                <c:ptCount val="8"/>
                <c:pt idx="0">
                  <c:v>0</c:v>
                </c:pt>
                <c:pt idx="1">
                  <c:v>0</c:v>
                </c:pt>
                <c:pt idx="2">
                  <c:v>0</c:v>
                </c:pt>
                <c:pt idx="3">
                  <c:v>0</c:v>
                </c:pt>
                <c:pt idx="4">
                  <c:v>0</c:v>
                </c:pt>
                <c:pt idx="5">
                  <c:v>0</c:v>
                </c:pt>
                <c:pt idx="6">
                  <c:v>0</c:v>
                </c:pt>
                <c:pt idx="7">
                  <c:v>0</c:v>
                </c:pt>
              </c:numCache>
            </c:numRef>
          </c:val>
          <c:smooth val="0"/>
        </c:ser>
        <c:marker val="1"/>
        <c:axId val="31359950"/>
        <c:axId val="13804095"/>
      </c:lineChart>
      <c:catAx>
        <c:axId val="3135995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804095"/>
        <c:crosses val="autoZero"/>
        <c:auto val="1"/>
        <c:lblOffset val="100"/>
        <c:noMultiLvlLbl val="0"/>
      </c:catAx>
      <c:valAx>
        <c:axId val="13804095"/>
        <c:scaling>
          <c:orientation val="minMax"/>
        </c:scaling>
        <c:axPos val="l"/>
        <c:majorGridlines/>
        <c:delete val="0"/>
        <c:numFmt formatCode="0%" sourceLinked="0"/>
        <c:majorTickMark val="out"/>
        <c:minorTickMark val="none"/>
        <c:tickLblPos val="nextTo"/>
        <c:crossAx val="31359950"/>
        <c:crossesAt val="1"/>
        <c:crossBetween val="between"/>
        <c:dispUnits/>
      </c:valAx>
      <c:spPr>
        <a:solidFill>
          <a:srgbClr val="C0C0C0"/>
        </a:solidFill>
        <a:ln w="12700">
          <a:solidFill>
            <a:srgbClr val="808080"/>
          </a:solidFill>
        </a:ln>
      </c:spPr>
    </c:plotArea>
    <c:legend>
      <c:legendPos val="r"/>
      <c:layout>
        <c:manualLayout>
          <c:xMode val="edge"/>
          <c:yMode val="edge"/>
          <c:x val="0.68825"/>
          <c:y val="0.2085"/>
          <c:w val="0.309"/>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22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Benchmarking!$U$52:$AB$52</c:f>
              <c:strCache/>
            </c:strRef>
          </c:cat>
          <c:val>
            <c:numRef>
              <c:f>Benchmarking!$U$54:$AB$54</c:f>
              <c:numCache>
                <c:ptCount val="8"/>
                <c:pt idx="0">
                  <c:v>0</c:v>
                </c:pt>
                <c:pt idx="1">
                  <c:v>0</c:v>
                </c:pt>
                <c:pt idx="2">
                  <c:v>0</c:v>
                </c:pt>
                <c:pt idx="3">
                  <c:v>0</c:v>
                </c:pt>
                <c:pt idx="4">
                  <c:v>0</c:v>
                </c:pt>
                <c:pt idx="5">
                  <c:v>0</c:v>
                </c:pt>
                <c:pt idx="6">
                  <c:v>0</c:v>
                </c:pt>
                <c:pt idx="7">
                  <c:v>0</c:v>
                </c:pt>
              </c:numCache>
            </c:numRef>
          </c:val>
          <c:smooth val="0"/>
        </c:ser>
        <c:ser>
          <c:idx val="1"/>
          <c:order val="1"/>
          <c:tx>
            <c:strRef>
              <c:f>Benchmarking!$A$56</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Benchmarking!$U$52:$AB$52</c:f>
              <c:strCache/>
            </c:strRef>
          </c:cat>
          <c:val>
            <c:numRef>
              <c:f>Benchmarking!$U$56:$AB$56</c:f>
              <c:numCache>
                <c:ptCount val="8"/>
                <c:pt idx="0">
                  <c:v>0</c:v>
                </c:pt>
                <c:pt idx="1">
                  <c:v>0</c:v>
                </c:pt>
                <c:pt idx="2">
                  <c:v>0</c:v>
                </c:pt>
                <c:pt idx="3">
                  <c:v>0</c:v>
                </c:pt>
                <c:pt idx="4">
                  <c:v>0</c:v>
                </c:pt>
                <c:pt idx="5">
                  <c:v>0</c:v>
                </c:pt>
                <c:pt idx="6">
                  <c:v>0</c:v>
                </c:pt>
                <c:pt idx="7">
                  <c:v>0</c:v>
                </c:pt>
              </c:numCache>
            </c:numRef>
          </c:val>
          <c:smooth val="0"/>
        </c:ser>
        <c:ser>
          <c:idx val="2"/>
          <c:order val="2"/>
          <c:tx>
            <c:strRef>
              <c:f>Benchmarking!$A$57</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Benchmarking!$U$52:$AB$52</c:f>
              <c:strCache/>
            </c:strRef>
          </c:cat>
          <c:val>
            <c:numRef>
              <c:f>Benchmarking!$U$57:$AB$57</c:f>
              <c:numCache>
                <c:ptCount val="8"/>
                <c:pt idx="0">
                  <c:v>0</c:v>
                </c:pt>
                <c:pt idx="1">
                  <c:v>0</c:v>
                </c:pt>
                <c:pt idx="2">
                  <c:v>0</c:v>
                </c:pt>
                <c:pt idx="3">
                  <c:v>0</c:v>
                </c:pt>
                <c:pt idx="4">
                  <c:v>0</c:v>
                </c:pt>
                <c:pt idx="5">
                  <c:v>0</c:v>
                </c:pt>
                <c:pt idx="6">
                  <c:v>0</c:v>
                </c:pt>
                <c:pt idx="7">
                  <c:v>0</c:v>
                </c:pt>
              </c:numCache>
            </c:numRef>
          </c:val>
          <c:smooth val="0"/>
        </c:ser>
        <c:ser>
          <c:idx val="3"/>
          <c:order val="3"/>
          <c:tx>
            <c:strRef>
              <c:f>Benchmarking!$A$58</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Benchmarking!$U$52:$AB$52</c:f>
              <c:strCache/>
            </c:strRef>
          </c:cat>
          <c:val>
            <c:numRef>
              <c:f>Benchmarking!$U$58:$AB$58</c:f>
              <c:numCache>
                <c:ptCount val="8"/>
                <c:pt idx="0">
                  <c:v>0</c:v>
                </c:pt>
                <c:pt idx="1">
                  <c:v>0</c:v>
                </c:pt>
                <c:pt idx="2">
                  <c:v>0</c:v>
                </c:pt>
                <c:pt idx="3">
                  <c:v>0</c:v>
                </c:pt>
                <c:pt idx="4">
                  <c:v>0</c:v>
                </c:pt>
                <c:pt idx="5">
                  <c:v>0</c:v>
                </c:pt>
                <c:pt idx="6">
                  <c:v>0</c:v>
                </c:pt>
                <c:pt idx="7">
                  <c:v>0</c:v>
                </c:pt>
              </c:numCache>
            </c:numRef>
          </c:val>
          <c:smooth val="0"/>
        </c:ser>
        <c:ser>
          <c:idx val="4"/>
          <c:order val="4"/>
          <c:tx>
            <c:strRef>
              <c:f>Benchmarking!$A$59</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Benchmarking!$U$52:$AB$52</c:f>
              <c:strCache/>
            </c:strRef>
          </c:cat>
          <c:val>
            <c:numRef>
              <c:f>Benchmarking!$U$59:$AB$59</c:f>
              <c:numCache>
                <c:ptCount val="8"/>
                <c:pt idx="0">
                  <c:v>0</c:v>
                </c:pt>
                <c:pt idx="1">
                  <c:v>0</c:v>
                </c:pt>
                <c:pt idx="2">
                  <c:v>0</c:v>
                </c:pt>
                <c:pt idx="3">
                  <c:v>0</c:v>
                </c:pt>
                <c:pt idx="4">
                  <c:v>0</c:v>
                </c:pt>
                <c:pt idx="5">
                  <c:v>0</c:v>
                </c:pt>
                <c:pt idx="6">
                  <c:v>0</c:v>
                </c:pt>
                <c:pt idx="7">
                  <c:v>0</c:v>
                </c:pt>
              </c:numCache>
            </c:numRef>
          </c:val>
          <c:smooth val="0"/>
        </c:ser>
        <c:ser>
          <c:idx val="5"/>
          <c:order val="5"/>
          <c:tx>
            <c:strRef>
              <c:f>Benchmarking!$A$60</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Benchmarking!$U$52:$AB$52</c:f>
              <c:strCache/>
            </c:strRef>
          </c:cat>
          <c:val>
            <c:numRef>
              <c:f>Benchmarking!$U$60:$AB$60</c:f>
              <c:numCache>
                <c:ptCount val="8"/>
                <c:pt idx="0">
                  <c:v>0</c:v>
                </c:pt>
                <c:pt idx="1">
                  <c:v>0</c:v>
                </c:pt>
                <c:pt idx="2">
                  <c:v>0</c:v>
                </c:pt>
                <c:pt idx="3">
                  <c:v>0</c:v>
                </c:pt>
                <c:pt idx="4">
                  <c:v>0</c:v>
                </c:pt>
                <c:pt idx="5">
                  <c:v>0</c:v>
                </c:pt>
                <c:pt idx="6">
                  <c:v>0</c:v>
                </c:pt>
                <c:pt idx="7">
                  <c:v>0</c:v>
                </c:pt>
              </c:numCache>
            </c:numRef>
          </c:val>
          <c:smooth val="0"/>
        </c:ser>
        <c:marker val="1"/>
        <c:axId val="57127992"/>
        <c:axId val="44389881"/>
      </c:lineChart>
      <c:catAx>
        <c:axId val="5712799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389881"/>
        <c:crosses val="autoZero"/>
        <c:auto val="1"/>
        <c:lblOffset val="100"/>
        <c:noMultiLvlLbl val="0"/>
      </c:catAx>
      <c:valAx>
        <c:axId val="44389881"/>
        <c:scaling>
          <c:orientation val="minMax"/>
        </c:scaling>
        <c:axPos val="l"/>
        <c:majorGridlines/>
        <c:delete val="0"/>
        <c:numFmt formatCode="0%" sourceLinked="0"/>
        <c:majorTickMark val="out"/>
        <c:minorTickMark val="none"/>
        <c:tickLblPos val="nextTo"/>
        <c:crossAx val="57127992"/>
        <c:crossesAt val="1"/>
        <c:crossBetween val="between"/>
        <c:dispUnits/>
      </c:valAx>
      <c:spPr>
        <a:solidFill>
          <a:srgbClr val="C0C0C0"/>
        </a:solidFill>
        <a:ln w="12700">
          <a:solidFill>
            <a:srgbClr val="808080"/>
          </a:solidFill>
        </a:ln>
      </c:spPr>
    </c:plotArea>
    <c:legend>
      <c:legendPos val="r"/>
      <c:layout>
        <c:manualLayout>
          <c:xMode val="edge"/>
          <c:yMode val="edge"/>
          <c:x val="0.691"/>
          <c:y val="0.2085"/>
          <c:w val="0.3065"/>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47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Benchmarking!$C$17:$J$17</c:f>
              <c:strCache/>
            </c:strRef>
          </c:cat>
          <c:val>
            <c:numRef>
              <c:f>Benchmarking!$C$19:$J$19</c:f>
              <c:numCache/>
            </c:numRef>
          </c:val>
          <c:smooth val="0"/>
        </c:ser>
        <c:ser>
          <c:idx val="1"/>
          <c:order val="1"/>
          <c:tx>
            <c:strRef>
              <c:f>Benchmarking!$A$21</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Benchmarking!$C$17:$J$17</c:f>
              <c:strCache/>
            </c:strRef>
          </c:cat>
          <c:val>
            <c:numRef>
              <c:f>Benchmarking!$C$21:$J$21</c:f>
              <c:numCache/>
            </c:numRef>
          </c:val>
          <c:smooth val="0"/>
        </c:ser>
        <c:ser>
          <c:idx val="2"/>
          <c:order val="2"/>
          <c:tx>
            <c:strRef>
              <c:f>Benchmarking!$A$22</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Benchmarking!$C$17:$J$17</c:f>
              <c:strCache/>
            </c:strRef>
          </c:cat>
          <c:val>
            <c:numRef>
              <c:f>Benchmarking!$C$22:$J$22</c:f>
              <c:numCache/>
            </c:numRef>
          </c:val>
          <c:smooth val="0"/>
        </c:ser>
        <c:ser>
          <c:idx val="3"/>
          <c:order val="3"/>
          <c:tx>
            <c:strRef>
              <c:f>Benchmarking!$A$23</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Benchmarking!$C$17:$J$17</c:f>
              <c:strCache/>
            </c:strRef>
          </c:cat>
          <c:val>
            <c:numRef>
              <c:f>Benchmarking!$C$23:$J$23</c:f>
              <c:numCache/>
            </c:numRef>
          </c:val>
          <c:smooth val="0"/>
        </c:ser>
        <c:ser>
          <c:idx val="4"/>
          <c:order val="4"/>
          <c:tx>
            <c:strRef>
              <c:f>Benchmarking!$A$24</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Benchmarking!$C$17:$J$17</c:f>
              <c:strCache/>
            </c:strRef>
          </c:cat>
          <c:val>
            <c:numRef>
              <c:f>Benchmarking!$C$24:$J$24</c:f>
              <c:numCache/>
            </c:numRef>
          </c:val>
          <c:smooth val="0"/>
        </c:ser>
        <c:ser>
          <c:idx val="5"/>
          <c:order val="5"/>
          <c:tx>
            <c:strRef>
              <c:f>Benchmarking!$A$25</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Benchmarking!$C$17:$J$17</c:f>
              <c:strCache/>
            </c:strRef>
          </c:cat>
          <c:val>
            <c:numRef>
              <c:f>Benchmarking!$C$25:$J$25</c:f>
              <c:numCache/>
            </c:numRef>
          </c:val>
          <c:smooth val="0"/>
        </c:ser>
        <c:marker val="1"/>
        <c:axId val="63964610"/>
        <c:axId val="38810579"/>
      </c:lineChart>
      <c:catAx>
        <c:axId val="6396461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810579"/>
        <c:crosses val="autoZero"/>
        <c:auto val="1"/>
        <c:lblOffset val="100"/>
        <c:noMultiLvlLbl val="0"/>
      </c:catAx>
      <c:valAx>
        <c:axId val="38810579"/>
        <c:scaling>
          <c:orientation val="minMax"/>
        </c:scaling>
        <c:axPos val="l"/>
        <c:majorGridlines/>
        <c:delete val="0"/>
        <c:numFmt formatCode="0%" sourceLinked="0"/>
        <c:majorTickMark val="out"/>
        <c:minorTickMark val="none"/>
        <c:tickLblPos val="nextTo"/>
        <c:crossAx val="63964610"/>
        <c:crossesAt val="1"/>
        <c:crossBetween val="between"/>
        <c:dispUnits/>
      </c:valAx>
      <c:spPr>
        <a:solidFill>
          <a:srgbClr val="C0C0C0"/>
        </a:solidFill>
        <a:ln w="12700">
          <a:solidFill>
            <a:srgbClr val="808080"/>
          </a:solidFill>
        </a:ln>
      </c:spPr>
    </c:plotArea>
    <c:legend>
      <c:legendPos val="r"/>
      <c:layout>
        <c:manualLayout>
          <c:xMode val="edge"/>
          <c:yMode val="edge"/>
          <c:x val="0.692"/>
          <c:y val="0.1235"/>
          <c:w val="0.308"/>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Benchmarking!$L$52:$R$52</c:f>
              <c:strCache/>
            </c:strRef>
          </c:cat>
          <c:val>
            <c:numRef>
              <c:f>Benchmarking!#REF!</c:f>
              <c:numCache>
                <c:ptCount val="1"/>
                <c:pt idx="0">
                  <c:v>1</c:v>
                </c:pt>
              </c:numCache>
            </c:numRef>
          </c:val>
          <c:smooth val="0"/>
        </c:ser>
        <c:ser>
          <c:idx val="1"/>
          <c:order val="1"/>
          <c:tx>
            <c:strRef>
              <c:f>Benchmarking!$A$21</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Benchmarking!$L$52:$R$52</c:f>
              <c:strCache/>
            </c:strRef>
          </c:cat>
          <c:val>
            <c:numRef>
              <c:f>Benchmarking!#REF!</c:f>
              <c:numCache>
                <c:ptCount val="1"/>
                <c:pt idx="0">
                  <c:v>1</c:v>
                </c:pt>
              </c:numCache>
            </c:numRef>
          </c:val>
          <c:smooth val="0"/>
        </c:ser>
        <c:ser>
          <c:idx val="2"/>
          <c:order val="2"/>
          <c:tx>
            <c:strRef>
              <c:f>Benchmarking!$A$22</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Benchmarking!$L$52:$R$52</c:f>
              <c:strCache/>
            </c:strRef>
          </c:cat>
          <c:val>
            <c:numRef>
              <c:f>Benchmarking!#REF!</c:f>
              <c:numCache>
                <c:ptCount val="1"/>
                <c:pt idx="0">
                  <c:v>1</c:v>
                </c:pt>
              </c:numCache>
            </c:numRef>
          </c:val>
          <c:smooth val="0"/>
        </c:ser>
        <c:ser>
          <c:idx val="3"/>
          <c:order val="3"/>
          <c:tx>
            <c:strRef>
              <c:f>Benchmarking!$A$23</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Benchmarking!$L$52:$R$52</c:f>
              <c:strCache/>
            </c:strRef>
          </c:cat>
          <c:val>
            <c:numRef>
              <c:f>Benchmarking!#REF!</c:f>
              <c:numCache>
                <c:ptCount val="1"/>
                <c:pt idx="0">
                  <c:v>1</c:v>
                </c:pt>
              </c:numCache>
            </c:numRef>
          </c:val>
          <c:smooth val="0"/>
        </c:ser>
        <c:ser>
          <c:idx val="4"/>
          <c:order val="4"/>
          <c:tx>
            <c:strRef>
              <c:f>Benchmarking!$A$24</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Benchmarking!$L$52:$R$52</c:f>
              <c:strCache/>
            </c:strRef>
          </c:cat>
          <c:val>
            <c:numRef>
              <c:f>Benchmarking!#REF!</c:f>
              <c:numCache>
                <c:ptCount val="1"/>
                <c:pt idx="0">
                  <c:v>1</c:v>
                </c:pt>
              </c:numCache>
            </c:numRef>
          </c:val>
          <c:smooth val="0"/>
        </c:ser>
        <c:ser>
          <c:idx val="5"/>
          <c:order val="5"/>
          <c:tx>
            <c:strRef>
              <c:f>Benchmarking!$A$25</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Benchmarking!$L$52:$R$52</c:f>
              <c:strCache/>
            </c:strRef>
          </c:cat>
          <c:val>
            <c:numRef>
              <c:f>Benchmarking!#REF!</c:f>
              <c:numCache>
                <c:ptCount val="1"/>
                <c:pt idx="0">
                  <c:v>1</c:v>
                </c:pt>
              </c:numCache>
            </c:numRef>
          </c:val>
          <c:smooth val="0"/>
        </c:ser>
        <c:marker val="1"/>
        <c:axId val="13750892"/>
        <c:axId val="56649165"/>
      </c:lineChart>
      <c:catAx>
        <c:axId val="1375089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649165"/>
        <c:crosses val="autoZero"/>
        <c:auto val="1"/>
        <c:lblOffset val="100"/>
        <c:noMultiLvlLbl val="0"/>
      </c:catAx>
      <c:valAx>
        <c:axId val="5664916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7508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Benchmarking!$L$17:$S$17</c:f>
              <c:strCache/>
            </c:strRef>
          </c:cat>
          <c:val>
            <c:numRef>
              <c:f>Benchmarking!$L$19:$S$19</c:f>
              <c:numCache/>
            </c:numRef>
          </c:val>
          <c:smooth val="0"/>
        </c:ser>
        <c:ser>
          <c:idx val="1"/>
          <c:order val="1"/>
          <c:tx>
            <c:strRef>
              <c:f>Benchmarking!$A$21</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Benchmarking!$L$17:$S$17</c:f>
              <c:strCache/>
            </c:strRef>
          </c:cat>
          <c:val>
            <c:numRef>
              <c:f>Benchmarking!$L$21:$S$21</c:f>
              <c:numCache/>
            </c:numRef>
          </c:val>
          <c:smooth val="0"/>
        </c:ser>
        <c:ser>
          <c:idx val="2"/>
          <c:order val="2"/>
          <c:tx>
            <c:strRef>
              <c:f>Benchmarking!$A$22</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Benchmarking!$L$17:$S$17</c:f>
              <c:strCache/>
            </c:strRef>
          </c:cat>
          <c:val>
            <c:numRef>
              <c:f>Benchmarking!$L$22:$S$22</c:f>
              <c:numCache/>
            </c:numRef>
          </c:val>
          <c:smooth val="0"/>
        </c:ser>
        <c:ser>
          <c:idx val="3"/>
          <c:order val="3"/>
          <c:tx>
            <c:strRef>
              <c:f>Benchmarking!$A$23</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Benchmarking!$L$17:$S$17</c:f>
              <c:strCache/>
            </c:strRef>
          </c:cat>
          <c:val>
            <c:numRef>
              <c:f>Benchmarking!$L$23:$S$23</c:f>
              <c:numCache/>
            </c:numRef>
          </c:val>
          <c:smooth val="0"/>
        </c:ser>
        <c:ser>
          <c:idx val="4"/>
          <c:order val="4"/>
          <c:tx>
            <c:strRef>
              <c:f>Benchmarking!$A$24</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Benchmarking!$L$17:$S$17</c:f>
              <c:strCache/>
            </c:strRef>
          </c:cat>
          <c:val>
            <c:numRef>
              <c:f>Benchmarking!$L$24:$S$24</c:f>
              <c:numCache/>
            </c:numRef>
          </c:val>
          <c:smooth val="0"/>
        </c:ser>
        <c:ser>
          <c:idx val="5"/>
          <c:order val="5"/>
          <c:tx>
            <c:strRef>
              <c:f>Benchmarking!$A$25</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Benchmarking!$L$17:$S$17</c:f>
              <c:strCache/>
            </c:strRef>
          </c:cat>
          <c:val>
            <c:numRef>
              <c:f>Benchmarking!$L$25:$S$25</c:f>
              <c:numCache/>
            </c:numRef>
          </c:val>
          <c:smooth val="0"/>
        </c:ser>
        <c:marker val="1"/>
        <c:axId val="40080438"/>
        <c:axId val="25179623"/>
      </c:lineChart>
      <c:catAx>
        <c:axId val="400804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179623"/>
        <c:crosses val="autoZero"/>
        <c:auto val="1"/>
        <c:lblOffset val="100"/>
        <c:noMultiLvlLbl val="0"/>
      </c:catAx>
      <c:valAx>
        <c:axId val="25179623"/>
        <c:scaling>
          <c:orientation val="minMax"/>
        </c:scaling>
        <c:axPos val="l"/>
        <c:majorGridlines/>
        <c:delete val="0"/>
        <c:numFmt formatCode="0%" sourceLinked="0"/>
        <c:majorTickMark val="out"/>
        <c:minorTickMark val="none"/>
        <c:tickLblPos val="nextTo"/>
        <c:crossAx val="40080438"/>
        <c:crossesAt val="1"/>
        <c:crossBetween val="between"/>
        <c:dispUnits/>
      </c:valAx>
      <c:spPr>
        <a:solidFill>
          <a:srgbClr val="C0C0C0"/>
        </a:solidFill>
        <a:ln w="12700">
          <a:solidFill>
            <a:srgbClr val="808080"/>
          </a:solidFill>
        </a:ln>
      </c:spPr>
    </c:plotArea>
    <c:legend>
      <c:legendPos val="r"/>
      <c:layout>
        <c:manualLayout>
          <c:xMode val="edge"/>
          <c:yMode val="edge"/>
          <c:x val="0.68925"/>
          <c:y val="0.11975"/>
          <c:w val="0.31075"/>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757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Benchmarking!$C$87:$J$87</c:f>
              <c:strCache/>
            </c:strRef>
          </c:cat>
          <c:val>
            <c:numRef>
              <c:f>Benchmarking!$C$89:$J$89</c:f>
              <c:numCache>
                <c:ptCount val="8"/>
                <c:pt idx="0">
                  <c:v>0</c:v>
                </c:pt>
                <c:pt idx="1">
                  <c:v>0</c:v>
                </c:pt>
                <c:pt idx="2">
                  <c:v>0</c:v>
                </c:pt>
                <c:pt idx="3">
                  <c:v>0</c:v>
                </c:pt>
                <c:pt idx="4">
                  <c:v>0</c:v>
                </c:pt>
                <c:pt idx="5">
                  <c:v>0</c:v>
                </c:pt>
                <c:pt idx="6">
                  <c:v>0</c:v>
                </c:pt>
                <c:pt idx="7">
                  <c:v>0</c:v>
                </c:pt>
              </c:numCache>
            </c:numRef>
          </c:val>
          <c:smooth val="0"/>
        </c:ser>
        <c:ser>
          <c:idx val="1"/>
          <c:order val="1"/>
          <c:tx>
            <c:strRef>
              <c:f>Benchmarking!$A$21</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Benchmarking!$C$87:$J$87</c:f>
              <c:strCache/>
            </c:strRef>
          </c:cat>
          <c:val>
            <c:numRef>
              <c:f>Benchmarking!$C$91:$J$91</c:f>
              <c:numCache>
                <c:ptCount val="8"/>
                <c:pt idx="0">
                  <c:v>0</c:v>
                </c:pt>
                <c:pt idx="1">
                  <c:v>0</c:v>
                </c:pt>
                <c:pt idx="2">
                  <c:v>0</c:v>
                </c:pt>
                <c:pt idx="3">
                  <c:v>0</c:v>
                </c:pt>
                <c:pt idx="4">
                  <c:v>0</c:v>
                </c:pt>
                <c:pt idx="5">
                  <c:v>0</c:v>
                </c:pt>
                <c:pt idx="6">
                  <c:v>0</c:v>
                </c:pt>
                <c:pt idx="7">
                  <c:v>0</c:v>
                </c:pt>
              </c:numCache>
            </c:numRef>
          </c:val>
          <c:smooth val="0"/>
        </c:ser>
        <c:ser>
          <c:idx val="2"/>
          <c:order val="2"/>
          <c:tx>
            <c:strRef>
              <c:f>Benchmarking!$A$22</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Benchmarking!$C$87:$J$87</c:f>
              <c:strCache/>
            </c:strRef>
          </c:cat>
          <c:val>
            <c:numRef>
              <c:f>Benchmarking!$C$92:$J$92</c:f>
              <c:numCache>
                <c:ptCount val="8"/>
                <c:pt idx="0">
                  <c:v>0</c:v>
                </c:pt>
                <c:pt idx="1">
                  <c:v>0</c:v>
                </c:pt>
                <c:pt idx="2">
                  <c:v>0</c:v>
                </c:pt>
                <c:pt idx="3">
                  <c:v>0</c:v>
                </c:pt>
                <c:pt idx="4">
                  <c:v>0</c:v>
                </c:pt>
                <c:pt idx="5">
                  <c:v>0</c:v>
                </c:pt>
                <c:pt idx="6">
                  <c:v>0</c:v>
                </c:pt>
                <c:pt idx="7">
                  <c:v>0</c:v>
                </c:pt>
              </c:numCache>
            </c:numRef>
          </c:val>
          <c:smooth val="0"/>
        </c:ser>
        <c:ser>
          <c:idx val="3"/>
          <c:order val="3"/>
          <c:tx>
            <c:strRef>
              <c:f>Benchmarking!$A$23</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Benchmarking!$C$87:$J$87</c:f>
              <c:strCache/>
            </c:strRef>
          </c:cat>
          <c:val>
            <c:numRef>
              <c:f>Benchmarking!$C$93:$J$93</c:f>
              <c:numCache>
                <c:ptCount val="8"/>
                <c:pt idx="0">
                  <c:v>0</c:v>
                </c:pt>
                <c:pt idx="1">
                  <c:v>0</c:v>
                </c:pt>
                <c:pt idx="2">
                  <c:v>0</c:v>
                </c:pt>
                <c:pt idx="3">
                  <c:v>0</c:v>
                </c:pt>
                <c:pt idx="4">
                  <c:v>0</c:v>
                </c:pt>
                <c:pt idx="5">
                  <c:v>0</c:v>
                </c:pt>
                <c:pt idx="6">
                  <c:v>0</c:v>
                </c:pt>
                <c:pt idx="7">
                  <c:v>0</c:v>
                </c:pt>
              </c:numCache>
            </c:numRef>
          </c:val>
          <c:smooth val="0"/>
        </c:ser>
        <c:ser>
          <c:idx val="4"/>
          <c:order val="4"/>
          <c:tx>
            <c:strRef>
              <c:f>Benchmarking!$A$24</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Benchmarking!$C$87:$J$87</c:f>
              <c:strCache/>
            </c:strRef>
          </c:cat>
          <c:val>
            <c:numRef>
              <c:f>Benchmarking!$C$94:$J$94</c:f>
              <c:numCache>
                <c:ptCount val="8"/>
                <c:pt idx="0">
                  <c:v>0</c:v>
                </c:pt>
                <c:pt idx="1">
                  <c:v>0</c:v>
                </c:pt>
                <c:pt idx="2">
                  <c:v>0</c:v>
                </c:pt>
                <c:pt idx="3">
                  <c:v>0</c:v>
                </c:pt>
                <c:pt idx="4">
                  <c:v>0</c:v>
                </c:pt>
                <c:pt idx="5">
                  <c:v>0</c:v>
                </c:pt>
                <c:pt idx="6">
                  <c:v>0</c:v>
                </c:pt>
                <c:pt idx="7">
                  <c:v>0</c:v>
                </c:pt>
              </c:numCache>
            </c:numRef>
          </c:val>
          <c:smooth val="0"/>
        </c:ser>
        <c:ser>
          <c:idx val="5"/>
          <c:order val="5"/>
          <c:tx>
            <c:strRef>
              <c:f>Benchmarking!$A$25</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Benchmarking!$C$87:$J$87</c:f>
              <c:strCache/>
            </c:strRef>
          </c:cat>
          <c:val>
            <c:numRef>
              <c:f>Benchmarking!$C$95:$J$95</c:f>
              <c:numCache>
                <c:ptCount val="8"/>
                <c:pt idx="0">
                  <c:v>0</c:v>
                </c:pt>
                <c:pt idx="1">
                  <c:v>0</c:v>
                </c:pt>
                <c:pt idx="2">
                  <c:v>0</c:v>
                </c:pt>
                <c:pt idx="3">
                  <c:v>0</c:v>
                </c:pt>
                <c:pt idx="4">
                  <c:v>0</c:v>
                </c:pt>
                <c:pt idx="5">
                  <c:v>0</c:v>
                </c:pt>
                <c:pt idx="6">
                  <c:v>0</c:v>
                </c:pt>
                <c:pt idx="7">
                  <c:v>0</c:v>
                </c:pt>
              </c:numCache>
            </c:numRef>
          </c:val>
          <c:smooth val="0"/>
        </c:ser>
        <c:marker val="1"/>
        <c:axId val="25290016"/>
        <c:axId val="26283553"/>
      </c:lineChart>
      <c:catAx>
        <c:axId val="2529001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283553"/>
        <c:crosses val="autoZero"/>
        <c:auto val="1"/>
        <c:lblOffset val="100"/>
        <c:noMultiLvlLbl val="0"/>
      </c:catAx>
      <c:valAx>
        <c:axId val="26283553"/>
        <c:scaling>
          <c:orientation val="minMax"/>
        </c:scaling>
        <c:axPos val="l"/>
        <c:majorGridlines/>
        <c:delete val="0"/>
        <c:numFmt formatCode="0%" sourceLinked="0"/>
        <c:majorTickMark val="out"/>
        <c:minorTickMark val="none"/>
        <c:tickLblPos val="nextTo"/>
        <c:crossAx val="25290016"/>
        <c:crossesAt val="1"/>
        <c:crossBetween val="between"/>
        <c:dispUnits/>
      </c:valAx>
      <c:spPr>
        <a:solidFill>
          <a:srgbClr val="C0C0C0"/>
        </a:solidFill>
        <a:ln w="12700">
          <a:solidFill>
            <a:srgbClr val="808080"/>
          </a:solidFill>
        </a:ln>
      </c:spPr>
    </c:plotArea>
    <c:legend>
      <c:legendPos val="r"/>
      <c:layout>
        <c:manualLayout>
          <c:xMode val="edge"/>
          <c:yMode val="edge"/>
          <c:x val="0.685"/>
          <c:y val="0.21225"/>
          <c:w val="0.3125"/>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Benchmarking!$L$52:$R$52</c:f>
              <c:strCache/>
            </c:strRef>
          </c:cat>
          <c:val>
            <c:numRef>
              <c:f>Benchmarking!#REF!</c:f>
              <c:numCache>
                <c:ptCount val="1"/>
                <c:pt idx="0">
                  <c:v>1</c:v>
                </c:pt>
              </c:numCache>
            </c:numRef>
          </c:val>
          <c:smooth val="0"/>
        </c:ser>
        <c:ser>
          <c:idx val="1"/>
          <c:order val="1"/>
          <c:tx>
            <c:strRef>
              <c:f>Benchmarking!$A$21</c:f>
              <c:strCache>
                <c:ptCount val="1"/>
                <c:pt idx="0">
                  <c:v>County Durham PCT (5ND)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Benchmarking!$L$52:$R$52</c:f>
              <c:strCache/>
            </c:strRef>
          </c:cat>
          <c:val>
            <c:numRef>
              <c:f>Benchmarking!#REF!</c:f>
              <c:numCache>
                <c:ptCount val="1"/>
                <c:pt idx="0">
                  <c:v>1</c:v>
                </c:pt>
              </c:numCache>
            </c:numRef>
          </c:val>
          <c:smooth val="0"/>
        </c:ser>
        <c:ser>
          <c:idx val="2"/>
          <c:order val="2"/>
          <c:tx>
            <c:strRef>
              <c:f>Benchmarking!$A$22</c:f>
              <c:strCache>
                <c:ptCount val="1"/>
                <c:pt idx="0">
                  <c:v>North West (Q31)</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Benchmarking!$L$52:$R$52</c:f>
              <c:strCache/>
            </c:strRef>
          </c:cat>
          <c:val>
            <c:numRef>
              <c:f>Benchmarking!#REF!</c:f>
              <c:numCache>
                <c:ptCount val="1"/>
                <c:pt idx="0">
                  <c:v>1</c:v>
                </c:pt>
              </c:numCache>
            </c:numRef>
          </c:val>
          <c:smooth val="0"/>
        </c:ser>
        <c:ser>
          <c:idx val="3"/>
          <c:order val="3"/>
          <c:tx>
            <c:strRef>
              <c:f>Benchmarking!$A$23</c:f>
              <c:strCache>
                <c:ptCount val="1"/>
                <c:pt idx="0">
                  <c:v>Manchester PCT (5NT)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Benchmarking!$L$52:$R$52</c:f>
              <c:strCache/>
            </c:strRef>
          </c:cat>
          <c:val>
            <c:numRef>
              <c:f>Benchmarking!#REF!</c:f>
              <c:numCache>
                <c:ptCount val="1"/>
                <c:pt idx="0">
                  <c:v>1</c:v>
                </c:pt>
              </c:numCache>
            </c:numRef>
          </c:val>
          <c:smooth val="0"/>
        </c:ser>
        <c:ser>
          <c:idx val="4"/>
          <c:order val="4"/>
          <c:tx>
            <c:strRef>
              <c:f>Benchmarking!$A$24</c:f>
              <c:strCache>
                <c:ptCount val="1"/>
                <c:pt idx="0">
                  <c:v>Bolton PCT (5HQ)</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Benchmarking!$L$52:$R$52</c:f>
              <c:strCache/>
            </c:strRef>
          </c:cat>
          <c:val>
            <c:numRef>
              <c:f>Benchmarking!#REF!</c:f>
              <c:numCache>
                <c:ptCount val="1"/>
                <c:pt idx="0">
                  <c:v>1</c:v>
                </c:pt>
              </c:numCache>
            </c:numRef>
          </c:val>
          <c:smooth val="0"/>
        </c:ser>
        <c:ser>
          <c:idx val="5"/>
          <c:order val="5"/>
          <c:tx>
            <c:strRef>
              <c:f>Benchmarking!$A$25</c:f>
              <c:strCache>
                <c:ptCount val="1"/>
                <c:pt idx="0">
                  <c:v>Blackburn With Darwen PCT (5CC)</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Benchmarking!$L$52:$R$52</c:f>
              <c:strCache/>
            </c:strRef>
          </c:cat>
          <c:val>
            <c:numRef>
              <c:f>Benchmarking!#REF!</c:f>
              <c:numCache>
                <c:ptCount val="1"/>
                <c:pt idx="0">
                  <c:v>1</c:v>
                </c:pt>
              </c:numCache>
            </c:numRef>
          </c:val>
          <c:smooth val="0"/>
        </c:ser>
        <c:marker val="1"/>
        <c:axId val="35225386"/>
        <c:axId val="48593019"/>
      </c:lineChart>
      <c:catAx>
        <c:axId val="3522538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593019"/>
        <c:crosses val="autoZero"/>
        <c:auto val="1"/>
        <c:lblOffset val="100"/>
        <c:noMultiLvlLbl val="0"/>
      </c:catAx>
      <c:valAx>
        <c:axId val="48593019"/>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2253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1: Mothers initiating breastfeeding as a percentage of maternities
by PCTs in England 2009/10 Q4 outturn
(PCTs with &lt;5% not Knowns &amp; passing maternities check 126/152)</a:t>
            </a:r>
          </a:p>
        </c:rich>
      </c:tx>
      <c:layout>
        <c:manualLayout>
          <c:xMode val="factor"/>
          <c:yMode val="factor"/>
          <c:x val="0"/>
          <c:y val="-0.02025"/>
        </c:manualLayout>
      </c:layout>
      <c:spPr>
        <a:noFill/>
        <a:ln>
          <a:noFill/>
        </a:ln>
      </c:spPr>
    </c:title>
    <c:plotArea>
      <c:layout>
        <c:manualLayout>
          <c:xMode val="edge"/>
          <c:yMode val="edge"/>
          <c:x val="0"/>
          <c:y val="0.054"/>
          <c:w val="1"/>
          <c:h val="0.93625"/>
        </c:manualLayout>
      </c:layout>
      <c:barChart>
        <c:barDir val="bar"/>
        <c:grouping val="clustered"/>
        <c:varyColors val="0"/>
        <c:ser>
          <c:idx val="0"/>
          <c:order val="0"/>
          <c:tx>
            <c:strRef>
              <c:f>Data4!$E$1</c:f>
              <c:strCache>
                <c:ptCount val="1"/>
                <c:pt idx="0">
                  <c:v>FOT % initiated BF</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400" b="0" i="0" u="none" baseline="0">
                    <a:latin typeface="Arial"/>
                    <a:ea typeface="Arial"/>
                    <a:cs typeface="Arial"/>
                  </a:defRPr>
                </a:pPr>
              </a:p>
            </c:txPr>
            <c:showLegendKey val="0"/>
            <c:showVal val="0"/>
            <c:showBubbleSize val="0"/>
            <c:showCatName val="1"/>
            <c:showSerName val="0"/>
            <c:showPercent val="0"/>
          </c:dLbls>
          <c:cat>
            <c:strRef>
              <c:f>Data4!$D$2:$D$127</c:f>
              <c:strCache>
                <c:ptCount val="126"/>
                <c:pt idx="0">
                  <c:v>Knowsley</c:v>
                </c:pt>
                <c:pt idx="1">
                  <c:v>Hartlepool</c:v>
                </c:pt>
                <c:pt idx="2">
                  <c:v>Middlesbrough</c:v>
                </c:pt>
                <c:pt idx="3">
                  <c:v>Sunderland </c:v>
                </c:pt>
                <c:pt idx="4">
                  <c:v>S Tyneside</c:v>
                </c:pt>
                <c:pt idx="5">
                  <c:v>Walsall </c:v>
                </c:pt>
                <c:pt idx="6">
                  <c:v>Liverpool</c:v>
                </c:pt>
                <c:pt idx="7">
                  <c:v>Redcar &amp; Cleveland</c:v>
                </c:pt>
                <c:pt idx="8">
                  <c:v>County Durham </c:v>
                </c:pt>
                <c:pt idx="9">
                  <c:v>Ashton, Leigh &amp; Wigan</c:v>
                </c:pt>
                <c:pt idx="10">
                  <c:v>Sefton</c:v>
                </c:pt>
                <c:pt idx="11">
                  <c:v>Sandwell</c:v>
                </c:pt>
                <c:pt idx="12">
                  <c:v>N Tees</c:v>
                </c:pt>
                <c:pt idx="13">
                  <c:v>Hull</c:v>
                </c:pt>
                <c:pt idx="14">
                  <c:v>Wirral</c:v>
                </c:pt>
                <c:pt idx="15">
                  <c:v>Rotherham</c:v>
                </c:pt>
                <c:pt idx="16">
                  <c:v>Stoke on Trent</c:v>
                </c:pt>
                <c:pt idx="17">
                  <c:v>N E Lincolnshire</c:v>
                </c:pt>
                <c:pt idx="18">
                  <c:v>Northumberland</c:v>
                </c:pt>
                <c:pt idx="19">
                  <c:v>Warrington</c:v>
                </c:pt>
                <c:pt idx="20">
                  <c:v>Blackpool</c:v>
                </c:pt>
                <c:pt idx="21">
                  <c:v>Dudley</c:v>
                </c:pt>
                <c:pt idx="22">
                  <c:v>Wakefield District</c:v>
                </c:pt>
                <c:pt idx="23">
                  <c:v>Newcastle</c:v>
                </c:pt>
                <c:pt idx="24">
                  <c:v>N Tyneside</c:v>
                </c:pt>
                <c:pt idx="25">
                  <c:v>Darlington</c:v>
                </c:pt>
                <c:pt idx="26">
                  <c:v>N Lincolnshire</c:v>
                </c:pt>
                <c:pt idx="27">
                  <c:v>Tameside &amp; Glossop</c:v>
                </c:pt>
                <c:pt idx="28">
                  <c:v>Barnsley</c:v>
                </c:pt>
                <c:pt idx="29">
                  <c:v>Great Yarmouth &amp; Waveney</c:v>
                </c:pt>
                <c:pt idx="30">
                  <c:v>Heywood, Middleton &amp; Rochdale</c:v>
                </c:pt>
                <c:pt idx="31">
                  <c:v>Gateshead</c:v>
                </c:pt>
                <c:pt idx="32">
                  <c:v>Salford</c:v>
                </c:pt>
                <c:pt idx="33">
                  <c:v>S Birmingham</c:v>
                </c:pt>
                <c:pt idx="34">
                  <c:v>S Staffordshire</c:v>
                </c:pt>
                <c:pt idx="35">
                  <c:v>Central &amp; Eastern Cheshire</c:v>
                </c:pt>
                <c:pt idx="36">
                  <c:v>Wolverhampton City</c:v>
                </c:pt>
                <c:pt idx="37">
                  <c:v>Plymouth </c:v>
                </c:pt>
                <c:pt idx="38">
                  <c:v>Bolton</c:v>
                </c:pt>
                <c:pt idx="39">
                  <c:v>Telford &amp; Wrekin</c:v>
                </c:pt>
                <c:pt idx="40">
                  <c:v>Central Lancashire</c:v>
                </c:pt>
                <c:pt idx="41">
                  <c:v>Havering</c:v>
                </c:pt>
                <c:pt idx="42">
                  <c:v>N Staffordshire</c:v>
                </c:pt>
                <c:pt idx="43">
                  <c:v>Oldham</c:v>
                </c:pt>
                <c:pt idx="44">
                  <c:v>E Lancashire</c:v>
                </c:pt>
                <c:pt idx="45">
                  <c:v>Manchester</c:v>
                </c:pt>
                <c:pt idx="46">
                  <c:v>Medway </c:v>
                </c:pt>
                <c:pt idx="47">
                  <c:v>Luton </c:v>
                </c:pt>
                <c:pt idx="48">
                  <c:v>Bassetlaw</c:v>
                </c:pt>
                <c:pt idx="49">
                  <c:v>Doncaster</c:v>
                </c:pt>
                <c:pt idx="50">
                  <c:v>Cumbria</c:v>
                </c:pt>
                <c:pt idx="51">
                  <c:v>N Lancashire</c:v>
                </c:pt>
                <c:pt idx="52">
                  <c:v>Eastern &amp; Coastal Kent</c:v>
                </c:pt>
                <c:pt idx="53">
                  <c:v>E Riding of Yorkshire</c:v>
                </c:pt>
                <c:pt idx="54">
                  <c:v>Nottingham City</c:v>
                </c:pt>
                <c:pt idx="55">
                  <c:v>Heart of Birmingham </c:v>
                </c:pt>
                <c:pt idx="56">
                  <c:v>Solihull</c:v>
                </c:pt>
                <c:pt idx="57">
                  <c:v>Bury</c:v>
                </c:pt>
                <c:pt idx="58">
                  <c:v>Kirklees</c:v>
                </c:pt>
                <c:pt idx="59">
                  <c:v>Blackburn with Darwen</c:v>
                </c:pt>
                <c:pt idx="60">
                  <c:v>Warwickshire</c:v>
                </c:pt>
                <c:pt idx="61">
                  <c:v>Trafford</c:v>
                </c:pt>
                <c:pt idx="62">
                  <c:v>Leeds</c:v>
                </c:pt>
                <c:pt idx="63">
                  <c:v>N Yorkshire &amp; York</c:v>
                </c:pt>
                <c:pt idx="64">
                  <c:v>Derbyshire County</c:v>
                </c:pt>
                <c:pt idx="65">
                  <c:v>Bexley</c:v>
                </c:pt>
                <c:pt idx="66">
                  <c:v>Northamptonshire</c:v>
                </c:pt>
                <c:pt idx="67">
                  <c:v>E &amp; N Hertfordshire</c:v>
                </c:pt>
                <c:pt idx="68">
                  <c:v>Stockport</c:v>
                </c:pt>
                <c:pt idx="69">
                  <c:v>Worcestershire</c:v>
                </c:pt>
                <c:pt idx="70">
                  <c:v>Shropshire County</c:v>
                </c:pt>
                <c:pt idx="71">
                  <c:v>Peterborough</c:v>
                </c:pt>
                <c:pt idx="72">
                  <c:v>Leicester County &amp; Rutland</c:v>
                </c:pt>
                <c:pt idx="73">
                  <c:v>Gloucestershire</c:v>
                </c:pt>
                <c:pt idx="74">
                  <c:v>Suffolk</c:v>
                </c:pt>
                <c:pt idx="75">
                  <c:v>W Kent</c:v>
                </c:pt>
                <c:pt idx="76">
                  <c:v>Leicester City</c:v>
                </c:pt>
                <c:pt idx="77">
                  <c:v>N E Essex</c:v>
                </c:pt>
                <c:pt idx="78">
                  <c:v>Torbay</c:v>
                </c:pt>
                <c:pt idx="79">
                  <c:v>Herefordshire</c:v>
                </c:pt>
                <c:pt idx="80">
                  <c:v>W Hertfordshire</c:v>
                </c:pt>
                <c:pt idx="81">
                  <c:v>Norfolk</c:v>
                </c:pt>
                <c:pt idx="82">
                  <c:v>Swindon</c:v>
                </c:pt>
                <c:pt idx="83">
                  <c:v>Coventry </c:v>
                </c:pt>
                <c:pt idx="84">
                  <c:v>Hastings &amp; Rother</c:v>
                </c:pt>
                <c:pt idx="85">
                  <c:v>Milton Keynes</c:v>
                </c:pt>
                <c:pt idx="86">
                  <c:v>Nottinghamshire County</c:v>
                </c:pt>
                <c:pt idx="87">
                  <c:v>S Gloucestershire</c:v>
                </c:pt>
                <c:pt idx="88">
                  <c:v>Hillingdon</c:v>
                </c:pt>
                <c:pt idx="89">
                  <c:v>N Somerset</c:v>
                </c:pt>
                <c:pt idx="90">
                  <c:v>Sheffield</c:v>
                </c:pt>
                <c:pt idx="91">
                  <c:v>Berkshire East</c:v>
                </c:pt>
                <c:pt idx="92">
                  <c:v>Bristol</c:v>
                </c:pt>
                <c:pt idx="93">
                  <c:v>Portsmouth City </c:v>
                </c:pt>
                <c:pt idx="94">
                  <c:v>Cornwall &amp; Isles of Scilly</c:v>
                </c:pt>
                <c:pt idx="95">
                  <c:v>Devon</c:v>
                </c:pt>
                <c:pt idx="96">
                  <c:v>Dorset</c:v>
                </c:pt>
                <c:pt idx="97">
                  <c:v>Buckinghamshire</c:v>
                </c:pt>
                <c:pt idx="98">
                  <c:v>Oxfordshire</c:v>
                </c:pt>
                <c:pt idx="99">
                  <c:v>Bournemouth &amp; Poole</c:v>
                </c:pt>
                <c:pt idx="100">
                  <c:v>Berkshire West</c:v>
                </c:pt>
                <c:pt idx="101">
                  <c:v>Cambridgeshire</c:v>
                </c:pt>
                <c:pt idx="102">
                  <c:v>Hampshire</c:v>
                </c:pt>
                <c:pt idx="103">
                  <c:v>Bromley</c:v>
                </c:pt>
                <c:pt idx="104">
                  <c:v>Isle of Wight</c:v>
                </c:pt>
                <c:pt idx="105">
                  <c:v>Somerset</c:v>
                </c:pt>
                <c:pt idx="106">
                  <c:v>Wiltshire</c:v>
                </c:pt>
                <c:pt idx="107">
                  <c:v>Brent </c:v>
                </c:pt>
                <c:pt idx="108">
                  <c:v>Greenwich </c:v>
                </c:pt>
                <c:pt idx="109">
                  <c:v>Redbridge</c:v>
                </c:pt>
                <c:pt idx="110">
                  <c:v>Surrey</c:v>
                </c:pt>
                <c:pt idx="111">
                  <c:v>Newham</c:v>
                </c:pt>
                <c:pt idx="112">
                  <c:v>Bath &amp; N E Somerset</c:v>
                </c:pt>
                <c:pt idx="113">
                  <c:v>Hounslow</c:v>
                </c:pt>
                <c:pt idx="114">
                  <c:v>Croydon</c:v>
                </c:pt>
                <c:pt idx="115">
                  <c:v>Lewisham</c:v>
                </c:pt>
                <c:pt idx="116">
                  <c:v>Waltham Forest</c:v>
                </c:pt>
                <c:pt idx="117">
                  <c:v>Kingston</c:v>
                </c:pt>
                <c:pt idx="118">
                  <c:v>Islington</c:v>
                </c:pt>
                <c:pt idx="119">
                  <c:v>Southwark</c:v>
                </c:pt>
                <c:pt idx="120">
                  <c:v>Enfield</c:v>
                </c:pt>
                <c:pt idx="121">
                  <c:v>Kensington &amp; Chelsea</c:v>
                </c:pt>
                <c:pt idx="122">
                  <c:v>Wandsworth</c:v>
                </c:pt>
                <c:pt idx="123">
                  <c:v>Barnet</c:v>
                </c:pt>
                <c:pt idx="124">
                  <c:v>City &amp; Hackney </c:v>
                </c:pt>
                <c:pt idx="125">
                  <c:v>Haringey </c:v>
                </c:pt>
              </c:strCache>
            </c:strRef>
          </c:cat>
          <c:val>
            <c:numRef>
              <c:f>Data4!$E$2:$E$127</c:f>
              <c:numCache>
                <c:ptCount val="126"/>
                <c:pt idx="0">
                  <c:v>0.4005586592178771</c:v>
                </c:pt>
                <c:pt idx="1">
                  <c:v>0.431740614334471</c:v>
                </c:pt>
                <c:pt idx="2">
                  <c:v>0.4802314368370299</c:v>
                </c:pt>
                <c:pt idx="3">
                  <c:v>0.4934804413239719</c:v>
                </c:pt>
                <c:pt idx="4">
                  <c:v>0.5195729537366548</c:v>
                </c:pt>
                <c:pt idx="5">
                  <c:v>0.5328014184397163</c:v>
                </c:pt>
                <c:pt idx="6">
                  <c:v>0.5357854683819533</c:v>
                </c:pt>
                <c:pt idx="7">
                  <c:v>0.5362318840579711</c:v>
                </c:pt>
                <c:pt idx="8">
                  <c:v>0.5460682357234081</c:v>
                </c:pt>
                <c:pt idx="9">
                  <c:v>0.5482260183968463</c:v>
                </c:pt>
                <c:pt idx="10">
                  <c:v>0.5505780346820809</c:v>
                </c:pt>
                <c:pt idx="11">
                  <c:v>0.5548793740491198</c:v>
                </c:pt>
                <c:pt idx="12">
                  <c:v>0.5587863463969659</c:v>
                </c:pt>
                <c:pt idx="13">
                  <c:v>0.5620300751879699</c:v>
                </c:pt>
                <c:pt idx="14">
                  <c:v>0.5686492495831017</c:v>
                </c:pt>
                <c:pt idx="15">
                  <c:v>0.5703526189661074</c:v>
                </c:pt>
                <c:pt idx="16">
                  <c:v>0.5756906077348066</c:v>
                </c:pt>
                <c:pt idx="17">
                  <c:v>0.5786877158362111</c:v>
                </c:pt>
                <c:pt idx="18">
                  <c:v>0.5858864027538726</c:v>
                </c:pt>
                <c:pt idx="19">
                  <c:v>0.5930034129692833</c:v>
                </c:pt>
                <c:pt idx="20">
                  <c:v>0.5992624462200369</c:v>
                </c:pt>
                <c:pt idx="21">
                  <c:v>0.6000558191459671</c:v>
                </c:pt>
                <c:pt idx="22">
                  <c:v>0.6063803680981595</c:v>
                </c:pt>
                <c:pt idx="23">
                  <c:v>0.6074464966285547</c:v>
                </c:pt>
                <c:pt idx="24">
                  <c:v>0.6079664570230608</c:v>
                </c:pt>
                <c:pt idx="25">
                  <c:v>0.6090116279069767</c:v>
                </c:pt>
                <c:pt idx="26">
                  <c:v>0.6131054131054131</c:v>
                </c:pt>
                <c:pt idx="27">
                  <c:v>0.617314930991217</c:v>
                </c:pt>
                <c:pt idx="28">
                  <c:v>0.6194481830417228</c:v>
                </c:pt>
                <c:pt idx="29">
                  <c:v>0.6197362824330073</c:v>
                </c:pt>
                <c:pt idx="30">
                  <c:v>0.6223679668622714</c:v>
                </c:pt>
                <c:pt idx="31">
                  <c:v>0.6261437908496732</c:v>
                </c:pt>
                <c:pt idx="32">
                  <c:v>0.6323396567299007</c:v>
                </c:pt>
                <c:pt idx="33">
                  <c:v>0.6373327759197325</c:v>
                </c:pt>
                <c:pt idx="34">
                  <c:v>0.641317365269461</c:v>
                </c:pt>
                <c:pt idx="35">
                  <c:v>0.6432829888712241</c:v>
                </c:pt>
                <c:pt idx="36">
                  <c:v>0.6458811946176567</c:v>
                </c:pt>
                <c:pt idx="37">
                  <c:v>0.645891472868217</c:v>
                </c:pt>
                <c:pt idx="38">
                  <c:v>0.6485836451095671</c:v>
                </c:pt>
                <c:pt idx="39">
                  <c:v>0.6560509554140127</c:v>
                </c:pt>
                <c:pt idx="40">
                  <c:v>0.6582372629230198</c:v>
                </c:pt>
                <c:pt idx="41">
                  <c:v>0.6598345918734269</c:v>
                </c:pt>
                <c:pt idx="42">
                  <c:v>0.6656101426307448</c:v>
                </c:pt>
                <c:pt idx="43">
                  <c:v>0.6681557115507338</c:v>
                </c:pt>
                <c:pt idx="44">
                  <c:v>0.6702283679027865</c:v>
                </c:pt>
                <c:pt idx="45">
                  <c:v>0.6725375081539465</c:v>
                </c:pt>
                <c:pt idx="46">
                  <c:v>0.6731898238747553</c:v>
                </c:pt>
                <c:pt idx="47">
                  <c:v>0.6758338209479228</c:v>
                </c:pt>
                <c:pt idx="48">
                  <c:v>0.6779661016949152</c:v>
                </c:pt>
                <c:pt idx="49">
                  <c:v>0.6806698836219132</c:v>
                </c:pt>
                <c:pt idx="50">
                  <c:v>0.6833945328437373</c:v>
                </c:pt>
                <c:pt idx="51">
                  <c:v>0.6850473612990527</c:v>
                </c:pt>
                <c:pt idx="52">
                  <c:v>0.6860072376357057</c:v>
                </c:pt>
                <c:pt idx="53">
                  <c:v>0.6866643812135755</c:v>
                </c:pt>
                <c:pt idx="54">
                  <c:v>0.6901408450704225</c:v>
                </c:pt>
                <c:pt idx="55">
                  <c:v>0.6947155220033143</c:v>
                </c:pt>
                <c:pt idx="56">
                  <c:v>0.7005347593582888</c:v>
                </c:pt>
                <c:pt idx="57">
                  <c:v>0.701120797011208</c:v>
                </c:pt>
                <c:pt idx="58">
                  <c:v>0.7012252591894439</c:v>
                </c:pt>
                <c:pt idx="59">
                  <c:v>0.7110823630875377</c:v>
                </c:pt>
                <c:pt idx="60">
                  <c:v>0.7151450813871196</c:v>
                </c:pt>
                <c:pt idx="61">
                  <c:v>0.7153713298791019</c:v>
                </c:pt>
                <c:pt idx="62">
                  <c:v>0.716221642240514</c:v>
                </c:pt>
                <c:pt idx="63">
                  <c:v>0.7186976298779028</c:v>
                </c:pt>
                <c:pt idx="64">
                  <c:v>0.7187839305103149</c:v>
                </c:pt>
                <c:pt idx="65">
                  <c:v>0.7206870799103808</c:v>
                </c:pt>
                <c:pt idx="66">
                  <c:v>0.7239236573457613</c:v>
                </c:pt>
                <c:pt idx="67">
                  <c:v>0.7247377139701823</c:v>
                </c:pt>
                <c:pt idx="68">
                  <c:v>0.7279906405381691</c:v>
                </c:pt>
                <c:pt idx="69">
                  <c:v>0.7299657534246575</c:v>
                </c:pt>
                <c:pt idx="70">
                  <c:v>0.7313725490196078</c:v>
                </c:pt>
                <c:pt idx="71">
                  <c:v>0.7318116975748931</c:v>
                </c:pt>
                <c:pt idx="72">
                  <c:v>0.7324145851277635</c:v>
                </c:pt>
                <c:pt idx="73">
                  <c:v>0.7343945068664169</c:v>
                </c:pt>
                <c:pt idx="74">
                  <c:v>0.7346456692913386</c:v>
                </c:pt>
                <c:pt idx="75">
                  <c:v>0.7347693092021412</c:v>
                </c:pt>
                <c:pt idx="76">
                  <c:v>0.7350427350427351</c:v>
                </c:pt>
                <c:pt idx="77">
                  <c:v>0.7453729669097028</c:v>
                </c:pt>
                <c:pt idx="78">
                  <c:v>0.7481177275838466</c:v>
                </c:pt>
                <c:pt idx="79">
                  <c:v>0.7481439177612793</c:v>
                </c:pt>
                <c:pt idx="80">
                  <c:v>0.748653500897666</c:v>
                </c:pt>
                <c:pt idx="81">
                  <c:v>0.750443443853186</c:v>
                </c:pt>
                <c:pt idx="82">
                  <c:v>0.752622061482821</c:v>
                </c:pt>
                <c:pt idx="83">
                  <c:v>0.7529538131041891</c:v>
                </c:pt>
                <c:pt idx="84">
                  <c:v>0.753099730458221</c:v>
                </c:pt>
                <c:pt idx="85">
                  <c:v>0.753972602739726</c:v>
                </c:pt>
                <c:pt idx="86">
                  <c:v>0.7587305986696231</c:v>
                </c:pt>
                <c:pt idx="87">
                  <c:v>0.759782238856754</c:v>
                </c:pt>
                <c:pt idx="88">
                  <c:v>0.7613038906414301</c:v>
                </c:pt>
                <c:pt idx="89">
                  <c:v>0.7684069611780455</c:v>
                </c:pt>
                <c:pt idx="90">
                  <c:v>0.7692065491183879</c:v>
                </c:pt>
                <c:pt idx="91">
                  <c:v>0.7701698513800425</c:v>
                </c:pt>
                <c:pt idx="92">
                  <c:v>0.7735001604106513</c:v>
                </c:pt>
                <c:pt idx="93">
                  <c:v>0.7768866204885162</c:v>
                </c:pt>
                <c:pt idx="94">
                  <c:v>0.7782281412854661</c:v>
                </c:pt>
                <c:pt idx="95">
                  <c:v>0.7785983203011874</c:v>
                </c:pt>
                <c:pt idx="96">
                  <c:v>0.7810177244139508</c:v>
                </c:pt>
                <c:pt idx="97">
                  <c:v>0.783068783068783</c:v>
                </c:pt>
                <c:pt idx="98">
                  <c:v>0.7834475755267835</c:v>
                </c:pt>
                <c:pt idx="99">
                  <c:v>0.7835388874905613</c:v>
                </c:pt>
                <c:pt idx="100">
                  <c:v>0.7847540983606557</c:v>
                </c:pt>
                <c:pt idx="101">
                  <c:v>0.7897970848813947</c:v>
                </c:pt>
                <c:pt idx="102">
                  <c:v>0.7937404154468144</c:v>
                </c:pt>
                <c:pt idx="103">
                  <c:v>0.8011840157868771</c:v>
                </c:pt>
                <c:pt idx="104">
                  <c:v>0.8019169329073482</c:v>
                </c:pt>
                <c:pt idx="105">
                  <c:v>0.808087974459028</c:v>
                </c:pt>
                <c:pt idx="106">
                  <c:v>0.8086482117599515</c:v>
                </c:pt>
                <c:pt idx="107">
                  <c:v>0.8095140873826051</c:v>
                </c:pt>
                <c:pt idx="108">
                  <c:v>0.811352657004831</c:v>
                </c:pt>
                <c:pt idx="109">
                  <c:v>0.8140140661630633</c:v>
                </c:pt>
                <c:pt idx="110">
                  <c:v>0.8341066341066341</c:v>
                </c:pt>
                <c:pt idx="111">
                  <c:v>0.8399867483849595</c:v>
                </c:pt>
                <c:pt idx="112">
                  <c:v>0.8477297895902547</c:v>
                </c:pt>
                <c:pt idx="113">
                  <c:v>0.8516536964980544</c:v>
                </c:pt>
                <c:pt idx="114">
                  <c:v>0.8545310015898251</c:v>
                </c:pt>
                <c:pt idx="115">
                  <c:v>0.8670855485741904</c:v>
                </c:pt>
                <c:pt idx="116">
                  <c:v>0.8708885616102111</c:v>
                </c:pt>
                <c:pt idx="117">
                  <c:v>0.8845660538691749</c:v>
                </c:pt>
                <c:pt idx="118">
                  <c:v>0.8863636363636364</c:v>
                </c:pt>
                <c:pt idx="119">
                  <c:v>0.8907484890748489</c:v>
                </c:pt>
                <c:pt idx="120">
                  <c:v>0.8968960277838073</c:v>
                </c:pt>
                <c:pt idx="121">
                  <c:v>0.9065685164212911</c:v>
                </c:pt>
                <c:pt idx="122">
                  <c:v>0.9072508896797153</c:v>
                </c:pt>
                <c:pt idx="123">
                  <c:v>0.9145690312738368</c:v>
                </c:pt>
                <c:pt idx="124">
                  <c:v>0.9214671467146714</c:v>
                </c:pt>
                <c:pt idx="125">
                  <c:v>0.9301075268817204</c:v>
                </c:pt>
              </c:numCache>
            </c:numRef>
          </c:val>
        </c:ser>
        <c:gapWidth val="70"/>
        <c:axId val="34683988"/>
        <c:axId val="43720437"/>
      </c:barChart>
      <c:catAx>
        <c:axId val="34683988"/>
        <c:scaling>
          <c:orientation val="minMax"/>
        </c:scaling>
        <c:axPos val="l"/>
        <c:delete val="0"/>
        <c:numFmt formatCode="General" sourceLinked="1"/>
        <c:majorTickMark val="out"/>
        <c:minorTickMark val="none"/>
        <c:tickLblPos val="none"/>
        <c:crossAx val="43720437"/>
        <c:crosses val="autoZero"/>
        <c:auto val="1"/>
        <c:lblOffset val="100"/>
        <c:noMultiLvlLbl val="0"/>
      </c:catAx>
      <c:valAx>
        <c:axId val="43720437"/>
        <c:scaling>
          <c:orientation val="minMax"/>
        </c:scaling>
        <c:axPos val="b"/>
        <c:majorGridlines/>
        <c:delete val="0"/>
        <c:numFmt formatCode="General" sourceLinked="1"/>
        <c:majorTickMark val="out"/>
        <c:minorTickMark val="none"/>
        <c:tickLblPos val="nextTo"/>
        <c:crossAx val="3468398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3937007874015748" header="0.5118110236220472" footer="0.5118110236220472"/>
  <pageSetup horizontalDpi="1200" verticalDpi="1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3937007874015748" header="0.5118110236220472" footer="0.5118110236220472"/>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w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1171575</xdr:colOff>
      <xdr:row>1</xdr:row>
      <xdr:rowOff>219075</xdr:rowOff>
    </xdr:to>
    <xdr:pic>
      <xdr:nvPicPr>
        <xdr:cNvPr id="1" name="Picture 1" descr="Department of Health"/>
        <xdr:cNvPicPr preferRelativeResize="1">
          <a:picLocks noChangeAspect="1"/>
        </xdr:cNvPicPr>
      </xdr:nvPicPr>
      <xdr:blipFill>
        <a:blip r:embed="rId1"/>
        <a:stretch>
          <a:fillRect/>
        </a:stretch>
      </xdr:blipFill>
      <xdr:spPr>
        <a:xfrm>
          <a:off x="0" y="0"/>
          <a:ext cx="14192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60</xdr:row>
      <xdr:rowOff>47625</xdr:rowOff>
    </xdr:from>
    <xdr:to>
      <xdr:col>10</xdr:col>
      <xdr:colOff>9525</xdr:colOff>
      <xdr:row>80</xdr:row>
      <xdr:rowOff>123825</xdr:rowOff>
    </xdr:to>
    <xdr:graphicFrame>
      <xdr:nvGraphicFramePr>
        <xdr:cNvPr id="1" name="Chart 1"/>
        <xdr:cNvGraphicFramePr/>
      </xdr:nvGraphicFramePr>
      <xdr:xfrm>
        <a:off x="2000250" y="9553575"/>
        <a:ext cx="4933950" cy="3314700"/>
      </xdr:xfrm>
      <a:graphic>
        <a:graphicData uri="http://schemas.openxmlformats.org/drawingml/2006/chart">
          <c:chart xmlns:c="http://schemas.openxmlformats.org/drawingml/2006/chart" r:id="rId1"/>
        </a:graphicData>
      </a:graphic>
    </xdr:graphicFrame>
    <xdr:clientData/>
  </xdr:twoCellAnchor>
  <xdr:twoCellAnchor>
    <xdr:from>
      <xdr:col>11</xdr:col>
      <xdr:colOff>28575</xdr:colOff>
      <xdr:row>60</xdr:row>
      <xdr:rowOff>47625</xdr:rowOff>
    </xdr:from>
    <xdr:to>
      <xdr:col>19</xdr:col>
      <xdr:colOff>28575</xdr:colOff>
      <xdr:row>80</xdr:row>
      <xdr:rowOff>123825</xdr:rowOff>
    </xdr:to>
    <xdr:graphicFrame>
      <xdr:nvGraphicFramePr>
        <xdr:cNvPr id="2" name="Chart 2"/>
        <xdr:cNvGraphicFramePr/>
      </xdr:nvGraphicFramePr>
      <xdr:xfrm>
        <a:off x="7134225" y="9553575"/>
        <a:ext cx="4953000" cy="3314700"/>
      </xdr:xfrm>
      <a:graphic>
        <a:graphicData uri="http://schemas.openxmlformats.org/drawingml/2006/chart">
          <c:chart xmlns:c="http://schemas.openxmlformats.org/drawingml/2006/chart" r:id="rId2"/>
        </a:graphicData>
      </a:graphic>
    </xdr:graphicFrame>
    <xdr:clientData/>
  </xdr:twoCellAnchor>
  <xdr:twoCellAnchor>
    <xdr:from>
      <xdr:col>20</xdr:col>
      <xdr:colOff>28575</xdr:colOff>
      <xdr:row>60</xdr:row>
      <xdr:rowOff>66675</xdr:rowOff>
    </xdr:from>
    <xdr:to>
      <xdr:col>28</xdr:col>
      <xdr:colOff>28575</xdr:colOff>
      <xdr:row>80</xdr:row>
      <xdr:rowOff>142875</xdr:rowOff>
    </xdr:to>
    <xdr:graphicFrame>
      <xdr:nvGraphicFramePr>
        <xdr:cNvPr id="3" name="Chart 3"/>
        <xdr:cNvGraphicFramePr/>
      </xdr:nvGraphicFramePr>
      <xdr:xfrm>
        <a:off x="12268200" y="9572625"/>
        <a:ext cx="4953000" cy="3314700"/>
      </xdr:xfrm>
      <a:graphic>
        <a:graphicData uri="http://schemas.openxmlformats.org/drawingml/2006/chart">
          <c:chart xmlns:c="http://schemas.openxmlformats.org/drawingml/2006/chart" r:id="rId3"/>
        </a:graphicData>
      </a:graphic>
    </xdr:graphicFrame>
    <xdr:clientData/>
  </xdr:twoCellAnchor>
  <xdr:twoCellAnchor>
    <xdr:from>
      <xdr:col>2</xdr:col>
      <xdr:colOff>28575</xdr:colOff>
      <xdr:row>25</xdr:row>
      <xdr:rowOff>47625</xdr:rowOff>
    </xdr:from>
    <xdr:to>
      <xdr:col>10</xdr:col>
      <xdr:colOff>0</xdr:colOff>
      <xdr:row>45</xdr:row>
      <xdr:rowOff>123825</xdr:rowOff>
    </xdr:to>
    <xdr:graphicFrame>
      <xdr:nvGraphicFramePr>
        <xdr:cNvPr id="4" name="Chart 4"/>
        <xdr:cNvGraphicFramePr/>
      </xdr:nvGraphicFramePr>
      <xdr:xfrm>
        <a:off x="2000250" y="3971925"/>
        <a:ext cx="4924425" cy="33147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25</xdr:row>
      <xdr:rowOff>47625</xdr:rowOff>
    </xdr:from>
    <xdr:to>
      <xdr:col>11</xdr:col>
      <xdr:colOff>0</xdr:colOff>
      <xdr:row>45</xdr:row>
      <xdr:rowOff>123825</xdr:rowOff>
    </xdr:to>
    <xdr:graphicFrame>
      <xdr:nvGraphicFramePr>
        <xdr:cNvPr id="5" name="Chart 5"/>
        <xdr:cNvGraphicFramePr/>
      </xdr:nvGraphicFramePr>
      <xdr:xfrm>
        <a:off x="7105650" y="3971925"/>
        <a:ext cx="0" cy="3314700"/>
      </xdr:xfrm>
      <a:graphic>
        <a:graphicData uri="http://schemas.openxmlformats.org/drawingml/2006/chart">
          <c:chart xmlns:c="http://schemas.openxmlformats.org/drawingml/2006/chart" r:id="rId5"/>
        </a:graphicData>
      </a:graphic>
    </xdr:graphicFrame>
    <xdr:clientData/>
  </xdr:twoCellAnchor>
  <xdr:twoCellAnchor>
    <xdr:from>
      <xdr:col>11</xdr:col>
      <xdr:colOff>28575</xdr:colOff>
      <xdr:row>25</xdr:row>
      <xdr:rowOff>66675</xdr:rowOff>
    </xdr:from>
    <xdr:to>
      <xdr:col>19</xdr:col>
      <xdr:colOff>0</xdr:colOff>
      <xdr:row>45</xdr:row>
      <xdr:rowOff>142875</xdr:rowOff>
    </xdr:to>
    <xdr:graphicFrame>
      <xdr:nvGraphicFramePr>
        <xdr:cNvPr id="6" name="Chart 6"/>
        <xdr:cNvGraphicFramePr/>
      </xdr:nvGraphicFramePr>
      <xdr:xfrm>
        <a:off x="7134225" y="3990975"/>
        <a:ext cx="4924425" cy="3314700"/>
      </xdr:xfrm>
      <a:graphic>
        <a:graphicData uri="http://schemas.openxmlformats.org/drawingml/2006/chart">
          <c:chart xmlns:c="http://schemas.openxmlformats.org/drawingml/2006/chart" r:id="rId6"/>
        </a:graphicData>
      </a:graphic>
    </xdr:graphicFrame>
    <xdr:clientData/>
  </xdr:twoCellAnchor>
  <xdr:twoCellAnchor>
    <xdr:from>
      <xdr:col>2</xdr:col>
      <xdr:colOff>28575</xdr:colOff>
      <xdr:row>95</xdr:row>
      <xdr:rowOff>47625</xdr:rowOff>
    </xdr:from>
    <xdr:to>
      <xdr:col>10</xdr:col>
      <xdr:colOff>9525</xdr:colOff>
      <xdr:row>115</xdr:row>
      <xdr:rowOff>123825</xdr:rowOff>
    </xdr:to>
    <xdr:graphicFrame>
      <xdr:nvGraphicFramePr>
        <xdr:cNvPr id="7" name="Chart 10"/>
        <xdr:cNvGraphicFramePr/>
      </xdr:nvGraphicFramePr>
      <xdr:xfrm>
        <a:off x="2000250" y="15135225"/>
        <a:ext cx="4933950" cy="3314700"/>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95</xdr:row>
      <xdr:rowOff>47625</xdr:rowOff>
    </xdr:from>
    <xdr:to>
      <xdr:col>11</xdr:col>
      <xdr:colOff>0</xdr:colOff>
      <xdr:row>115</xdr:row>
      <xdr:rowOff>123825</xdr:rowOff>
    </xdr:to>
    <xdr:graphicFrame>
      <xdr:nvGraphicFramePr>
        <xdr:cNvPr id="8" name="Chart 11"/>
        <xdr:cNvGraphicFramePr/>
      </xdr:nvGraphicFramePr>
      <xdr:xfrm>
        <a:off x="7105650" y="15135225"/>
        <a:ext cx="0" cy="3314700"/>
      </xdr:xfrm>
      <a:graphic>
        <a:graphicData uri="http://schemas.openxmlformats.org/drawingml/2006/chart">
          <c:chart xmlns:c="http://schemas.openxmlformats.org/drawingml/2006/chart" r:id="rId8"/>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96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0.374</cdr:x>
      <cdr:y>0.052</cdr:y>
    </cdr:from>
    <cdr:to>
      <cdr:x>0.374</cdr:x>
      <cdr:y>0.96425</cdr:y>
    </cdr:to>
    <cdr:sp>
      <cdr:nvSpPr>
        <cdr:cNvPr id="1" name="Line 1"/>
        <cdr:cNvSpPr>
          <a:spLocks/>
        </cdr:cNvSpPr>
      </cdr:nvSpPr>
      <cdr:spPr>
        <a:xfrm flipV="1">
          <a:off x="2543175" y="514350"/>
          <a:ext cx="0" cy="908685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96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19900"/>
    <xdr:graphicFrame>
      <xdr:nvGraphicFramePr>
        <xdr:cNvPr id="1" name="Shape 1025"/>
        <xdr:cNvGraphicFramePr/>
      </xdr:nvGraphicFramePr>
      <xdr:xfrm>
        <a:off x="0" y="0"/>
        <a:ext cx="9963150" cy="6819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96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0.051</cdr:y>
    </cdr:from>
    <cdr:to>
      <cdr:x>0.2235</cdr:x>
      <cdr:y>0.96525</cdr:y>
    </cdr:to>
    <cdr:sp>
      <cdr:nvSpPr>
        <cdr:cNvPr id="1" name="Line 1"/>
        <cdr:cNvSpPr>
          <a:spLocks/>
        </cdr:cNvSpPr>
      </cdr:nvSpPr>
      <cdr:spPr>
        <a:xfrm flipV="1">
          <a:off x="1524000" y="504825"/>
          <a:ext cx="0" cy="910590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96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0.2585</cdr:y>
    </cdr:from>
    <cdr:to>
      <cdr:x>0.991</cdr:x>
      <cdr:y>0.2585</cdr:y>
    </cdr:to>
    <cdr:sp>
      <cdr:nvSpPr>
        <cdr:cNvPr id="1" name="Line 1"/>
        <cdr:cNvSpPr>
          <a:spLocks/>
        </cdr:cNvSpPr>
      </cdr:nvSpPr>
      <cdr:spPr>
        <a:xfrm flipV="1">
          <a:off x="600075" y="1762125"/>
          <a:ext cx="92678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0.09675</cdr:x>
      <cdr:y>0.22125</cdr:y>
    </cdr:from>
    <cdr:to>
      <cdr:x>0.299</cdr:x>
      <cdr:y>0.27575</cdr:y>
    </cdr:to>
    <cdr:sp>
      <cdr:nvSpPr>
        <cdr:cNvPr id="2" name="TextBox 2"/>
        <cdr:cNvSpPr txBox="1">
          <a:spLocks noChangeArrowheads="1"/>
        </cdr:cNvSpPr>
      </cdr:nvSpPr>
      <cdr:spPr>
        <a:xfrm>
          <a:off x="962025" y="1504950"/>
          <a:ext cx="2019300" cy="371475"/>
        </a:xfrm>
        <a:prstGeom prst="rect">
          <a:avLst/>
        </a:prstGeom>
        <a:noFill/>
        <a:ln w="9525" cmpd="sng">
          <a:noFill/>
        </a:ln>
      </cdr:spPr>
      <cdr:txBody>
        <a:bodyPr vertOverflow="clip" wrap="square"/>
        <a:p>
          <a:pPr algn="l">
            <a:defRPr/>
          </a:pPr>
          <a:r>
            <a:rPr lang="en-US" cap="none" sz="1075" b="1" i="0" u="none" baseline="0">
              <a:latin typeface="Arial"/>
              <a:ea typeface="Arial"/>
              <a:cs typeface="Arial"/>
            </a:rPr>
            <a:t>Data quality standard</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19900"/>
    <xdr:graphicFrame>
      <xdr:nvGraphicFramePr>
        <xdr:cNvPr id="1" name="Shape 1025"/>
        <xdr:cNvGraphicFramePr/>
      </xdr:nvGraphicFramePr>
      <xdr:xfrm>
        <a:off x="0" y="0"/>
        <a:ext cx="9963150" cy="6819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19</xdr:row>
      <xdr:rowOff>123825</xdr:rowOff>
    </xdr:to>
    <xdr:sp>
      <xdr:nvSpPr>
        <xdr:cNvPr id="1" name="TextBox 1"/>
        <xdr:cNvSpPr txBox="1">
          <a:spLocks noChangeArrowheads="1"/>
        </xdr:cNvSpPr>
      </xdr:nvSpPr>
      <xdr:spPr>
        <a:xfrm>
          <a:off x="0" y="0"/>
          <a:ext cx="7067550" cy="388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Context </a:t>
          </a:r>
          <a:r>
            <a:rPr lang="en-US" cap="none" sz="1000" b="0" i="0" u="none" baseline="0">
              <a:latin typeface="Arial"/>
              <a:ea typeface="Arial"/>
              <a:cs typeface="Arial"/>
            </a:rPr>
            <a:t>
Promoting and supporting sustainable breastfeeding is an essential part of an integrated programme of child health promotion and parenting support. A healthy pregnancy, a healthy birth and a strong bond between a baby and its parents are a vital start in life.  All parents have an intrinsic (neuro-genetic) desire and motivation to be a good parent and protect their infant. 
There is clear evidence that breastfeeding has positive health benefits for both mother and baby in the short- and longer-term (beyond the period of breastfeeding).   
Infants who are not breastfed are more likely to acquire illnesses such as gastroenteritis and respiratory infections requiring hospitalisation in the first year of life (Quigley et al 2007; Ip et al. 2007; Horta et al.2007). In addition, there is some evidence that infants who are not breastfed are more likely to become obese in later childhood (Li et al. 2003; Michels et al. 2007). In the longer term infants who are not breastfed tend to have higher blood pressure and total cholesterol levels in adulthood and are at greater risk of type 2 diabetes. Mothers who do not breastfeed have an increased risk of breast and ovarian cancers and may find it more difficult to return to their pre-pregnancy weight (World Cancer Research Fund 2007). 
Evidence is that breastmilk is the best form of nutrition for infants and exclusive breastfeeding is all a baby needs for around the first six months (26 weeks) of an infant's life.  Thereafter breastfeeding should continue for as long as the mother and baby wish, while gradually introducing a more varied diet. 
The UK Infant Feeding Survey 2005 (Bolling et al. 2007) showed that 78% of women in England breastfed their babies after birth.  However, a third of these women had stopped by week 6 so that only 50% of all new mothers were breastfeeding by week 6 and 26% by 6 months.  For more details of the Infant Feeding Survey, please see link: http://www.ic.nhs.uk/pubs/breastfeed2005.</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0.758</cdr:x>
      <cdr:y>0.046</cdr:y>
    </cdr:from>
    <cdr:to>
      <cdr:x>0.97525</cdr:x>
      <cdr:y>0.06375</cdr:y>
    </cdr:to>
    <cdr:sp>
      <cdr:nvSpPr>
        <cdr:cNvPr id="1" name="TextBox 2"/>
        <cdr:cNvSpPr txBox="1">
          <a:spLocks noChangeArrowheads="1"/>
        </cdr:cNvSpPr>
      </cdr:nvSpPr>
      <cdr:spPr>
        <a:xfrm>
          <a:off x="5162550" y="457200"/>
          <a:ext cx="1485900" cy="180975"/>
        </a:xfrm>
        <a:prstGeom prst="rect">
          <a:avLst/>
        </a:prstGeom>
        <a:noFill/>
        <a:ln w="9525" cmpd="sng">
          <a:noFill/>
        </a:ln>
      </cdr:spPr>
      <cdr:txBody>
        <a:bodyPr vertOverflow="clip" wrap="square"/>
        <a:p>
          <a:pPr algn="r">
            <a:defRPr/>
          </a:pPr>
          <a:r>
            <a:rPr lang="en-US" cap="none" sz="1000" b="1" i="0" u="none" baseline="0">
              <a:latin typeface="Arial"/>
              <a:ea typeface="Arial"/>
              <a:cs typeface="Arial"/>
            </a:rPr>
            <a:t>Better drop off rates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96315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12</xdr:row>
      <xdr:rowOff>0</xdr:rowOff>
    </xdr:to>
    <xdr:sp>
      <xdr:nvSpPr>
        <xdr:cNvPr id="1" name="TextBox 1"/>
        <xdr:cNvSpPr txBox="1">
          <a:spLocks noChangeArrowheads="1"/>
        </xdr:cNvSpPr>
      </xdr:nvSpPr>
      <xdr:spPr>
        <a:xfrm>
          <a:off x="0" y="0"/>
          <a:ext cx="7067550"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Contacts
</a:t>
          </a:r>
          <a:r>
            <a:rPr lang="en-US" cap="none" sz="1000" b="0" i="0" u="none" baseline="0">
              <a:latin typeface="Arial"/>
              <a:ea typeface="Arial"/>
              <a:cs typeface="Arial"/>
            </a:rPr>
            <a:t>
For media enquiries only please contact the Department of Health press office on 020 7210 5221.
For other enquiries relating to the statistics and to offer feedback on the report, please contact:
Conrad Ryan
Department of Health, Health Improvement Analytical Team
Conrad.Ryan@dh.gsi.gov.uk
For other enquiries relating to policy on maternal and infant nutrition, please contact:
Francesca Entwistle
Department of Health, Maternal and Infant Nutrition Policy  Lead
Francesca.Entwistle@dh.gsi.gov.uk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35</xdr:row>
      <xdr:rowOff>0</xdr:rowOff>
    </xdr:to>
    <xdr:sp>
      <xdr:nvSpPr>
        <xdr:cNvPr id="1" name="TextBox 1"/>
        <xdr:cNvSpPr txBox="1">
          <a:spLocks noChangeArrowheads="1"/>
        </xdr:cNvSpPr>
      </xdr:nvSpPr>
      <xdr:spPr>
        <a:xfrm>
          <a:off x="0" y="0"/>
          <a:ext cx="7067550" cy="6467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Summary of results</a:t>
          </a:r>
          <a:r>
            <a:rPr lang="en-US" cap="none" sz="1000" b="0" i="0" u="none" baseline="0">
              <a:latin typeface="Arial"/>
              <a:ea typeface="Arial"/>
              <a:cs typeface="Arial"/>
            </a:rPr>
            <a:t>
</a:t>
          </a:r>
          <a:r>
            <a:rPr lang="en-US" cap="none" sz="1000" b="1" i="0" u="none" baseline="0">
              <a:latin typeface="Arial"/>
              <a:ea typeface="Arial"/>
              <a:cs typeface="Arial"/>
            </a:rPr>
            <a:t>Initiation of breastfeeding</a:t>
          </a:r>
          <a:r>
            <a:rPr lang="en-US" cap="none" sz="1000" b="0" i="0" u="none" baseline="0">
              <a:latin typeface="Arial"/>
              <a:ea typeface="Arial"/>
              <a:cs typeface="Arial"/>
            </a:rPr>
            <a:t>
In England the breastfeeding initiation rate was 72.7% in 2009/10, which is slightly more than 2008/09 (71.7%) and 2007/08 (69.9%) (Table 1).
Amongst SHAs this varied from North East SHA who reported 54.5% of mothers initiating breastfeeding to 85.6% in London SHA (Table 4).
Amongst the 126/152 PCTs that passed validation, breastfeeding initiation ranged from 93.0% in Haringey PCT to 40.1% in Knowsley PCT.
</a:t>
          </a:r>
          <a:r>
            <a:rPr lang="en-US" cap="none" sz="1000" b="1" i="0" u="none" baseline="0">
              <a:latin typeface="Arial"/>
              <a:ea typeface="Arial"/>
              <a:cs typeface="Arial"/>
            </a:rPr>
            <a:t>Prevalence of breastfeeding at 6-8 weeks</a:t>
          </a:r>
          <a:r>
            <a:rPr lang="en-US" cap="none" sz="1000" b="0" i="0" u="none" baseline="0">
              <a:latin typeface="Arial"/>
              <a:ea typeface="Arial"/>
              <a:cs typeface="Arial"/>
            </a:rPr>
            <a:t>
In England the breastfeeding prevalence at 6-8 weeks at 2009/10 Q4 was 45.2% of infants due a 6-8 week check, up on the figure of 44.6% recorded in 2009/10 Q1.  This increase is a product of the improvement in data coverage achieved over that period, which has pushed up both the number known to be breastfeeding and the number known not to be breastfeeding.
Prevalence as a percentage of those infants with a known 6-8 week breastfeeding status was 48.2% in 2009/10 Q4, down on the figure of 50.3% at Q1 2009/10 and 48.7% at Q1 2008/10.  There is strong evidence that the dramatic improvement in data coverage that has been achieved since data collection began has affected the comparability of these prevalence estimates over time.  This is because improvements in coverage have resulted in the inclusion in the statistics of a disproportionately higher number who are not breastfeeding.  This effect explains much of the decrease observed since 2009/10 Q1 in recorded prevalence among those whose status is known.  Once this effect is taken into account, the analysis shows no statistically significant change in real prevalence over the period of collection.
Amongst the eight SHAs who passed validation, prevalence as a percentage of infants due a 6-8 week check varied from 65.0% in London SHA to 30.1% in North East SHA.  Amongst those infants with a known 6-8 week breastfeeding status, prevalence ranged from 70.4% in London SHA to 30.6% in North East SHA. 
Amongst the 138/152 PCTs that passed validation, breastfeeding prevalence as a percentage of infants due a 6-8 week check ranged from 82.7% in Westminster PCT to 18.1% in Knowsley PCT.  Amongst those infants with a known 6-8 week breastfeeding status, prevalence ranged from 86.8% in Westminster PCT to 19.0% in Knowsley PCT.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74</xdr:row>
      <xdr:rowOff>47625</xdr:rowOff>
    </xdr:to>
    <xdr:sp>
      <xdr:nvSpPr>
        <xdr:cNvPr id="1" name="TextBox 1"/>
        <xdr:cNvSpPr txBox="1">
          <a:spLocks noChangeArrowheads="1"/>
        </xdr:cNvSpPr>
      </xdr:nvSpPr>
      <xdr:spPr>
        <a:xfrm>
          <a:off x="0" y="0"/>
          <a:ext cx="7067550" cy="1294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collection and definition
6-8 week Breastfeeding
</a:t>
          </a:r>
          <a:r>
            <a:rPr lang="en-US" cap="none" sz="1000" b="0" i="0" u="none" baseline="0">
              <a:latin typeface="Arial"/>
              <a:ea typeface="Arial"/>
              <a:cs typeface="Arial"/>
            </a:rPr>
            <a:t>
Since April 2008, data on the local prevalence of breastfeeding at 6-8 weeks has been requested on a quarterly basis from all PCTs.  This is in addition to data collected on initiation of breastfeeding.  This information provides more timely, frequent and local information on breastfeeding prevalence after the mother and baby have been discharged from hospital than the Infant Feeding Survey.
The information is collected as part of the Vital Sign Monitoring Return (VSMR) via the data collection tool that is part of Unify2, a web based system set up by the Department of Health to collect performance and other central returns directly from the NHS.  The figures are typically derived by PCTs from information recorded at infants’ 6-8 week check.
For breastfeeding prevalence, each Primary Care Trust (PCT) is required to submit actual figures for the quarter and the year-to-date and forecasts for the year as a whole for the following four items: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due a 6–8 week check in each quarter.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“totally” breastfed (defined as infants who are exclusively receiving breast milk at 6-8 weeks of age - that is, they are NOT receiving formula milk, any other liquids or food).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“partially” breastfed (defined as infants who are currently receiving breast milk at 6-8 weeks of age and who are also receiving formula milk or any other liquids or food).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“not at all” breastfed (defined as infants who are not currently receiving any breast milk at 6-8 weeks of age).
The information is used by the Care Quality Commission in their annual health check.  A detailed description of their 2009/10 indicator can be found at: http://www.cqc.org.uk/guidanceforprofessionals/healthcare/nhsstaff/periodicreview2009/10/qualityofservices/existing/prevalenceofbreastfeedingat6-8weeksfrombirth.cfm.
</a:t>
          </a:r>
          <a:r>
            <a:rPr lang="en-US" cap="none" sz="1200" b="1" i="0" u="none" baseline="0">
              <a:latin typeface="Arial"/>
              <a:ea typeface="Arial"/>
              <a:cs typeface="Arial"/>
            </a:rPr>
            <a:t>Data validation</a:t>
          </a:r>
          <a:r>
            <a:rPr lang="en-US" cap="none" sz="1000" b="0" i="0" u="none" baseline="0">
              <a:latin typeface="Arial"/>
              <a:ea typeface="Arial"/>
              <a:cs typeface="Arial"/>
            </a:rPr>
            <a:t>
The following validation rules are applied to the data:
All four numbers must be submitted as integers.
All validation checks must be passed in order for the data to meet departmental statistical requirements.  Where information has not passed these validation checks, this is identified in the tables in this report.
The following table shows the number of PCTs passing validation by quarter.
</a:t>
          </a:r>
          <a:r>
            <a:rPr lang="en-US" cap="none" sz="1000" b="1" i="0" u="none" baseline="0">
              <a:latin typeface="Arial"/>
              <a:ea typeface="Arial"/>
              <a:cs typeface="Arial"/>
            </a:rPr>
            <a:t/>
          </a:r>
        </a:p>
      </xdr:txBody>
    </xdr:sp>
    <xdr:clientData/>
  </xdr:twoCellAnchor>
  <xdr:twoCellAnchor editAs="oneCell">
    <xdr:from>
      <xdr:col>0</xdr:col>
      <xdr:colOff>342900</xdr:colOff>
      <xdr:row>31</xdr:row>
      <xdr:rowOff>38100</xdr:rowOff>
    </xdr:from>
    <xdr:to>
      <xdr:col>0</xdr:col>
      <xdr:colOff>6591300</xdr:colOff>
      <xdr:row>52</xdr:row>
      <xdr:rowOff>57150</xdr:rowOff>
    </xdr:to>
    <xdr:pic>
      <xdr:nvPicPr>
        <xdr:cNvPr id="2" name="Picture 2"/>
        <xdr:cNvPicPr preferRelativeResize="1">
          <a:picLocks noChangeAspect="1"/>
        </xdr:cNvPicPr>
      </xdr:nvPicPr>
      <xdr:blipFill>
        <a:blip r:embed="rId1"/>
        <a:stretch>
          <a:fillRect/>
        </a:stretch>
      </xdr:blipFill>
      <xdr:spPr>
        <a:xfrm>
          <a:off x="342900" y="5934075"/>
          <a:ext cx="6248400" cy="3457575"/>
        </a:xfrm>
        <a:prstGeom prst="rect">
          <a:avLst/>
        </a:prstGeom>
        <a:noFill/>
        <a:ln w="9525" cmpd="sng">
          <a:noFill/>
        </a:ln>
      </xdr:spPr>
    </xdr:pic>
    <xdr:clientData/>
  </xdr:twoCellAnchor>
  <xdr:twoCellAnchor>
    <xdr:from>
      <xdr:col>0</xdr:col>
      <xdr:colOff>342900</xdr:colOff>
      <xdr:row>59</xdr:row>
      <xdr:rowOff>76200</xdr:rowOff>
    </xdr:from>
    <xdr:to>
      <xdr:col>0</xdr:col>
      <xdr:colOff>6457950</xdr:colOff>
      <xdr:row>72</xdr:row>
      <xdr:rowOff>95250</xdr:rowOff>
    </xdr:to>
    <xdr:pic>
      <xdr:nvPicPr>
        <xdr:cNvPr id="3" name="Picture 5"/>
        <xdr:cNvPicPr preferRelativeResize="1">
          <a:picLocks noChangeAspect="1"/>
        </xdr:cNvPicPr>
      </xdr:nvPicPr>
      <xdr:blipFill>
        <a:blip r:embed="rId2"/>
        <a:stretch>
          <a:fillRect/>
        </a:stretch>
      </xdr:blipFill>
      <xdr:spPr>
        <a:xfrm>
          <a:off x="342900" y="10544175"/>
          <a:ext cx="6115050" cy="21240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68</xdr:row>
      <xdr:rowOff>76200</xdr:rowOff>
    </xdr:to>
    <xdr:sp>
      <xdr:nvSpPr>
        <xdr:cNvPr id="1" name="TextBox 1"/>
        <xdr:cNvSpPr txBox="1">
          <a:spLocks noChangeArrowheads="1"/>
        </xdr:cNvSpPr>
      </xdr:nvSpPr>
      <xdr:spPr>
        <a:xfrm>
          <a:off x="0" y="0"/>
          <a:ext cx="7067550" cy="1196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collection and definition
Breastfeeding initiation
</a:t>
          </a:r>
          <a:r>
            <a:rPr lang="en-US" cap="none" sz="1000" b="0" i="0" u="none" baseline="0">
              <a:latin typeface="Arial"/>
              <a:ea typeface="Arial"/>
              <a:cs typeface="Arial"/>
            </a:rPr>
            <a:t>
Since April 2003, data on the local breastfeeding initiation has been requested on a quarterly basis from all PCTs.  This information provides more timely, frequent and local information on breastfeeding initiation than the Infant Feeding Survey.
The information is collected as part of the Vital Sign Monitoring Return (VSMR) via the data collection tool that is part of Unify2, a web based system set up by the Department of Health to collect performance and other central returns directly from the NHS.  The figures are typically obtained by PCTs from midwives in acute trusts and information recorded at deliveries.
For breastfeeding initiation, each Primary Care Trust (PCT) is required to submit actual figures for the quarter and the year-to-date and forecasts for the year as a whole for the following three items:
</a:t>
          </a:r>
          <a:r>
            <a:rPr lang="en-US" cap="none" sz="1000" b="0" i="0" u="none" baseline="0">
              <a:latin typeface="Wingdings"/>
              <a:ea typeface="Wingdings"/>
              <a:cs typeface="Wingdings"/>
            </a:rPr>
            <a:t>§</a:t>
          </a:r>
          <a:r>
            <a:rPr lang="en-US" cap="none" sz="1000" b="0" i="0" u="none" baseline="0">
              <a:latin typeface="Arial"/>
              <a:ea typeface="Arial"/>
              <a:cs typeface="Arial"/>
            </a:rPr>
            <a:t> the number of maternities.
</a:t>
          </a:r>
          <a:r>
            <a:rPr lang="en-US" cap="none" sz="1000" b="0" i="0" u="none" baseline="0">
              <a:latin typeface="Wingdings"/>
              <a:ea typeface="Wingdings"/>
              <a:cs typeface="Wingdings"/>
            </a:rPr>
            <a:t>§</a:t>
          </a:r>
          <a:r>
            <a:rPr lang="en-US" cap="none" sz="1000" b="0" i="0" u="none" baseline="0">
              <a:latin typeface="Arial"/>
              <a:ea typeface="Arial"/>
              <a:cs typeface="Arial"/>
            </a:rPr>
            <a:t> The number of mothers initiating breastfeeding.
</a:t>
          </a:r>
          <a:r>
            <a:rPr lang="en-US" cap="none" sz="1000" b="0" i="0" u="none" baseline="0">
              <a:latin typeface="Wingdings"/>
              <a:ea typeface="Wingdings"/>
              <a:cs typeface="Wingdings"/>
            </a:rPr>
            <a:t>§</a:t>
          </a:r>
          <a:r>
            <a:rPr lang="en-US" cap="none" sz="1000" b="0" i="0" u="none" baseline="0">
              <a:latin typeface="Arial"/>
              <a:ea typeface="Arial"/>
              <a:cs typeface="Arial"/>
            </a:rPr>
            <a:t> the number of mothers not initiating breastfeeding.
</a:t>
          </a:r>
          <a:r>
            <a:rPr lang="en-US" cap="none" sz="1200" b="1" i="0" u="none" baseline="0">
              <a:latin typeface="Arial"/>
              <a:ea typeface="Arial"/>
              <a:cs typeface="Arial"/>
            </a:rPr>
            <a:t>Data validation</a:t>
          </a:r>
          <a:r>
            <a:rPr lang="en-US" cap="none" sz="1000" b="0" i="0" u="none" baseline="0">
              <a:latin typeface="Arial"/>
              <a:ea typeface="Arial"/>
              <a:cs typeface="Arial"/>
            </a:rPr>
            <a:t>
The following validation rules are applied to the data:
All four numbers must be submitted as integers.
All validation checks must be passed in order for the data to meet departmental statistical requirements.  Where information has not passed these validation checks, this is identified in the tables in this report.
The following table shows the number of PCTs passing validation by quarter.
</a:t>
          </a:r>
        </a:p>
      </xdr:txBody>
    </xdr:sp>
    <xdr:clientData/>
  </xdr:twoCellAnchor>
  <xdr:twoCellAnchor editAs="oneCell">
    <xdr:from>
      <xdr:col>0</xdr:col>
      <xdr:colOff>371475</xdr:colOff>
      <xdr:row>21</xdr:row>
      <xdr:rowOff>66675</xdr:rowOff>
    </xdr:from>
    <xdr:to>
      <xdr:col>0</xdr:col>
      <xdr:colOff>6619875</xdr:colOff>
      <xdr:row>35</xdr:row>
      <xdr:rowOff>104775</xdr:rowOff>
    </xdr:to>
    <xdr:pic>
      <xdr:nvPicPr>
        <xdr:cNvPr id="2" name="Picture 2"/>
        <xdr:cNvPicPr preferRelativeResize="1">
          <a:picLocks noChangeAspect="1"/>
        </xdr:cNvPicPr>
      </xdr:nvPicPr>
      <xdr:blipFill>
        <a:blip r:embed="rId1"/>
        <a:stretch>
          <a:fillRect/>
        </a:stretch>
      </xdr:blipFill>
      <xdr:spPr>
        <a:xfrm>
          <a:off x="371475" y="4229100"/>
          <a:ext cx="6248400" cy="2419350"/>
        </a:xfrm>
        <a:prstGeom prst="rect">
          <a:avLst/>
        </a:prstGeom>
        <a:noFill/>
        <a:ln w="9525" cmpd="sng">
          <a:noFill/>
        </a:ln>
      </xdr:spPr>
    </xdr:pic>
    <xdr:clientData/>
  </xdr:twoCellAnchor>
  <xdr:twoCellAnchor editAs="oneCell">
    <xdr:from>
      <xdr:col>0</xdr:col>
      <xdr:colOff>314325</xdr:colOff>
      <xdr:row>42</xdr:row>
      <xdr:rowOff>142875</xdr:rowOff>
    </xdr:from>
    <xdr:to>
      <xdr:col>0</xdr:col>
      <xdr:colOff>6562725</xdr:colOff>
      <xdr:row>67</xdr:row>
      <xdr:rowOff>114300</xdr:rowOff>
    </xdr:to>
    <xdr:pic>
      <xdr:nvPicPr>
        <xdr:cNvPr id="3" name="Picture 4"/>
        <xdr:cNvPicPr preferRelativeResize="1">
          <a:picLocks noChangeAspect="1"/>
        </xdr:cNvPicPr>
      </xdr:nvPicPr>
      <xdr:blipFill>
        <a:blip r:embed="rId2"/>
        <a:stretch>
          <a:fillRect/>
        </a:stretch>
      </xdr:blipFill>
      <xdr:spPr>
        <a:xfrm>
          <a:off x="314325" y="7820025"/>
          <a:ext cx="6248400" cy="401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87</xdr:row>
      <xdr:rowOff>19050</xdr:rowOff>
    </xdr:to>
    <xdr:sp>
      <xdr:nvSpPr>
        <xdr:cNvPr id="1" name="TextBox 1"/>
        <xdr:cNvSpPr txBox="1">
          <a:spLocks noChangeArrowheads="1"/>
        </xdr:cNvSpPr>
      </xdr:nvSpPr>
      <xdr:spPr>
        <a:xfrm>
          <a:off x="0" y="0"/>
          <a:ext cx="7067550" cy="14982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Q1 for 6-8 week breastfeeding</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10% less than the minimum quarterly number of live births reported by the Office for National Statistics (ONS) for the last 5 years. 
None</a:t>
          </a:r>
          <a:r>
            <a:rPr lang="en-US" cap="none" sz="1000" b="0" i="1"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The reported number of infants due a 6-8 week check was more than 20% larger than the reported number of maternities for the same period.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smaller than the reported number of maternities for the same period.
None
The percentage of infants being breastfed at 6-8 weeks was higher than the percentage of mothers initiating breastfeeding in the same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Q1 was actually for previous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None</a:t>
          </a:r>
          <a:r>
            <a:rPr lang="en-US" cap="none" sz="400" b="0" i="0" u="none" baseline="0">
              <a:latin typeface="Arial"/>
              <a:ea typeface="Arial"/>
              <a:cs typeface="Arial"/>
            </a:rPr>
            <a:t>
</a:t>
          </a:r>
          <a:r>
            <a:rPr lang="en-US" cap="none" sz="1000" b="1" i="0" u="none" baseline="0">
              <a:latin typeface="Arial"/>
              <a:ea typeface="Arial"/>
              <a:cs typeface="Arial"/>
            </a:rPr>
            <a:t>PCTs failing validation at 2009/10 Q1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East and North Hertfordshire PCT (5P3, East of England HA)
Barnet PCT (5A9, London HA)
Sutton and Merton PCT (5M7, London HA)
South West Essex PCT (5PY, East of England HA)
Brighton and Hove City PCT (5LQ, South East Coast HA)
Bournemouth and Poole PCT (5QN, South West HA)
West Essex PCT (5PV, East of England HA)
Hammersmith and Fulham PCT (5H1, London HA)
Leicestershire County and Rutland PCT (5PA, East Midlands HA)
Northamptonshire PCT (5PD, East Midlands HA)
West Sussex PCT (5P6, South East Coast HA)
Telford and Wrekin PCT (5MK, West Midlands HA)
Mid Essex PCT (5PX, East of England HA)
Barking and Dagenham PCT (5C2, London HA)
Westminster PCT (5LC, London HA)
Greenwich Teaching PCT (5A8, London HA)
South East Essex PCT (5P1, East of England HA)
West Hertfordshire PCT (5P4, East of England HA)
The number breastfeeding and not breastfeeding was greater than the number of maternities
Solihull Care Trust (TAM, West Midlands HA)
N Lincolnshire (5EF, Yorkshire and The Humber HA)
The number mothers with a breastfeeding initiation status not known was greater than 5%
W Hertfordshire (5P4, East of England HA)
E &amp; N Hertfordshire (5P3, East of England HA)
Bradford &amp; Airedale (5NY, Yorkshire and The Humber HA)
W Sussex (5P6, South East Coast HA)
Tower Hamlets (5C4, London HA)
Camden (5K7, London HA)
Harrow (5K6, London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a:t>
          </a:r>
          <a:r>
            <a:rPr lang="en-US" cap="none" sz="1000" b="1" i="0" u="none" baseline="0">
              <a:latin typeface="Arial"/>
              <a:ea typeface="Arial"/>
              <a:cs typeface="Arial"/>
            </a:rPr>
            <a:t>
</a:t>
          </a:r>
          <a:r>
            <a:rPr lang="en-US" cap="none" sz="1000" b="0" i="0" u="none" baseline="0">
              <a:latin typeface="Arial"/>
              <a:ea typeface="Arial"/>
              <a:cs typeface="Arial"/>
            </a:rPr>
            <a:t>Further details about data quality can be found in tables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92</xdr:row>
      <xdr:rowOff>85725</xdr:rowOff>
    </xdr:to>
    <xdr:sp>
      <xdr:nvSpPr>
        <xdr:cNvPr id="1" name="TextBox 1"/>
        <xdr:cNvSpPr txBox="1">
          <a:spLocks noChangeArrowheads="1"/>
        </xdr:cNvSpPr>
      </xdr:nvSpPr>
      <xdr:spPr>
        <a:xfrm>
          <a:off x="0" y="0"/>
          <a:ext cx="7067550" cy="1589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Q2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a:t>
          </a:r>
          <a:r>
            <a:rPr lang="en-US" cap="none" sz="1000" b="0" i="1" u="none" baseline="0">
              <a:latin typeface="Arial"/>
              <a:ea typeface="Arial"/>
              <a:cs typeface="Arial"/>
            </a:rPr>
            <a:t>Leicestershire County and Rutland PCT (5PA, East Midlands HA)
Wiltshire PCT (5QK, South West HA)
Harrow PCT (5K6, London HA)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a:t>
          </a:r>
          <a:r>
            <a:rPr lang="en-US" cap="none" sz="1000" b="0" i="1" u="none" baseline="0">
              <a:latin typeface="Arial"/>
              <a:ea typeface="Arial"/>
              <a:cs typeface="Arial"/>
            </a:rPr>
            <a:t>Walsall Teaching PCT (5M3, West Midlands HA)</a:t>
          </a:r>
          <a:r>
            <a:rPr lang="en-US" cap="none" sz="1000" b="0" i="0" u="none" baseline="0">
              <a:latin typeface="Arial"/>
              <a:ea typeface="Arial"/>
              <a:cs typeface="Arial"/>
            </a:rPr>
            <a:t>
The reported number of infants due a 6-8 week check was more than 20% smaller than the reported number of maternities for the same period.
</a:t>
          </a:r>
          <a:r>
            <a:rPr lang="en-US" cap="none" sz="1000" b="0" i="1" u="none" baseline="0">
              <a:latin typeface="Arial"/>
              <a:ea typeface="Arial"/>
              <a:cs typeface="Arial"/>
            </a:rPr>
            <a:t>Leicestershire County and Rutland PCT (5PA, East Midlands HA)
Leicester City PCT (5PC, East Midlands HA)
</a:t>
          </a:r>
          <a:r>
            <a:rPr lang="en-US" cap="none" sz="400" b="0" i="0" u="none" baseline="0">
              <a:latin typeface="Arial"/>
              <a:ea typeface="Arial"/>
              <a:cs typeface="Arial"/>
            </a:rPr>
            <a:t>
</a:t>
          </a:r>
          <a:r>
            <a:rPr lang="en-US" cap="none" sz="1000" b="0" i="0" u="none" baseline="0">
              <a:latin typeface="Arial"/>
              <a:ea typeface="Arial"/>
              <a:cs typeface="Arial"/>
            </a:rPr>
            <a:t>The percentage of infants being breastfed at 6-8 weeks was higher than the percentage of mothers initiating breastfeeding in the same quarter.
None</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Q2 was actually for previous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a:t>
          </a:r>
          <a:r>
            <a:rPr lang="en-US" cap="none" sz="1000" b="0" i="1" u="none" baseline="0">
              <a:latin typeface="Arial"/>
              <a:ea typeface="Arial"/>
              <a:cs typeface="Arial"/>
            </a:rPr>
            <a:t>None</a:t>
          </a:r>
          <a:r>
            <a:rPr lang="en-US" cap="none" sz="4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Q2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East and North Hertfordshire PCT (5P3, East of England HA)
South West Essex PCT (5PY, East of England HA)
West Sussex PCT (5P6, South East Coast HA)
Bournemouth and Poole PCT (5QN, South West HA)
Barking and Dagenham PCT (5C2, London HA)
Brighton and Hove City PCT (5LQ, South East Coast HA)
Leicester City PCT (5PC, East Midlands HA)
Central and Eastern Cheshire PCT (5NP, North West HA)
East Riding of Yorkshire PCT (5NW, Yorkshire and The Humber HA)
Dorset PCT (5QM, South West HA)
Telford and Wrekin PCT (5MK, West Midlands HA)
Lincolnshire PCT (5N9, East Midlands HA)
Wakefield District PCT (5N3, Yorkshire and The Humber HA)
Islington PCT (5K8, London HA)
East Sussex Downs and Weald PCT (5P7, South East Coast HA)
Mid Essex PCT (5PX, East of England HA)
West Kent PCT (5P9, South East Coast HA)
West Essex PCT (5PV, East of England HA)
Greenwich Teaching PCT (5A8, London HA)
South East Essex PCT (5P1, East of England HA)
Westminster PCT (5LC, London HA)
West Hertfordshire PCT (5P4, East of England HA)
Hammersmith and Fulham PCT (5H1, London HA)
The number breastfeeding and not breastfeeding was greater than the number of maternities
None
The number mothers with a breastfeeding initiation status not known was greater than 5%
Hillingdon PCT (5AT, London HA)
Bromley PCT (5A7, London HA)
West Sussex PCT (5P6, South East Coast HA)
Sunderland Teaching PCT (5KL, North East HA)
Hammersmith and Fulham PCT (5H1, London HA)
The reported number of materniteis was more than 10% less than the minimum quarterly number of live births reported by the Office for National Statistics (ONS) for the last 5 years. 
Harrow PCT (5K6, London HA)
The reported number of maternities was more than 20% greater than the maximum quarterly number of live births reported by the Office for National Statistics (ONS) for the last 5 years.
None
Further details about data quality can be found in tables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95</xdr:row>
      <xdr:rowOff>123825</xdr:rowOff>
    </xdr:to>
    <xdr:sp>
      <xdr:nvSpPr>
        <xdr:cNvPr id="1" name="TextBox 1"/>
        <xdr:cNvSpPr txBox="1">
          <a:spLocks noChangeArrowheads="1"/>
        </xdr:cNvSpPr>
      </xdr:nvSpPr>
      <xdr:spPr>
        <a:xfrm>
          <a:off x="0" y="0"/>
          <a:ext cx="7067550" cy="1642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Q3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Surrey PCT (5P5, South East Coast HA)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smaller than the reported number of maternities for the same period.
None
</a:t>
          </a:r>
          <a:r>
            <a:rPr lang="en-US" cap="none" sz="400" b="0" i="0" u="none" baseline="0">
              <a:latin typeface="Arial"/>
              <a:ea typeface="Arial"/>
              <a:cs typeface="Arial"/>
            </a:rPr>
            <a:t>
</a:t>
          </a:r>
          <a:r>
            <a:rPr lang="en-US" cap="none" sz="1000" b="0" i="0" u="none" baseline="0">
              <a:latin typeface="Arial"/>
              <a:ea typeface="Arial"/>
              <a:cs typeface="Arial"/>
            </a:rPr>
            <a:t>The percentage of infants being breastfed at 6-8 weeks was higher than the percentage of mothers initiating breastfeeding in the same quarter.
None
The data submitted for the current quarter 2009/10 Q3 was actually for previous quarter.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a:t>
          </a:r>
          <a:r>
            <a:rPr lang="en-US" cap="none" sz="1000" b="0" i="1" u="none" baseline="0">
              <a:latin typeface="Arial"/>
              <a:ea typeface="Arial"/>
              <a:cs typeface="Arial"/>
            </a:rPr>
            <a:t>None
</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Q3 for Breastfeeding Initiation
</a:t>
          </a:r>
          <a:r>
            <a:rPr lang="en-US" cap="none" sz="1000" b="0" i="0" u="none" baseline="0">
              <a:latin typeface="Arial"/>
              <a:ea typeface="Arial"/>
              <a:cs typeface="Arial"/>
            </a:rPr>
            <a:t>
The reported number of maternities differed from the number reported on the NHS IC Omnibus return for the same period (Quarter actual, Year to date or forecast outturn)::
South West Essex PCT (5PY, East of England HA)
Leicester City PCT (5PC, East Midlands HA)
Dorset PCT (5QM, South West HA)
Westminster PCT (5LC, London HA)
Redbridge PCT (5NA, London HA)
West Sussex PCT (5P6, South East Coast HA)
Ealing PCT (5HX, London HA)
Hammersmith and Fulham PCT (5H1, London HA)
East Sussex Downs and Weald PCT (5P7, South East Coast HA)
Barking and Dagenham PCT (5C2, London HA)
West Essex PCT (5PV, East of England HA)
North East Lincolnshire Care Trust (TAN, Yorkshire and The Humber HA)
Telford and Wrekin PCT (5MK, West Midlands HA)
Mid Essex PCT (5PX, East of England HA)
Halton and St Helens PCT (5NM, North West HA)
Calderdale PCT (5J6, Yorkshire and The Humber HA)
Lincolnshire PCT (5N9, East Midlands HA)
Wakefield District PCT (5N3, Yorkshire and The Humber HA)
Brighton and Hove City PCT (5LQ, South East Coast HA)
Greenwich Teaching PCT (5A8, London HA)
South East Essex PCT (5P1, East of England HA)
Ashton, Leigh and Wigan PCT (5HG, North West HA)
Doncaster PCT (5N5, Yorkshire and The Humber HA)
West Hertfordshire PCT (5P4, East of England HA)
East and North Hertfordshire PCT (5P3, East of England HA)
The number breastfeeding and not breastfeeding was greater than the number of maternities
Brent Teaching PCT (5K5, London HA)
The number mothers with a breastfeeding initiation status not known was greater than 5%
Plymouth Teaching PCT (5F1, South West HA)
Bradford and Airedale PCT (5NY, Yorkshire and The Humber HA)
Tower Hamlets PCT (5C4, London HA)
West Sussex PCT (5P6, South East Coast HA)
Bassetlaw PCT (5ET, East Midlands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Further details about data quality can be found in tables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83</xdr:row>
      <xdr:rowOff>47625</xdr:rowOff>
    </xdr:to>
    <xdr:sp>
      <xdr:nvSpPr>
        <xdr:cNvPr id="1" name="TextBox 1"/>
        <xdr:cNvSpPr txBox="1">
          <a:spLocks noChangeArrowheads="1"/>
        </xdr:cNvSpPr>
      </xdr:nvSpPr>
      <xdr:spPr>
        <a:xfrm>
          <a:off x="0" y="0"/>
          <a:ext cx="7067550" cy="1440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Q4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None
The reported number of infants due a 6-8 week check was more than 20% smaller than the reported number of maternities for the same period.
None
</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Q3 was actually for previous quarter.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Lambeth PCT (5LD, London HA)
Number of infants with 6-8 week beastfeeding status not known was greater than 10%
</a:t>
          </a:r>
          <a:r>
            <a:rPr lang="en-US" cap="none" sz="1000" b="1" i="0" u="none" baseline="0">
              <a:latin typeface="Arial"/>
              <a:ea typeface="Arial"/>
              <a:cs typeface="Arial"/>
            </a:rPr>
            <a:t>PCTs failing validation at 2009/10 Q4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South West Essex PCT (5PY, East of England HA)
Sutton and Merton PCT (5M7, London HA)
Southampton City PCT (5L1, South Central HA)
Hammersmith and Fulham PCT (5H1, London HA)
Brighton and Hove City PCT (5LQ, South East Coast HA)
Bradford and Airedale PCT (5NY, Yorkshire and The Humber HA)
Barking and Dagenham PCT (5C2, London HA)
Richmond and Twickenham PCT (5M6, London HA)
West Essex PCT (5PV, East of England HA)
Ealing PCT (5HX, London HA)
Western Cheshire PCT (5NN, North West HA)
East Sussex Downs and Weald PCT (5P7, South East Coast HA)
Mid Essex PCT (5PX, East of England HA)
Halton and St Helens PCT (5NM, North West HA)
Calderdale PCT (5J6, Yorkshire and The Humber HA)
Westminster PCT (5LC, London HA)
Harrow PCT (5K6, London HA)
Birmingham East and North PCT (5PG, West Midlands HA)
Lincolnshire PCT (5N9, East Midlands HA)
Lambeth PCT (5LD, London HA)
Bedfordshire PCT (5P2, East of England HA)
Derby City PCT (5N7, East Midlands HA)
South East Essex PCT (5P1, East of England HA)
West Sussex PCT (5P6, South East Coast HA)
The number mothers with a breastfeeding initiation status not known was greater than 5%
Tower Hamlets PCT (5C4, London HA)
Camden PCT (5K7, London HA)
West Sussex PCT (5P6, South East Coast HA)
Lambeth PCT (5LD, London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Further details about data quality can be found in tables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D2D\Breastfeeding\2004_05\Q1\Inequalities%20-adjustedBF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PPRT\DCVA\Activity\monthly%202005_06\August\Final%20Growth%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rted PCTs (adjusted)"/>
      <sheetName val="Sorted PCTs"/>
      <sheetName val="Actual (2)"/>
      <sheetName val="Actual"/>
      <sheetName val="Inequalities"/>
      <sheetName val="F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summary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C68"/>
  <sheetViews>
    <sheetView tabSelected="1" workbookViewId="0" topLeftCell="A1">
      <selection activeCell="A1" sqref="A1"/>
    </sheetView>
  </sheetViews>
  <sheetFormatPr defaultColWidth="9.140625" defaultRowHeight="12.75"/>
  <cols>
    <col min="1" max="1" width="3.7109375" style="1" customWidth="1"/>
    <col min="2" max="2" width="99.7109375" style="1" customWidth="1"/>
    <col min="3" max="3" width="3.7109375" style="1" customWidth="1"/>
    <col min="4" max="16384" width="9.140625" style="1" customWidth="1"/>
  </cols>
  <sheetData>
    <row r="1" ht="18"/>
    <row r="2" ht="18"/>
    <row r="4" ht="18">
      <c r="B4" s="2" t="s">
        <v>0</v>
      </c>
    </row>
    <row r="5" ht="18">
      <c r="B5" s="3" t="s">
        <v>1</v>
      </c>
    </row>
    <row r="6" ht="18">
      <c r="B6" s="3" t="s">
        <v>583</v>
      </c>
    </row>
    <row r="7" ht="18">
      <c r="B7" s="4">
        <v>40317</v>
      </c>
    </row>
    <row r="8" spans="1:3" ht="18.75" thickBot="1">
      <c r="A8" s="5"/>
      <c r="B8" s="5"/>
      <c r="C8" s="5"/>
    </row>
    <row r="9" ht="6" customHeight="1"/>
    <row r="10" ht="18">
      <c r="B10" s="1" t="s">
        <v>2</v>
      </c>
    </row>
    <row r="11" spans="1:3" ht="6" customHeight="1" thickBot="1">
      <c r="A11" s="5"/>
      <c r="B11" s="6"/>
      <c r="C11" s="5"/>
    </row>
    <row r="12" s="7" customFormat="1" ht="13.5" customHeight="1"/>
    <row r="13" s="8" customFormat="1" ht="13.5" customHeight="1">
      <c r="B13" s="90" t="s">
        <v>3</v>
      </c>
    </row>
    <row r="14" s="7" customFormat="1" ht="4.5" customHeight="1">
      <c r="B14" s="91"/>
    </row>
    <row r="15" s="7" customFormat="1" ht="13.5" customHeight="1">
      <c r="B15" s="90" t="s">
        <v>4</v>
      </c>
    </row>
    <row r="16" s="7" customFormat="1" ht="4.5" customHeight="1">
      <c r="B16" s="91"/>
    </row>
    <row r="17" s="8" customFormat="1" ht="13.5" customHeight="1">
      <c r="B17" s="90" t="s">
        <v>581</v>
      </c>
    </row>
    <row r="18" s="7" customFormat="1" ht="4.5" customHeight="1">
      <c r="B18" s="91"/>
    </row>
    <row r="19" s="7" customFormat="1" ht="13.5" customHeight="1">
      <c r="B19" s="90" t="s">
        <v>582</v>
      </c>
    </row>
    <row r="20" s="7" customFormat="1" ht="4.5" customHeight="1">
      <c r="B20" s="91"/>
    </row>
    <row r="21" s="8" customFormat="1" ht="13.5" customHeight="1">
      <c r="B21" s="90" t="s">
        <v>652</v>
      </c>
    </row>
    <row r="22" s="8" customFormat="1" ht="4.5" customHeight="1">
      <c r="B22" s="90"/>
    </row>
    <row r="23" s="8" customFormat="1" ht="13.5" customHeight="1">
      <c r="B23" s="90" t="s">
        <v>653</v>
      </c>
    </row>
    <row r="24" s="8" customFormat="1" ht="4.5" customHeight="1">
      <c r="B24" s="90"/>
    </row>
    <row r="25" s="8" customFormat="1" ht="13.5" customHeight="1">
      <c r="B25" s="90" t="s">
        <v>654</v>
      </c>
    </row>
    <row r="26" s="8" customFormat="1" ht="4.5" customHeight="1">
      <c r="B26" s="90"/>
    </row>
    <row r="27" s="8" customFormat="1" ht="13.5" customHeight="1">
      <c r="B27" s="90" t="s">
        <v>655</v>
      </c>
    </row>
    <row r="28" s="8" customFormat="1" ht="4.5" customHeight="1">
      <c r="B28" s="90"/>
    </row>
    <row r="29" s="8" customFormat="1" ht="13.5" customHeight="1">
      <c r="B29" s="90" t="s">
        <v>5</v>
      </c>
    </row>
    <row r="30" s="8" customFormat="1" ht="4.5" customHeight="1">
      <c r="B30" s="90"/>
    </row>
    <row r="31" s="8" customFormat="1" ht="13.5" customHeight="1">
      <c r="B31" s="90" t="s">
        <v>656</v>
      </c>
    </row>
    <row r="32" s="7" customFormat="1" ht="4.5" customHeight="1"/>
    <row r="33" s="8" customFormat="1" ht="13.5" customHeight="1">
      <c r="B33" s="87" t="s">
        <v>608</v>
      </c>
    </row>
    <row r="34" s="8" customFormat="1" ht="4.5" customHeight="1">
      <c r="B34" s="90"/>
    </row>
    <row r="35" s="7" customFormat="1" ht="13.5" customHeight="1">
      <c r="B35" s="88" t="s">
        <v>589</v>
      </c>
    </row>
    <row r="36" s="7" customFormat="1" ht="4.5" customHeight="1">
      <c r="B36" s="89"/>
    </row>
    <row r="37" s="7" customFormat="1" ht="13.5" customHeight="1">
      <c r="B37" s="88" t="s">
        <v>590</v>
      </c>
    </row>
    <row r="38" s="7" customFormat="1" ht="4.5" customHeight="1">
      <c r="B38" s="91"/>
    </row>
    <row r="39" s="7" customFormat="1" ht="13.5" customHeight="1">
      <c r="B39" s="88" t="s">
        <v>647</v>
      </c>
    </row>
    <row r="40" s="7" customFormat="1" ht="4.5" customHeight="1">
      <c r="B40" s="88"/>
    </row>
    <row r="41" s="7" customFormat="1" ht="13.5" customHeight="1">
      <c r="B41" s="87" t="s">
        <v>593</v>
      </c>
    </row>
    <row r="42" s="7" customFormat="1" ht="4.5" customHeight="1">
      <c r="B42" s="88"/>
    </row>
    <row r="43" s="7" customFormat="1" ht="13.5" customHeight="1">
      <c r="B43" s="87" t="s">
        <v>592</v>
      </c>
    </row>
    <row r="44" s="7" customFormat="1" ht="4.5" customHeight="1">
      <c r="B44" s="91"/>
    </row>
    <row r="45" s="7" customFormat="1" ht="13.5" customHeight="1">
      <c r="B45" s="88" t="s">
        <v>648</v>
      </c>
    </row>
    <row r="46" s="7" customFormat="1" ht="4.5" customHeight="1">
      <c r="B46" s="89"/>
    </row>
    <row r="47" s="7" customFormat="1" ht="13.5" customHeight="1">
      <c r="B47" s="88" t="s">
        <v>649</v>
      </c>
    </row>
    <row r="48" s="7" customFormat="1" ht="4.5" customHeight="1">
      <c r="B48" s="89"/>
    </row>
    <row r="49" s="7" customFormat="1" ht="13.5" customHeight="1">
      <c r="B49" s="88" t="s">
        <v>650</v>
      </c>
    </row>
    <row r="50" s="7" customFormat="1" ht="4.5" customHeight="1">
      <c r="B50" s="89"/>
    </row>
    <row r="51" s="7" customFormat="1" ht="13.5" customHeight="1">
      <c r="B51" s="87" t="s">
        <v>594</v>
      </c>
    </row>
    <row r="52" s="7" customFormat="1" ht="4.5" customHeight="1">
      <c r="B52" s="91"/>
    </row>
    <row r="53" s="7" customFormat="1" ht="13.5" customHeight="1">
      <c r="B53" s="87" t="s">
        <v>603</v>
      </c>
    </row>
    <row r="54" s="7" customFormat="1" ht="4.5" customHeight="1">
      <c r="B54" s="91"/>
    </row>
    <row r="55" s="7" customFormat="1" ht="13.5" customHeight="1">
      <c r="B55" s="87" t="s">
        <v>604</v>
      </c>
    </row>
    <row r="56" s="7" customFormat="1" ht="4.5" customHeight="1">
      <c r="B56" s="87"/>
    </row>
    <row r="57" s="7" customFormat="1" ht="13.5" customHeight="1">
      <c r="B57" s="87" t="s">
        <v>605</v>
      </c>
    </row>
    <row r="58" s="7" customFormat="1" ht="4.5" customHeight="1">
      <c r="B58" s="91"/>
    </row>
    <row r="59" s="7" customFormat="1" ht="13.5" customHeight="1">
      <c r="B59" s="87" t="s">
        <v>599</v>
      </c>
    </row>
    <row r="60" s="7" customFormat="1" ht="4.5" customHeight="1">
      <c r="B60" s="91"/>
    </row>
    <row r="61" s="7" customFormat="1" ht="13.5" customHeight="1">
      <c r="B61" s="87" t="s">
        <v>600</v>
      </c>
    </row>
    <row r="62" s="7" customFormat="1" ht="4.5" customHeight="1">
      <c r="B62" s="88"/>
    </row>
    <row r="63" s="7" customFormat="1" ht="13.5" customHeight="1">
      <c r="B63" s="87" t="s">
        <v>602</v>
      </c>
    </row>
    <row r="64" s="7" customFormat="1" ht="6" customHeight="1">
      <c r="B64" s="88"/>
    </row>
    <row r="65" s="7" customFormat="1" ht="13.5" customHeight="1">
      <c r="B65" s="88" t="s">
        <v>584</v>
      </c>
    </row>
    <row r="66" s="7" customFormat="1" ht="4.5" customHeight="1">
      <c r="B66" s="91"/>
    </row>
    <row r="67" s="8" customFormat="1" ht="13.5" customHeight="1">
      <c r="B67" s="87" t="s">
        <v>6</v>
      </c>
    </row>
    <row r="68" spans="1:3" s="7" customFormat="1" ht="12" thickBot="1">
      <c r="A68" s="9"/>
      <c r="B68" s="9"/>
      <c r="C68" s="9"/>
    </row>
  </sheetData>
  <hyperlinks>
    <hyperlink ref="B13" location="Context!A1" display="Context"/>
    <hyperlink ref="B15" location="Summary!A1" display="Summary of results"/>
    <hyperlink ref="B17" location="Prev68Definitions!A1" display="Definitions and validation criteria for data on prevalence of breastfeeding at 6-8 weeks"/>
    <hyperlink ref="B19" location="InitDefinitions!A1" display="Definitions and validation criteria for data on initiation of breastfeeding"/>
    <hyperlink ref="B21" location="DataQualityQ1!A1" display="Data quality issues affecting figures for 2008/09 Q1"/>
    <hyperlink ref="B23" location="DataQualityQ2!A1" display="Data quality issues affecting figures for 2008/09 Q2"/>
    <hyperlink ref="B25" location="DataQualityQ3!A1" display="Data quality issues affecting figures for 2008/09 Q3"/>
    <hyperlink ref="B29" location="Benchmarking!A1" display="Benchmarking tool"/>
    <hyperlink ref="B31" location="T1_Init_National!A1" display="Table 1: Initiation of breastfeeding at 6 to 8 weeks, England, 2005/06 to 2009/10 Q4"/>
    <hyperlink ref="B51" location="T5_Prev68_0910Q1_PCT!A1" display="Table 5: Breastfeeding status at 6 to 8 weeks, by PCT and SHA, 09/10 Q1"/>
    <hyperlink ref="B53" location="T6_Prev68_0910Q2_PCT!A1" display="Table 6: Breastfeeding status at 6 to 8 weeks, by PCT and SHA, 09/10 Q2"/>
    <hyperlink ref="B55" location="T7_Prev68_0910Q3_PCT!A1" display="Table 7: Breastfeeding status at 6 to 8 weeks, by PCT and SHA, 09/10 Q3"/>
    <hyperlink ref="B59" location="T9_Prev68_Trend_PCT!A1" display="Table 9: Trend in prevalence of breastfeeding at 6 to 8 weeks, by PCT and SHA"/>
    <hyperlink ref="B61" location="T10_Prev68_ActualvPlan!A1" display="Table 10: Comparison between actual and planned prevalence of breastfeeding at 6 to 8 weeks, by PCT"/>
    <hyperlink ref="B67" location="Contacts!A1" display="Contact for further enquiries"/>
    <hyperlink ref="B27" location="DataQualityQ4!Print_Area" display="Data quality issues affecting figures for 2008/09 Q4"/>
    <hyperlink ref="B63" location="T11_DropOff_Trend_PCT!A1" display="Table 11: Trend in breastfeeding drop off rates, by PCT and SHA"/>
    <hyperlink ref="B43" location="T4_Init_Trend_PCT!A1" display="Table 4: Trend in initiation of breastfeeding, by PCT and SHA"/>
    <hyperlink ref="B41" location="T3_Init_0910_PCT!A1" display="Table 3: Initiation of breastfeeding, by PCT and SHA, 09/10 Q1-Q4"/>
    <hyperlink ref="B57" location="T8_Prev68_0910Q4_PCT!A1" display="Table 8: Breastfeeding status at 6 to 8 weeks, by PCT and SHA, 09/10 Q4"/>
    <hyperlink ref="B33" location="T2_Prev_National!A1" display="Table 2: Prevalence of breastfeeding at 6 to 8 weeks, England, 2008/09 Q1 to 2009/10 Q4"/>
  </hyperlinks>
  <printOptions/>
  <pageMargins left="0.75" right="0.75" top="1" bottom="1" header="0.5" footer="0.5"/>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B1198"/>
  <sheetViews>
    <sheetView showGridLines="0" zoomScale="75" zoomScaleNormal="75" workbookViewId="0" topLeftCell="A1">
      <selection activeCell="A1" sqref="A1"/>
    </sheetView>
  </sheetViews>
  <sheetFormatPr defaultColWidth="9.140625" defaultRowHeight="12.75"/>
  <cols>
    <col min="1" max="1" width="26.57421875" style="16" customWidth="1"/>
    <col min="2" max="2" width="3.00390625" style="17" customWidth="1"/>
    <col min="3" max="10" width="9.28125" style="16" customWidth="1"/>
    <col min="11" max="11" width="2.7109375" style="16" customWidth="1"/>
    <col min="12" max="19" width="9.28125" style="16" customWidth="1"/>
    <col min="20" max="20" width="2.7109375" style="16" customWidth="1"/>
    <col min="21" max="28" width="9.28125" style="16" customWidth="1"/>
    <col min="29" max="16384" width="9.140625" style="16" customWidth="1"/>
  </cols>
  <sheetData>
    <row r="1" ht="18">
      <c r="A1" s="70" t="s">
        <v>5</v>
      </c>
    </row>
    <row r="2" ht="9" customHeight="1">
      <c r="A2" s="18"/>
    </row>
    <row r="3" spans="1:8" ht="12.75">
      <c r="A3" s="18" t="s">
        <v>26</v>
      </c>
      <c r="H3" s="18"/>
    </row>
    <row r="4" spans="1:7" ht="12.75">
      <c r="A4" s="16" t="s">
        <v>657</v>
      </c>
      <c r="G4" s="18"/>
    </row>
    <row r="5" spans="6:21" ht="8.25" customHeight="1" thickBot="1">
      <c r="F5" s="25"/>
      <c r="I5" s="25"/>
      <c r="J5" s="25"/>
      <c r="K5" s="25"/>
      <c r="N5" s="25"/>
      <c r="Q5" s="25"/>
      <c r="T5" s="25"/>
      <c r="U5" s="25"/>
    </row>
    <row r="6" spans="1:17" ht="13.5" thickBot="1">
      <c r="A6" s="16" t="s">
        <v>568</v>
      </c>
      <c r="C6" s="125" t="s">
        <v>569</v>
      </c>
      <c r="D6" s="126"/>
      <c r="E6" s="126"/>
      <c r="F6" s="126"/>
      <c r="G6" s="126"/>
      <c r="H6" s="127"/>
      <c r="I6" s="71" t="str">
        <f>VLOOKUP(C6,Benchmarking!A$1036:C$1198,3,FALSE)</f>
        <v>5HG</v>
      </c>
      <c r="J6" s="71"/>
      <c r="N6" s="25"/>
      <c r="Q6" s="25"/>
    </row>
    <row r="7" spans="3:17" ht="8.25" customHeight="1" thickBot="1">
      <c r="C7" s="39"/>
      <c r="D7" s="39"/>
      <c r="E7" s="39"/>
      <c r="F7" s="39"/>
      <c r="G7" s="39"/>
      <c r="H7" s="39"/>
      <c r="I7" s="71"/>
      <c r="J7" s="71"/>
      <c r="N7" s="25"/>
      <c r="Q7" s="25"/>
    </row>
    <row r="8" spans="1:17" ht="13.5" thickBot="1">
      <c r="A8" s="16" t="s">
        <v>570</v>
      </c>
      <c r="B8" s="17">
        <v>1</v>
      </c>
      <c r="C8" s="125" t="s">
        <v>651</v>
      </c>
      <c r="D8" s="126"/>
      <c r="E8" s="126"/>
      <c r="F8" s="126"/>
      <c r="G8" s="126"/>
      <c r="H8" s="127"/>
      <c r="I8" s="71" t="str">
        <f>VLOOKUP(C8,Benchmarking!A$1036:C$1198,3,FALSE)</f>
        <v>5ND</v>
      </c>
      <c r="J8" s="71"/>
      <c r="N8" s="25"/>
      <c r="Q8" s="25"/>
    </row>
    <row r="9" spans="2:17" ht="13.5" thickBot="1">
      <c r="B9" s="17">
        <v>2</v>
      </c>
      <c r="C9" s="125" t="s">
        <v>571</v>
      </c>
      <c r="D9" s="126"/>
      <c r="E9" s="126"/>
      <c r="F9" s="126"/>
      <c r="G9" s="126"/>
      <c r="H9" s="127"/>
      <c r="I9" s="71" t="str">
        <f>VLOOKUP(C9,Benchmarking!A$1036:C$1198,3,FALSE)</f>
        <v>Q31</v>
      </c>
      <c r="J9" s="71"/>
      <c r="N9" s="25"/>
      <c r="Q9" s="25"/>
    </row>
    <row r="10" spans="2:17" ht="13.5" thickBot="1">
      <c r="B10" s="17">
        <v>3</v>
      </c>
      <c r="C10" s="125" t="s">
        <v>572</v>
      </c>
      <c r="D10" s="126"/>
      <c r="E10" s="126"/>
      <c r="F10" s="126"/>
      <c r="G10" s="126"/>
      <c r="H10" s="127"/>
      <c r="I10" s="71" t="str">
        <f>VLOOKUP(C10,Benchmarking!A$1036:C$1198,3,FALSE)</f>
        <v>5NT</v>
      </c>
      <c r="J10" s="71"/>
      <c r="N10" s="25"/>
      <c r="Q10" s="25"/>
    </row>
    <row r="11" spans="2:17" ht="13.5" thickBot="1">
      <c r="B11" s="17">
        <v>4</v>
      </c>
      <c r="C11" s="125" t="s">
        <v>579</v>
      </c>
      <c r="D11" s="126"/>
      <c r="E11" s="126"/>
      <c r="F11" s="126"/>
      <c r="G11" s="126"/>
      <c r="H11" s="127"/>
      <c r="I11" s="71" t="str">
        <f>VLOOKUP(C11,Benchmarking!A$1036:C$1198,3,FALSE)</f>
        <v>5HQ</v>
      </c>
      <c r="J11" s="71"/>
      <c r="N11" s="25"/>
      <c r="Q11" s="25"/>
    </row>
    <row r="12" spans="2:17" ht="13.5" thickBot="1">
      <c r="B12" s="17">
        <v>5</v>
      </c>
      <c r="C12" s="125" t="s">
        <v>580</v>
      </c>
      <c r="D12" s="126"/>
      <c r="E12" s="126"/>
      <c r="F12" s="126"/>
      <c r="G12" s="126"/>
      <c r="H12" s="127"/>
      <c r="I12" s="71" t="str">
        <f>VLOOKUP(C12,Benchmarking!A$1036:C$1198,3,FALSE)</f>
        <v>5CC</v>
      </c>
      <c r="J12" s="71"/>
      <c r="N12" s="25"/>
      <c r="Q12" s="25"/>
    </row>
    <row r="13" spans="1:27" ht="9" customHeight="1" thickBot="1">
      <c r="A13" s="72"/>
      <c r="B13" s="73"/>
      <c r="C13" s="72"/>
      <c r="D13" s="72"/>
      <c r="E13" s="72"/>
      <c r="F13" s="74"/>
      <c r="G13" s="72"/>
      <c r="H13" s="72"/>
      <c r="I13" s="74"/>
      <c r="J13" s="74"/>
      <c r="K13" s="74"/>
      <c r="L13" s="72"/>
      <c r="M13" s="72"/>
      <c r="N13" s="74"/>
      <c r="O13" s="72"/>
      <c r="P13" s="72"/>
      <c r="Q13" s="74"/>
      <c r="R13" s="72"/>
      <c r="S13" s="72"/>
      <c r="T13" s="74"/>
      <c r="U13" s="74"/>
      <c r="V13" s="72"/>
      <c r="W13" s="72"/>
      <c r="X13" s="72"/>
      <c r="Y13" s="72"/>
      <c r="Z13" s="72"/>
      <c r="AA13" s="72"/>
    </row>
    <row r="14" spans="1:8" ht="12.75">
      <c r="A14" s="18" t="s">
        <v>576</v>
      </c>
      <c r="E14" s="25"/>
      <c r="H14" s="25"/>
    </row>
    <row r="15" spans="1:8" ht="9" customHeight="1">
      <c r="A15" s="18"/>
      <c r="E15" s="25"/>
      <c r="H15" s="25"/>
    </row>
    <row r="16" spans="1:17" ht="13.5" thickBot="1">
      <c r="A16" s="18"/>
      <c r="C16" s="75" t="s">
        <v>577</v>
      </c>
      <c r="D16" s="74"/>
      <c r="E16" s="72"/>
      <c r="F16" s="72"/>
      <c r="G16" s="74"/>
      <c r="H16" s="72"/>
      <c r="L16" s="75" t="s">
        <v>575</v>
      </c>
      <c r="M16" s="72"/>
      <c r="N16" s="72"/>
      <c r="O16" s="72"/>
      <c r="P16" s="72"/>
      <c r="Q16" s="72"/>
    </row>
    <row r="17" spans="3:19" ht="12.75">
      <c r="C17" s="76" t="s">
        <v>7</v>
      </c>
      <c r="D17" s="76" t="s">
        <v>8</v>
      </c>
      <c r="E17" s="77" t="s">
        <v>9</v>
      </c>
      <c r="F17" s="76" t="s">
        <v>10</v>
      </c>
      <c r="G17" s="76" t="s">
        <v>11</v>
      </c>
      <c r="H17" s="77" t="s">
        <v>12</v>
      </c>
      <c r="I17" s="104" t="s">
        <v>13</v>
      </c>
      <c r="J17" s="103" t="s">
        <v>585</v>
      </c>
      <c r="K17" s="76"/>
      <c r="L17" s="76" t="str">
        <f>C17</f>
        <v>2008/09 Q1</v>
      </c>
      <c r="M17" s="76" t="str">
        <f aca="true" t="shared" si="0" ref="M17:S17">D17</f>
        <v>2008/09 Q2</v>
      </c>
      <c r="N17" s="77" t="str">
        <f t="shared" si="0"/>
        <v>2008/09 Q3</v>
      </c>
      <c r="O17" s="76" t="str">
        <f t="shared" si="0"/>
        <v>2008/09 Q4</v>
      </c>
      <c r="P17" s="76" t="str">
        <f t="shared" si="0"/>
        <v>2009/10 Q1</v>
      </c>
      <c r="Q17" s="77" t="str">
        <f t="shared" si="0"/>
        <v>2009/10 Q2</v>
      </c>
      <c r="R17" s="104" t="str">
        <f t="shared" si="0"/>
        <v>2009/10 Q3</v>
      </c>
      <c r="S17" s="103" t="str">
        <f t="shared" si="0"/>
        <v>2009/10 Q4</v>
      </c>
    </row>
    <row r="18" spans="3:19" ht="12.75">
      <c r="C18" s="71">
        <v>12</v>
      </c>
      <c r="D18" s="71">
        <f>C18+1</f>
        <v>13</v>
      </c>
      <c r="E18" s="71">
        <f aca="true" t="shared" si="1" ref="E18:J18">D18+1</f>
        <v>14</v>
      </c>
      <c r="F18" s="71">
        <f t="shared" si="1"/>
        <v>15</v>
      </c>
      <c r="G18" s="71">
        <f t="shared" si="1"/>
        <v>16</v>
      </c>
      <c r="H18" s="106">
        <f t="shared" si="1"/>
        <v>17</v>
      </c>
      <c r="I18" s="106">
        <f t="shared" si="1"/>
        <v>18</v>
      </c>
      <c r="J18" s="79">
        <f t="shared" si="1"/>
        <v>19</v>
      </c>
      <c r="K18" s="71"/>
      <c r="L18" s="71">
        <f>J18+1</f>
        <v>20</v>
      </c>
      <c r="M18" s="71">
        <f aca="true" t="shared" si="2" ref="M18:S18">L18+1</f>
        <v>21</v>
      </c>
      <c r="N18" s="71">
        <f t="shared" si="2"/>
        <v>22</v>
      </c>
      <c r="O18" s="71">
        <f t="shared" si="2"/>
        <v>23</v>
      </c>
      <c r="P18" s="71">
        <f t="shared" si="2"/>
        <v>24</v>
      </c>
      <c r="Q18" s="106">
        <f t="shared" si="2"/>
        <v>25</v>
      </c>
      <c r="R18" s="106">
        <f t="shared" si="2"/>
        <v>26</v>
      </c>
      <c r="S18" s="79">
        <f t="shared" si="2"/>
        <v>27</v>
      </c>
    </row>
    <row r="19" spans="1:19" ht="12.75">
      <c r="A19" s="16" t="str">
        <f>IF(ISBLANK(C6),"",C6)</f>
        <v>Ashton, Leigh And Wigan PCT (5HG)</v>
      </c>
      <c r="C19" s="81">
        <f>IF(ISNA($I6),"",IF(VLOOKUP($I6,'T4_Init_Trend_PCT'!$A$8:$AA$173,C$18,FALSE)="","",VLOOKUP($I6,'T4_Init_Trend_PCT'!$A$8:$AA$173,C$18,FALSE)))</f>
        <v>0.5150166852057843</v>
      </c>
      <c r="D19" s="81">
        <f>IF(ISNA($I6),"",IF(VLOOKUP($I6,'T4_Init_Trend_PCT'!$A$8:$AA$173,D$18,FALSE)="","",VLOOKUP($I6,'T4_Init_Trend_PCT'!$A$8:$AA$173,D$18,FALSE)))</f>
        <v>0.5507246376811594</v>
      </c>
      <c r="E19" s="81">
        <f>IF(ISNA($I6),"",IF(VLOOKUP($I6,'T4_Init_Trend_PCT'!$A$8:$AA$173,E$18,FALSE)="","",VLOOKUP($I6,'T4_Init_Trend_PCT'!$A$8:$AA$173,E$18,FALSE)))</f>
        <v>0.5446224256292906</v>
      </c>
      <c r="F19" s="81">
        <f>IF(ISNA($I6),"",IF(VLOOKUP($I6,'T4_Init_Trend_PCT'!$A$8:$AA$173,F$18,FALSE)="","",VLOOKUP($I6,'T4_Init_Trend_PCT'!$A$8:$AA$173,F$18,FALSE)))</f>
        <v>0.587515299877601</v>
      </c>
      <c r="G19" s="81">
        <f>IF(ISNA($I6),"",IF(VLOOKUP($I6,'T4_Init_Trend_PCT'!$A$8:$AA$173,G$18,FALSE)="","",VLOOKUP($I6,'T4_Init_Trend_PCT'!$A$8:$AA$173,G$18,FALSE)))</f>
        <v>0.5383771929824561</v>
      </c>
      <c r="H19" s="81">
        <f>IF(ISNA($I6),"",IF(VLOOKUP($I6,'T4_Init_Trend_PCT'!$A$8:$AA$173,H$18,FALSE)="","",VLOOKUP($I6,'T4_Init_Trend_PCT'!$A$8:$AA$173,H$18,FALSE)))</f>
        <v>0.5421558164354322</v>
      </c>
      <c r="I19" s="81">
        <f>IF(ISNA($I6),"",IF(VLOOKUP($I6,'T4_Init_Trend_PCT'!$A$8:$AA$173,I$18,FALSE)="","",VLOOKUP($I6,'T4_Init_Trend_PCT'!$A$8:$AA$173,I$18,FALSE)))</f>
      </c>
      <c r="J19" s="123">
        <f>IF(ISNA($I6),"",IF(VLOOKUP($I6,'T4_Init_Trend_PCT'!$A$8:$AA$173,J$18,FALSE)="","",VLOOKUP($I6,'T4_Init_Trend_PCT'!$A$8:$AA$173,J$18,FALSE)))</f>
        <v>0.5479876160990712</v>
      </c>
      <c r="K19" s="84"/>
      <c r="L19" s="82">
        <f>IF(ISNA($I6),"",IF(VLOOKUP($I6,'T4_Init_Trend_PCT'!$A$8:$AA$173,L$18,FALSE)="","",100%-VLOOKUP($I6,'T4_Init_Trend_PCT'!$A$8:$AA$173,L$18,FALSE)))</f>
        <v>0.9744160177975528</v>
      </c>
      <c r="M19" s="82">
        <f>IF(ISNA($I6),"",IF(VLOOKUP($I6,'T4_Init_Trend_PCT'!$A$8:$AA$173,M$18,FALSE)="","",100%-VLOOKUP($I6,'T4_Init_Trend_PCT'!$A$8:$AA$173,M$18,FALSE)))</f>
        <v>0.9933110367892977</v>
      </c>
      <c r="N19" s="82">
        <f>IF(ISNA($I6),"",IF(VLOOKUP($I6,'T4_Init_Trend_PCT'!$A$8:$AA$173,N$18,FALSE)="","",100%-VLOOKUP($I6,'T4_Init_Trend_PCT'!$A$8:$AA$173,N$18,FALSE)))</f>
        <v>0.9954233409610984</v>
      </c>
      <c r="O19" s="82">
        <f>IF(ISNA($I6),"",IF(VLOOKUP($I6,'T4_Init_Trend_PCT'!$A$8:$AA$173,O$18,FALSE)="","",100%-VLOOKUP($I6,'T4_Init_Trend_PCT'!$A$8:$AA$173,O$18,FALSE)))</f>
        <v>0.996328029375765</v>
      </c>
      <c r="P19" s="82">
        <f>IF(ISNA($I6),"",IF(VLOOKUP($I6,'T4_Init_Trend_PCT'!$A$8:$AA$173,P$18,FALSE)="","",100%-VLOOKUP($I6,'T4_Init_Trend_PCT'!$A$8:$AA$173,P$18,FALSE)))</f>
        <v>0.9978070175438597</v>
      </c>
      <c r="Q19" s="105">
        <f>IF(ISNA($I6),"",IF(VLOOKUP($I6,'T4_Init_Trend_PCT'!$A$8:$AA$173,Q$18,FALSE)="","",100%-VLOOKUP($I6,'T4_Init_Trend_PCT'!$A$8:$AA$173,Q$18,FALSE)))</f>
        <v>1</v>
      </c>
      <c r="R19" s="81">
        <f>IF(ISNA($I6),"",IF(VLOOKUP($I6,'T4_Init_Trend_PCT'!$A$8:$AA$173,R$18,FALSE)="","",100%-VLOOKUP($I6,'T4_Init_Trend_PCT'!$A$8:$AA$173,R$18,FALSE)))</f>
        <v>1</v>
      </c>
      <c r="S19" s="123">
        <f>IF(ISNA($I6),"",IF(VLOOKUP($I6,'T4_Init_Trend_PCT'!$A$8:$AA$173,S$18,FALSE)="","",100%-VLOOKUP($I6,'T4_Init_Trend_PCT'!$A$8:$AA$173,S$18,FALSE)))</f>
        <v>1</v>
      </c>
    </row>
    <row r="20" spans="3:19" ht="12.75">
      <c r="C20" s="82"/>
      <c r="D20" s="82"/>
      <c r="E20" s="82"/>
      <c r="F20" s="82"/>
      <c r="G20" s="82"/>
      <c r="H20" s="82"/>
      <c r="I20" s="82"/>
      <c r="J20" s="107"/>
      <c r="K20" s="84"/>
      <c r="L20" s="82"/>
      <c r="M20" s="82"/>
      <c r="N20" s="82"/>
      <c r="O20" s="82"/>
      <c r="P20" s="82"/>
      <c r="Q20" s="105"/>
      <c r="R20" s="82"/>
      <c r="S20" s="107"/>
    </row>
    <row r="21" spans="1:19" ht="12.75">
      <c r="A21" s="16" t="str">
        <f>IF(ISBLANK(C8),"",C8)</f>
        <v>County Durham PCT (5ND)</v>
      </c>
      <c r="C21" s="81">
        <f>IF(ISNA($I8),"",IF(VLOOKUP($I8,'T4_Init_Trend_PCT'!$A$8:$AA$173,C$18,FALSE)="","",VLOOKUP($I8,'T4_Init_Trend_PCT'!$A$8:$AA$173,C$18,FALSE)))</f>
        <v>0.532991202346041</v>
      </c>
      <c r="D21" s="81">
        <f>IF(ISNA($I8),"",IF(VLOOKUP($I8,'T4_Init_Trend_PCT'!$A$8:$AA$173,D$18,FALSE)="","",VLOOKUP($I8,'T4_Init_Trend_PCT'!$A$8:$AA$173,D$18,FALSE)))</f>
        <v>0.5579608938547486</v>
      </c>
      <c r="E21" s="81">
        <f>IF(ISNA($I8),"",IF(VLOOKUP($I8,'T4_Init_Trend_PCT'!$A$8:$AA$173,E$18,FALSE)="","",VLOOKUP($I8,'T4_Init_Trend_PCT'!$A$8:$AA$173,E$18,FALSE)))</f>
        <v>0.5303254437869822</v>
      </c>
      <c r="F21" s="81">
        <f>IF(ISNA($I8),"",IF(VLOOKUP($I8,'T4_Init_Trend_PCT'!$A$8:$AA$173,F$18,FALSE)="","",VLOOKUP($I8,'T4_Init_Trend_PCT'!$A$8:$AA$173,F$18,FALSE)))</f>
        <v>0.5362549800796813</v>
      </c>
      <c r="G21" s="81">
        <f>IF(ISNA($I8),"",IF(VLOOKUP($I8,'T4_Init_Trend_PCT'!$A$8:$AA$173,G$18,FALSE)="","",VLOOKUP($I8,'T4_Init_Trend_PCT'!$A$8:$AA$173,G$18,FALSE)))</f>
        <v>0.5291445874337622</v>
      </c>
      <c r="H21" s="81">
        <f>IF(ISNA($I8),"",IF(VLOOKUP($I8,'T4_Init_Trend_PCT'!$A$8:$AA$173,H$18,FALSE)="","",VLOOKUP($I8,'T4_Init_Trend_PCT'!$A$8:$AA$173,H$18,FALSE)))</f>
        <v>0.5483636363636364</v>
      </c>
      <c r="I21" s="81">
        <f>IF(ISNA($I8),"",IF(VLOOKUP($I8,'T4_Init_Trend_PCT'!$A$8:$AA$173,I$18,FALSE)="","",VLOOKUP($I8,'T4_Init_Trend_PCT'!$A$8:$AA$173,I$18,FALSE)))</f>
        <v>0.5680345572354212</v>
      </c>
      <c r="J21" s="123">
        <f>IF(ISNA($I8),"",IF(VLOOKUP($I8,'T4_Init_Trend_PCT'!$A$8:$AA$173,J$18,FALSE)="","",VLOOKUP($I8,'T4_Init_Trend_PCT'!$A$8:$AA$173,J$18,FALSE)))</f>
        <v>0.5379656160458453</v>
      </c>
      <c r="K21" s="84"/>
      <c r="L21" s="82">
        <f>IF(ISNA($I8),"",IF(VLOOKUP($I8,'T4_Init_Trend_PCT'!$A$8:$AA$173,L$18,FALSE)="","",100%-VLOOKUP($I8,'T4_Init_Trend_PCT'!$A$8:$AA$173,L$18,FALSE)))</f>
        <v>1</v>
      </c>
      <c r="M21" s="82">
        <f>IF(ISNA($I8),"",IF(VLOOKUP($I8,'T4_Init_Trend_PCT'!$A$8:$AA$173,M$18,FALSE)="","",100%-VLOOKUP($I8,'T4_Init_Trend_PCT'!$A$8:$AA$173,M$18,FALSE)))</f>
        <v>0.9979050279329609</v>
      </c>
      <c r="N21" s="82">
        <f>IF(ISNA($I8),"",IF(VLOOKUP($I8,'T4_Init_Trend_PCT'!$A$8:$AA$173,N$18,FALSE)="","",100%-VLOOKUP($I8,'T4_Init_Trend_PCT'!$A$8:$AA$173,N$18,FALSE)))</f>
        <v>0.996301775147929</v>
      </c>
      <c r="O21" s="82">
        <f>IF(ISNA($I8),"",IF(VLOOKUP($I8,'T4_Init_Trend_PCT'!$A$8:$AA$173,O$18,FALSE)="","",100%-VLOOKUP($I8,'T4_Init_Trend_PCT'!$A$8:$AA$173,O$18,FALSE)))</f>
        <v>1</v>
      </c>
      <c r="P21" s="82">
        <f>IF(ISNA($I8),"",IF(VLOOKUP($I8,'T4_Init_Trend_PCT'!$A$8:$AA$173,P$18,FALSE)="","",100%-VLOOKUP($I8,'T4_Init_Trend_PCT'!$A$8:$AA$173,P$18,FALSE)))</f>
        <v>0.9992429977289932</v>
      </c>
      <c r="Q21" s="105">
        <f>IF(ISNA($I8),"",IF(VLOOKUP($I8,'T4_Init_Trend_PCT'!$A$8:$AA$173,Q$18,FALSE)="","",100%-VLOOKUP($I8,'T4_Init_Trend_PCT'!$A$8:$AA$173,Q$18,FALSE)))</f>
        <v>1</v>
      </c>
      <c r="R21" s="81">
        <f>IF(ISNA($I8),"",IF(VLOOKUP($I8,'T4_Init_Trend_PCT'!$A$8:$AA$173,R$18,FALSE)="","",100%-VLOOKUP($I8,'T4_Init_Trend_PCT'!$A$8:$AA$173,R$18,FALSE)))</f>
        <v>0.9992800575953924</v>
      </c>
      <c r="S21" s="123">
        <f>IF(ISNA($I8),"",IF(VLOOKUP($I8,'T4_Init_Trend_PCT'!$A$8:$AA$173,S$18,FALSE)="","",100%-VLOOKUP($I8,'T4_Init_Trend_PCT'!$A$8:$AA$173,S$18,FALSE)))</f>
        <v>0.998567335243553</v>
      </c>
    </row>
    <row r="22" spans="1:19" ht="12.75">
      <c r="A22" s="16" t="str">
        <f>IF(ISBLANK(C9),"",C9)</f>
        <v>North West (Q31)</v>
      </c>
      <c r="C22" s="81">
        <f>IF(ISNA($I9),"",IF(VLOOKUP($I9,'T4_Init_Trend_PCT'!$A$8:$AA$173,C$18,FALSE)="","",VLOOKUP($I9,'T4_Init_Trend_PCT'!$A$8:$AA$173,C$18,FALSE)))</f>
        <v>0.616681622821518</v>
      </c>
      <c r="D22" s="81">
        <f>IF(ISNA($I9),"",IF(VLOOKUP($I9,'T4_Init_Trend_PCT'!$A$8:$AA$173,D$18,FALSE)="","",VLOOKUP($I9,'T4_Init_Trend_PCT'!$A$8:$AA$173,D$18,FALSE)))</f>
        <v>0.618404852022436</v>
      </c>
      <c r="E22" s="81">
        <f>IF(ISNA($I9),"",IF(VLOOKUP($I9,'T4_Init_Trend_PCT'!$A$8:$AA$173,E$18,FALSE)="","",VLOOKUP($I9,'T4_Init_Trend_PCT'!$A$8:$AA$173,E$18,FALSE)))</f>
        <v>0.6180477264186396</v>
      </c>
      <c r="F22" s="81">
        <f>IF(ISNA($I9),"",IF(VLOOKUP($I9,'T4_Init_Trend_PCT'!$A$8:$AA$173,F$18,FALSE)="","",VLOOKUP($I9,'T4_Init_Trend_PCT'!$A$8:$AA$173,F$18,FALSE)))</f>
        <v>0.6315037445802129</v>
      </c>
      <c r="G22" s="81">
        <f>IF(ISNA($I9),"",IF(VLOOKUP($I9,'T4_Init_Trend_PCT'!$A$8:$AA$173,G$18,FALSE)="","",VLOOKUP($I9,'T4_Init_Trend_PCT'!$A$8:$AA$173,G$18,FALSE)))</f>
        <v>0.6359331207113172</v>
      </c>
      <c r="H22" s="81">
        <f>IF(ISNA($I9),"",IF(VLOOKUP($I9,'T4_Init_Trend_PCT'!$A$8:$AA$173,H$18,FALSE)="","",VLOOKUP($I9,'T4_Init_Trend_PCT'!$A$8:$AA$173,H$18,FALSE)))</f>
        <v>0.6365871425969769</v>
      </c>
      <c r="I22" s="81">
        <f>IF(ISNA($I9),"",IF(VLOOKUP($I9,'T4_Init_Trend_PCT'!$A$8:$AA$173,I$18,FALSE)="","",VLOOKUP($I9,'T4_Init_Trend_PCT'!$A$8:$AA$173,I$18,FALSE)))</f>
        <v>0.6260144068569344</v>
      </c>
      <c r="J22" s="123">
        <f>IF(ISNA($I9),"",IF(VLOOKUP($I9,'T4_Init_Trend_PCT'!$A$8:$AA$173,J$18,FALSE)="","",VLOOKUP($I9,'T4_Init_Trend_PCT'!$A$8:$AA$173,J$18,FALSE)))</f>
        <v>0.6281512605042017</v>
      </c>
      <c r="K22" s="84"/>
      <c r="L22" s="82">
        <f>IF(ISNA($I9),"",IF(VLOOKUP($I9,'T4_Init_Trend_PCT'!$A$8:$AA$173,L$18,FALSE)="","",100%-VLOOKUP($I9,'T4_Init_Trend_PCT'!$A$8:$AA$173,L$18,FALSE)))</f>
        <v>0.990837387238464</v>
      </c>
      <c r="M22" s="82">
        <f>IF(ISNA($I9),"",IF(VLOOKUP($I9,'T4_Init_Trend_PCT'!$A$8:$AA$173,M$18,FALSE)="","",100%-VLOOKUP($I9,'T4_Init_Trend_PCT'!$A$8:$AA$173,M$18,FALSE)))</f>
        <v>0.9867755027589037</v>
      </c>
      <c r="N22" s="82">
        <f>IF(ISNA($I9),"",IF(VLOOKUP($I9,'T4_Init_Trend_PCT'!$A$8:$AA$173,N$18,FALSE)="","",100%-VLOOKUP($I9,'T4_Init_Trend_PCT'!$A$8:$AA$173,N$18,FALSE)))</f>
        <v>0.9868470499812101</v>
      </c>
      <c r="O22" s="82">
        <f>IF(ISNA($I9),"",IF(VLOOKUP($I9,'T4_Init_Trend_PCT'!$A$8:$AA$173,O$18,FALSE)="","",100%-VLOOKUP($I9,'T4_Init_Trend_PCT'!$A$8:$AA$173,O$18,FALSE)))</f>
        <v>0.9871403232163973</v>
      </c>
      <c r="P22" s="82">
        <f>IF(ISNA($I9),"",IF(VLOOKUP($I9,'T4_Init_Trend_PCT'!$A$8:$AA$173,P$18,FALSE)="","",100%-VLOOKUP($I9,'T4_Init_Trend_PCT'!$A$8:$AA$173,P$18,FALSE)))</f>
        <v>0.9930414612931284</v>
      </c>
      <c r="Q22" s="105">
        <f>IF(ISNA($I9),"",IF(VLOOKUP($I9,'T4_Init_Trend_PCT'!$A$8:$AA$173,Q$18,FALSE)="","",100%-VLOOKUP($I9,'T4_Init_Trend_PCT'!$A$8:$AA$173,Q$18,FALSE)))</f>
        <v>0.9908941904935349</v>
      </c>
      <c r="R22" s="81">
        <f>IF(ISNA($I9),"",IF(VLOOKUP($I9,'T4_Init_Trend_PCT'!$A$8:$AA$173,R$18,FALSE)="","",100%-VLOOKUP($I9,'T4_Init_Trend_PCT'!$A$8:$AA$173,R$18,FALSE)))</f>
        <v>0.9909729187562688</v>
      </c>
      <c r="S22" s="123">
        <f>IF(ISNA($I9),"",IF(VLOOKUP($I9,'T4_Init_Trend_PCT'!$A$8:$AA$173,S$18,FALSE)="","",100%-VLOOKUP($I9,'T4_Init_Trend_PCT'!$A$8:$AA$173,S$18,FALSE)))</f>
        <v>0.9915966386554622</v>
      </c>
    </row>
    <row r="23" spans="1:19" ht="12.75">
      <c r="A23" s="16" t="str">
        <f>IF(ISBLANK(C10),"",C10)</f>
        <v>Manchester PCT (5NT)</v>
      </c>
      <c r="C23" s="81">
        <f>IF(ISNA($I10),"",IF(VLOOKUP($I10,'T4_Init_Trend_PCT'!$A$8:$AA$173,C$18,FALSE)="","",VLOOKUP($I10,'T4_Init_Trend_PCT'!$A$8:$AA$173,C$18,FALSE)))</f>
        <v>0.6900108577633007</v>
      </c>
      <c r="D23" s="81">
        <f>IF(ISNA($I10),"",IF(VLOOKUP($I10,'T4_Init_Trend_PCT'!$A$8:$AA$173,D$18,FALSE)="","",VLOOKUP($I10,'T4_Init_Trend_PCT'!$A$8:$AA$173,D$18,FALSE)))</f>
        <v>0.7005768222338752</v>
      </c>
      <c r="E23" s="81">
        <f>IF(ISNA($I10),"",IF(VLOOKUP($I10,'T4_Init_Trend_PCT'!$A$8:$AA$173,E$18,FALSE)="","",VLOOKUP($I10,'T4_Init_Trend_PCT'!$A$8:$AA$173,E$18,FALSE)))</f>
        <v>0.6773162939297125</v>
      </c>
      <c r="F23" s="81">
        <f>IF(ISNA($I10),"",IF(VLOOKUP($I10,'T4_Init_Trend_PCT'!$A$8:$AA$173,F$18,FALSE)="","",VLOOKUP($I10,'T4_Init_Trend_PCT'!$A$8:$AA$173,F$18,FALSE)))</f>
        <v>0.6761904761904762</v>
      </c>
      <c r="G23" s="81">
        <f>IF(ISNA($I10),"",IF(VLOOKUP($I10,'T4_Init_Trend_PCT'!$A$8:$AA$173,G$18,FALSE)="","",VLOOKUP($I10,'T4_Init_Trend_PCT'!$A$8:$AA$173,G$18,FALSE)))</f>
        <v>0.6924766611751785</v>
      </c>
      <c r="H23" s="81">
        <f>IF(ISNA($I10),"",IF(VLOOKUP($I10,'T4_Init_Trend_PCT'!$A$8:$AA$173,H$18,FALSE)="","",VLOOKUP($I10,'T4_Init_Trend_PCT'!$A$8:$AA$173,H$18,FALSE)))</f>
        <v>0.6623975409836066</v>
      </c>
      <c r="I23" s="81">
        <f>IF(ISNA($I10),"",IF(VLOOKUP($I10,'T4_Init_Trend_PCT'!$A$8:$AA$173,I$18,FALSE)="","",VLOOKUP($I10,'T4_Init_Trend_PCT'!$A$8:$AA$173,I$18,FALSE)))</f>
        <v>0.6645</v>
      </c>
      <c r="J23" s="123">
        <f>IF(ISNA($I10),"",IF(VLOOKUP($I10,'T4_Init_Trend_PCT'!$A$8:$AA$173,J$18,FALSE)="","",VLOOKUP($I10,'T4_Init_Trend_PCT'!$A$8:$AA$173,J$18,FALSE)))</f>
        <v>0.6723044397463002</v>
      </c>
      <c r="K23" s="84"/>
      <c r="L23" s="82">
        <f>IF(ISNA($I10),"",IF(VLOOKUP($I10,'T4_Init_Trend_PCT'!$A$8:$AA$173,L$18,FALSE)="","",100%-VLOOKUP($I10,'T4_Init_Trend_PCT'!$A$8:$AA$173,L$18,FALSE)))</f>
        <v>1</v>
      </c>
      <c r="M23" s="82">
        <f>IF(ISNA($I10),"",IF(VLOOKUP($I10,'T4_Init_Trend_PCT'!$A$8:$AA$173,M$18,FALSE)="","",100%-VLOOKUP($I10,'T4_Init_Trend_PCT'!$A$8:$AA$173,M$18,FALSE)))</f>
        <v>0.9769271106449922</v>
      </c>
      <c r="N23" s="82">
        <f>IF(ISNA($I10),"",IF(VLOOKUP($I10,'T4_Init_Trend_PCT'!$A$8:$AA$173,N$18,FALSE)="","",100%-VLOOKUP($I10,'T4_Init_Trend_PCT'!$A$8:$AA$173,N$18,FALSE)))</f>
        <v>0.9707135250266241</v>
      </c>
      <c r="O23" s="82">
        <f>IF(ISNA($I10),"",IF(VLOOKUP($I10,'T4_Init_Trend_PCT'!$A$8:$AA$173,O$18,FALSE)="","",100%-VLOOKUP($I10,'T4_Init_Trend_PCT'!$A$8:$AA$173,O$18,FALSE)))</f>
        <v>0.9759103641456582</v>
      </c>
      <c r="P23" s="82">
        <f>IF(ISNA($I10),"",IF(VLOOKUP($I10,'T4_Init_Trend_PCT'!$A$8:$AA$173,P$18,FALSE)="","",100%-VLOOKUP($I10,'T4_Init_Trend_PCT'!$A$8:$AA$173,P$18,FALSE)))</f>
        <v>0.9912136188907194</v>
      </c>
      <c r="Q23" s="105">
        <f>IF(ISNA($I10),"",IF(VLOOKUP($I10,'T4_Init_Trend_PCT'!$A$8:$AA$173,Q$18,FALSE)="","",100%-VLOOKUP($I10,'T4_Init_Trend_PCT'!$A$8:$AA$173,Q$18,FALSE)))</f>
        <v>0.9984631147540983</v>
      </c>
      <c r="R23" s="81">
        <f>IF(ISNA($I10),"",IF(VLOOKUP($I10,'T4_Init_Trend_PCT'!$A$8:$AA$173,R$18,FALSE)="","",100%-VLOOKUP($I10,'T4_Init_Trend_PCT'!$A$8:$AA$173,R$18,FALSE)))</f>
        <v>0.981</v>
      </c>
      <c r="S23" s="123">
        <f>IF(ISNA($I10),"",IF(VLOOKUP($I10,'T4_Init_Trend_PCT'!$A$8:$AA$173,S$18,FALSE)="","",100%-VLOOKUP($I10,'T4_Init_Trend_PCT'!$A$8:$AA$173,S$18,FALSE)))</f>
        <v>0.9841437632135307</v>
      </c>
    </row>
    <row r="24" spans="1:19" ht="12.75">
      <c r="A24" s="16" t="str">
        <f>IF(ISBLANK(C11),"",C11)</f>
        <v>Bolton PCT (5HQ)</v>
      </c>
      <c r="C24" s="81">
        <f>IF(ISNA($I11),"",IF(VLOOKUP($I11,'T4_Init_Trend_PCT'!$A$8:$AA$173,C$18,FALSE)="","",VLOOKUP($I11,'T4_Init_Trend_PCT'!$A$8:$AA$173,C$18,FALSE)))</f>
        <v>0.6891891891891891</v>
      </c>
      <c r="D24" s="81">
        <f>IF(ISNA($I11),"",IF(VLOOKUP($I11,'T4_Init_Trend_PCT'!$A$8:$AA$173,D$18,FALSE)="","",VLOOKUP($I11,'T4_Init_Trend_PCT'!$A$8:$AA$173,D$18,FALSE)))</f>
        <v>0.6429277942631059</v>
      </c>
      <c r="E24" s="81">
        <f>IF(ISNA($I11),"",IF(VLOOKUP($I11,'T4_Init_Trend_PCT'!$A$8:$AA$173,E$18,FALSE)="","",VLOOKUP($I11,'T4_Init_Trend_PCT'!$A$8:$AA$173,E$18,FALSE)))</f>
        <v>0.6456521739130435</v>
      </c>
      <c r="F24" s="81">
        <f>IF(ISNA($I11),"",IF(VLOOKUP($I11,'T4_Init_Trend_PCT'!$A$8:$AA$173,F$18,FALSE)="","",VLOOKUP($I11,'T4_Init_Trend_PCT'!$A$8:$AA$173,F$18,FALSE)))</f>
        <v>0.6433408577878104</v>
      </c>
      <c r="G24" s="81">
        <f>IF(ISNA($I11),"",IF(VLOOKUP($I11,'T4_Init_Trend_PCT'!$A$8:$AA$173,G$18,FALSE)="","",VLOOKUP($I11,'T4_Init_Trend_PCT'!$A$8:$AA$173,G$18,FALSE)))</f>
        <v>0.656353591160221</v>
      </c>
      <c r="H24" s="81">
        <f>IF(ISNA($I11),"",IF(VLOOKUP($I11,'T4_Init_Trend_PCT'!$A$8:$AA$173,H$18,FALSE)="","",VLOOKUP($I11,'T4_Init_Trend_PCT'!$A$8:$AA$173,H$18,FALSE)))</f>
        <v>0.6542338709677419</v>
      </c>
      <c r="I24" s="81">
        <f>IF(ISNA($I11),"",IF(VLOOKUP($I11,'T4_Init_Trend_PCT'!$A$8:$AA$173,I$18,FALSE)="","",VLOOKUP($I11,'T4_Init_Trend_PCT'!$A$8:$AA$173,I$18,FALSE)))</f>
        <v>0.653217011995638</v>
      </c>
      <c r="J24" s="123">
        <f>IF(ISNA($I11),"",IF(VLOOKUP($I11,'T4_Init_Trend_PCT'!$A$8:$AA$173,J$18,FALSE)="","",VLOOKUP($I11,'T4_Init_Trend_PCT'!$A$8:$AA$173,J$18,FALSE)))</f>
        <v>0.6329386437029063</v>
      </c>
      <c r="K24" s="84"/>
      <c r="L24" s="82">
        <f>IF(ISNA($I11),"",IF(VLOOKUP($I11,'T4_Init_Trend_PCT'!$A$8:$AA$173,L$18,FALSE)="","",100%-VLOOKUP($I11,'T4_Init_Trend_PCT'!$A$8:$AA$173,L$18,FALSE)))</f>
        <v>0.998960498960499</v>
      </c>
      <c r="M24" s="82">
        <f>IF(ISNA($I11),"",IF(VLOOKUP($I11,'T4_Init_Trend_PCT'!$A$8:$AA$173,M$18,FALSE)="","",100%-VLOOKUP($I11,'T4_Init_Trend_PCT'!$A$8:$AA$173,M$18,FALSE)))</f>
        <v>1</v>
      </c>
      <c r="N24" s="82">
        <f>IF(ISNA($I11),"",IF(VLOOKUP($I11,'T4_Init_Trend_PCT'!$A$8:$AA$173,N$18,FALSE)="","",100%-VLOOKUP($I11,'T4_Init_Trend_PCT'!$A$8:$AA$173,N$18,FALSE)))</f>
        <v>1</v>
      </c>
      <c r="O24" s="82">
        <f>IF(ISNA($I11),"",IF(VLOOKUP($I11,'T4_Init_Trend_PCT'!$A$8:$AA$173,O$18,FALSE)="","",100%-VLOOKUP($I11,'T4_Init_Trend_PCT'!$A$8:$AA$173,O$18,FALSE)))</f>
        <v>1</v>
      </c>
      <c r="P24" s="82">
        <f>IF(ISNA($I11),"",IF(VLOOKUP($I11,'T4_Init_Trend_PCT'!$A$8:$AA$173,P$18,FALSE)="","",100%-VLOOKUP($I11,'T4_Init_Trend_PCT'!$A$8:$AA$173,P$18,FALSE)))</f>
        <v>1</v>
      </c>
      <c r="Q24" s="105">
        <f>IF(ISNA($I11),"",IF(VLOOKUP($I11,'T4_Init_Trend_PCT'!$A$8:$AA$173,Q$18,FALSE)="","",100%-VLOOKUP($I11,'T4_Init_Trend_PCT'!$A$8:$AA$173,Q$18,FALSE)))</f>
        <v>1</v>
      </c>
      <c r="R24" s="81">
        <f>IF(ISNA($I11),"",IF(VLOOKUP($I11,'T4_Init_Trend_PCT'!$A$8:$AA$173,R$18,FALSE)="","",100%-VLOOKUP($I11,'T4_Init_Trend_PCT'!$A$8:$AA$173,R$18,FALSE)))</f>
        <v>1</v>
      </c>
      <c r="S24" s="123">
        <f>IF(ISNA($I11),"",IF(VLOOKUP($I11,'T4_Init_Trend_PCT'!$A$8:$AA$173,S$18,FALSE)="","",100%-VLOOKUP($I11,'T4_Init_Trend_PCT'!$A$8:$AA$173,S$18,FALSE)))</f>
        <v>1</v>
      </c>
    </row>
    <row r="25" spans="1:19" ht="12.75">
      <c r="A25" s="16" t="str">
        <f>IF(ISBLANK(C12),"",C12)</f>
        <v>Blackburn With Darwen PCT (5CC)</v>
      </c>
      <c r="C25" s="81">
        <f>IF(ISNA($I12),"",IF(VLOOKUP($I12,'T4_Init_Trend_PCT'!$A$8:$AA$173,C$18,FALSE)="","",VLOOKUP($I12,'T4_Init_Trend_PCT'!$A$8:$AA$173,C$18,FALSE)))</f>
        <v>0.7182320441988951</v>
      </c>
      <c r="D25" s="81">
        <f>IF(ISNA($I12),"",IF(VLOOKUP($I12,'T4_Init_Trend_PCT'!$A$8:$AA$173,D$18,FALSE)="","",VLOOKUP($I12,'T4_Init_Trend_PCT'!$A$8:$AA$173,D$18,FALSE)))</f>
        <v>0.6596774193548387</v>
      </c>
      <c r="E25" s="81">
        <f>IF(ISNA($I12),"",IF(VLOOKUP($I12,'T4_Init_Trend_PCT'!$A$8:$AA$173,E$18,FALSE)="","",VLOOKUP($I12,'T4_Init_Trend_PCT'!$A$8:$AA$173,E$18,FALSE)))</f>
        <v>0.6988727858293076</v>
      </c>
      <c r="F25" s="81">
        <f>IF(ISNA($I12),"",IF(VLOOKUP($I12,'T4_Init_Trend_PCT'!$A$8:$AA$173,F$18,FALSE)="","",VLOOKUP($I12,'T4_Init_Trend_PCT'!$A$8:$AA$173,F$18,FALSE)))</f>
        <v>0.6903914590747331</v>
      </c>
      <c r="G25" s="81">
        <f>IF(ISNA($I12),"",IF(VLOOKUP($I12,'T4_Init_Trend_PCT'!$A$8:$AA$173,G$18,FALSE)="","",VLOOKUP($I12,'T4_Init_Trend_PCT'!$A$8:$AA$173,G$18,FALSE)))</f>
        <v>0.7374784110535406</v>
      </c>
      <c r="H25" s="81">
        <f>IF(ISNA($I12),"",IF(VLOOKUP($I12,'T4_Init_Trend_PCT'!$A$8:$AA$173,H$18,FALSE)="","",VLOOKUP($I12,'T4_Init_Trend_PCT'!$A$8:$AA$173,H$18,FALSE)))</f>
        <v>0.7240802675585284</v>
      </c>
      <c r="I25" s="81">
        <f>IF(ISNA($I12),"",IF(VLOOKUP($I12,'T4_Init_Trend_PCT'!$A$8:$AA$173,I$18,FALSE)="","",VLOOKUP($I12,'T4_Init_Trend_PCT'!$A$8:$AA$173,I$18,FALSE)))</f>
        <v>0.6615120274914089</v>
      </c>
      <c r="J25" s="123">
        <f>IF(ISNA($I12),"",IF(VLOOKUP($I12,'T4_Init_Trend_PCT'!$A$8:$AA$173,J$18,FALSE)="","",VLOOKUP($I12,'T4_Init_Trend_PCT'!$A$8:$AA$173,J$18,FALSE)))</f>
        <v>0.7195767195767195</v>
      </c>
      <c r="K25" s="84"/>
      <c r="L25" s="82">
        <f>IF(ISNA($I12),"",IF(VLOOKUP($I12,'T4_Init_Trend_PCT'!$A$8:$AA$173,L$18,FALSE)="","",100%-VLOOKUP($I12,'T4_Init_Trend_PCT'!$A$8:$AA$173,L$18,FALSE)))</f>
        <v>1</v>
      </c>
      <c r="M25" s="82">
        <f>IF(ISNA($I12),"",IF(VLOOKUP($I12,'T4_Init_Trend_PCT'!$A$8:$AA$173,M$18,FALSE)="","",100%-VLOOKUP($I12,'T4_Init_Trend_PCT'!$A$8:$AA$173,M$18,FALSE)))</f>
        <v>1</v>
      </c>
      <c r="N25" s="82">
        <f>IF(ISNA($I12),"",IF(VLOOKUP($I12,'T4_Init_Trend_PCT'!$A$8:$AA$173,N$18,FALSE)="","",100%-VLOOKUP($I12,'T4_Init_Trend_PCT'!$A$8:$AA$173,N$18,FALSE)))</f>
        <v>0.998389694041868</v>
      </c>
      <c r="O25" s="82">
        <f>IF(ISNA($I12),"",IF(VLOOKUP($I12,'T4_Init_Trend_PCT'!$A$8:$AA$173,O$18,FALSE)="","",100%-VLOOKUP($I12,'T4_Init_Trend_PCT'!$A$8:$AA$173,O$18,FALSE)))</f>
        <v>1</v>
      </c>
      <c r="P25" s="82">
        <f>IF(ISNA($I12),"",IF(VLOOKUP($I12,'T4_Init_Trend_PCT'!$A$8:$AA$173,P$18,FALSE)="","",100%-VLOOKUP($I12,'T4_Init_Trend_PCT'!$A$8:$AA$173,P$18,FALSE)))</f>
        <v>1</v>
      </c>
      <c r="Q25" s="105">
        <f>IF(ISNA($I12),"",IF(VLOOKUP($I12,'T4_Init_Trend_PCT'!$A$8:$AA$173,Q$18,FALSE)="","",100%-VLOOKUP($I12,'T4_Init_Trend_PCT'!$A$8:$AA$173,Q$18,FALSE)))</f>
        <v>1</v>
      </c>
      <c r="R25" s="81">
        <f>IF(ISNA($I12),"",IF(VLOOKUP($I12,'T4_Init_Trend_PCT'!$A$8:$AA$173,R$18,FALSE)="","",100%-VLOOKUP($I12,'T4_Init_Trend_PCT'!$A$8:$AA$173,R$18,FALSE)))</f>
        <v>1</v>
      </c>
      <c r="S25" s="123">
        <f>IF(ISNA($I12),"",IF(VLOOKUP($I12,'T4_Init_Trend_PCT'!$A$8:$AA$173,S$18,FALSE)="","",100%-VLOOKUP($I12,'T4_Init_Trend_PCT'!$A$8:$AA$173,S$18,FALSE)))</f>
        <v>1</v>
      </c>
    </row>
    <row r="48" spans="1:27" ht="9" customHeight="1" thickBot="1">
      <c r="A48" s="72"/>
      <c r="B48" s="73"/>
      <c r="C48" s="72"/>
      <c r="D48" s="72"/>
      <c r="E48" s="72"/>
      <c r="F48" s="74"/>
      <c r="G48" s="72"/>
      <c r="H48" s="72"/>
      <c r="I48" s="74"/>
      <c r="J48" s="74"/>
      <c r="K48" s="74"/>
      <c r="L48" s="72"/>
      <c r="M48" s="72"/>
      <c r="N48" s="74"/>
      <c r="O48" s="72"/>
      <c r="P48" s="72"/>
      <c r="Q48" s="74"/>
      <c r="R48" s="72"/>
      <c r="S48" s="72"/>
      <c r="T48" s="74"/>
      <c r="U48" s="74"/>
      <c r="V48" s="72"/>
      <c r="W48" s="72"/>
      <c r="X48" s="72"/>
      <c r="Y48" s="72"/>
      <c r="Z48" s="72"/>
      <c r="AA48" s="72"/>
    </row>
    <row r="49" spans="1:16" ht="12.75">
      <c r="A49" s="18" t="s">
        <v>573</v>
      </c>
      <c r="E49" s="25"/>
      <c r="H49" s="25"/>
      <c r="M49" s="25"/>
      <c r="P49" s="25"/>
    </row>
    <row r="50" spans="1:16" ht="9" customHeight="1">
      <c r="A50" s="18"/>
      <c r="E50" s="25"/>
      <c r="H50" s="25"/>
      <c r="M50" s="25"/>
      <c r="P50" s="25"/>
    </row>
    <row r="51" spans="1:27" ht="13.5" thickBot="1">
      <c r="A51" s="18"/>
      <c r="C51" s="75" t="s">
        <v>24</v>
      </c>
      <c r="D51" s="72"/>
      <c r="E51" s="74"/>
      <c r="F51" s="72"/>
      <c r="G51" s="72"/>
      <c r="H51" s="74"/>
      <c r="I51" s="72"/>
      <c r="L51" s="75" t="s">
        <v>574</v>
      </c>
      <c r="M51" s="74"/>
      <c r="N51" s="72"/>
      <c r="O51" s="72"/>
      <c r="P51" s="74"/>
      <c r="Q51" s="72"/>
      <c r="R51" s="72"/>
      <c r="U51" s="75" t="s">
        <v>575</v>
      </c>
      <c r="V51" s="72"/>
      <c r="W51" s="72"/>
      <c r="X51" s="72"/>
      <c r="Y51" s="72"/>
      <c r="Z51" s="72"/>
      <c r="AA51" s="72"/>
    </row>
    <row r="52" spans="3:28" ht="12.75">
      <c r="C52" s="76" t="str">
        <f>C17</f>
        <v>2008/09 Q1</v>
      </c>
      <c r="D52" s="76" t="str">
        <f aca="true" t="shared" si="3" ref="D52:J52">D17</f>
        <v>2008/09 Q2</v>
      </c>
      <c r="E52" s="77" t="str">
        <f t="shared" si="3"/>
        <v>2008/09 Q3</v>
      </c>
      <c r="F52" s="76" t="str">
        <f t="shared" si="3"/>
        <v>2008/09 Q4</v>
      </c>
      <c r="G52" s="76" t="str">
        <f t="shared" si="3"/>
        <v>2009/10 Q1</v>
      </c>
      <c r="H52" s="77" t="str">
        <f t="shared" si="3"/>
        <v>2009/10 Q2</v>
      </c>
      <c r="I52" s="77" t="str">
        <f t="shared" si="3"/>
        <v>2009/10 Q3</v>
      </c>
      <c r="J52" s="103" t="str">
        <f t="shared" si="3"/>
        <v>2009/10 Q4</v>
      </c>
      <c r="K52" s="76"/>
      <c r="L52" s="76" t="str">
        <f>C17</f>
        <v>2008/09 Q1</v>
      </c>
      <c r="M52" s="76" t="str">
        <f aca="true" t="shared" si="4" ref="M52:S52">D17</f>
        <v>2008/09 Q2</v>
      </c>
      <c r="N52" s="77" t="str">
        <f t="shared" si="4"/>
        <v>2008/09 Q3</v>
      </c>
      <c r="O52" s="76" t="str">
        <f t="shared" si="4"/>
        <v>2008/09 Q4</v>
      </c>
      <c r="P52" s="76" t="str">
        <f t="shared" si="4"/>
        <v>2009/10 Q1</v>
      </c>
      <c r="Q52" s="77" t="str">
        <f t="shared" si="4"/>
        <v>2009/10 Q2</v>
      </c>
      <c r="R52" s="77" t="str">
        <f t="shared" si="4"/>
        <v>2009/10 Q3</v>
      </c>
      <c r="S52" s="103" t="str">
        <f t="shared" si="4"/>
        <v>2009/10 Q4</v>
      </c>
      <c r="T52" s="76"/>
      <c r="U52" s="76" t="str">
        <f>C17</f>
        <v>2008/09 Q1</v>
      </c>
      <c r="V52" s="76" t="str">
        <f aca="true" t="shared" si="5" ref="V52:AB52">D17</f>
        <v>2008/09 Q2</v>
      </c>
      <c r="W52" s="77" t="str">
        <f t="shared" si="5"/>
        <v>2008/09 Q3</v>
      </c>
      <c r="X52" s="76" t="str">
        <f t="shared" si="5"/>
        <v>2008/09 Q4</v>
      </c>
      <c r="Y52" s="76" t="str">
        <f t="shared" si="5"/>
        <v>2009/10 Q1</v>
      </c>
      <c r="Z52" s="77" t="str">
        <f t="shared" si="5"/>
        <v>2009/10 Q2</v>
      </c>
      <c r="AA52" s="77" t="str">
        <f t="shared" si="5"/>
        <v>2009/10 Q3</v>
      </c>
      <c r="AB52" s="103" t="str">
        <f t="shared" si="5"/>
        <v>2009/10 Q4</v>
      </c>
    </row>
    <row r="53" spans="3:28" ht="12.75">
      <c r="C53" s="78">
        <v>6</v>
      </c>
      <c r="D53" s="71">
        <f aca="true" t="shared" si="6" ref="D53:AA53">C53+1</f>
        <v>7</v>
      </c>
      <c r="E53" s="71">
        <f t="shared" si="6"/>
        <v>8</v>
      </c>
      <c r="F53" s="71">
        <f t="shared" si="6"/>
        <v>9</v>
      </c>
      <c r="G53" s="71">
        <f t="shared" si="6"/>
        <v>10</v>
      </c>
      <c r="H53" s="71">
        <f t="shared" si="6"/>
        <v>11</v>
      </c>
      <c r="I53" s="71">
        <f t="shared" si="6"/>
        <v>12</v>
      </c>
      <c r="J53" s="79">
        <f>I53+1</f>
        <v>13</v>
      </c>
      <c r="K53" s="71"/>
      <c r="L53" s="71">
        <f>J53+1</f>
        <v>14</v>
      </c>
      <c r="M53" s="71">
        <f t="shared" si="6"/>
        <v>15</v>
      </c>
      <c r="N53" s="71">
        <f t="shared" si="6"/>
        <v>16</v>
      </c>
      <c r="O53" s="71">
        <f t="shared" si="6"/>
        <v>17</v>
      </c>
      <c r="P53" s="71">
        <f t="shared" si="6"/>
        <v>18</v>
      </c>
      <c r="Q53" s="71">
        <f t="shared" si="6"/>
        <v>19</v>
      </c>
      <c r="R53" s="71">
        <f t="shared" si="6"/>
        <v>20</v>
      </c>
      <c r="S53" s="79">
        <f>R53+1</f>
        <v>21</v>
      </c>
      <c r="T53" s="71">
        <f>R53+1</f>
        <v>21</v>
      </c>
      <c r="U53" s="71">
        <f>S53+1</f>
        <v>22</v>
      </c>
      <c r="V53" s="71">
        <f t="shared" si="6"/>
        <v>23</v>
      </c>
      <c r="W53" s="71">
        <f t="shared" si="6"/>
        <v>24</v>
      </c>
      <c r="X53" s="71">
        <f t="shared" si="6"/>
        <v>25</v>
      </c>
      <c r="Y53" s="71">
        <f t="shared" si="6"/>
        <v>26</v>
      </c>
      <c r="Z53" s="71">
        <f t="shared" si="6"/>
        <v>27</v>
      </c>
      <c r="AA53" s="71">
        <f t="shared" si="6"/>
        <v>28</v>
      </c>
      <c r="AB53" s="79">
        <f>AA53+1</f>
        <v>29</v>
      </c>
    </row>
    <row r="54" spans="1:28" ht="12.75">
      <c r="A54" s="16" t="str">
        <f>IF(ISBLANK(C6),"",C6)</f>
        <v>Ashton, Leigh And Wigan PCT (5HG)</v>
      </c>
      <c r="C54" s="85">
        <f>IF(ISNA($I6),"",IF(VLOOKUP($I6,'T9_Prev68_Trend_PCT'!$A$9:$AC$174,C$53,FALSE)="","",VLOOKUP($I6,'T9_Prev68_Trend_PCT'!$A$9:$AC$174,C$53,FALSE)))</f>
        <v>0.1848341232227488</v>
      </c>
      <c r="D54" s="85">
        <f>IF(ISNA($I6),"",IF(VLOOKUP($I6,'T9_Prev68_Trend_PCT'!$A$9:$AC$174,D$53,FALSE)="","",VLOOKUP($I6,'T9_Prev68_Trend_PCT'!$A$9:$AC$174,D$53,FALSE)))</f>
        <v>0.1524896265560166</v>
      </c>
      <c r="E54" s="85">
        <f>IF(ISNA($I6),"",IF(VLOOKUP($I6,'T9_Prev68_Trend_PCT'!$A$9:$AC$174,E$53,FALSE)="","",VLOOKUP($I6,'T9_Prev68_Trend_PCT'!$A$9:$AC$174,E$53,FALSE)))</f>
        <v>0.1341948310139165</v>
      </c>
      <c r="F54" s="85">
        <f>IF(ISNA($I6),"",IF(VLOOKUP($I6,'T9_Prev68_Trend_PCT'!$A$9:$AC$174,F$53,FALSE)="","",VLOOKUP($I6,'T9_Prev68_Trend_PCT'!$A$9:$AC$174,F$53,FALSE)))</f>
        <v>0.1474147414741474</v>
      </c>
      <c r="G54" s="85">
        <f>IF(ISNA($I6),"",IF(VLOOKUP($I6,'T9_Prev68_Trend_PCT'!$A$9:$AC$174,G$53,FALSE)="","",VLOOKUP($I6,'T9_Prev68_Trend_PCT'!$A$9:$AC$174,G$53,FALSE)))</f>
        <v>0.1433370660694289</v>
      </c>
      <c r="H54" s="85">
        <f>IF(ISNA($I6),"",IF(VLOOKUP($I6,'T9_Prev68_Trend_PCT'!$A$9:$AC$174,H$53,FALSE)="","",VLOOKUP($I6,'T9_Prev68_Trend_PCT'!$A$9:$AC$174,H$53,FALSE)))</f>
        <v>0.18448637316561844</v>
      </c>
      <c r="I54" s="102">
        <f>IF(ISNA($I6),"",IF(VLOOKUP($I6,'T9_Prev68_Trend_PCT'!$A$9:$AC$174,I$53,FALSE)="","",VLOOKUP($I6,'T9_Prev68_Trend_PCT'!$A$9:$AC$174,I$53,FALSE)))</f>
        <v>0.22515212981744423</v>
      </c>
      <c r="J54" s="86">
        <f>IF(ISNA($I6),"",IF(VLOOKUP($I6,'T9_Prev68_Trend_PCT'!$A$9:$AC$174,J$53,FALSE)="","",VLOOKUP($I6,'T9_Prev68_Trend_PCT'!$A$9:$AC$174,J$53,FALSE)))</f>
        <v>0.2167906482465462</v>
      </c>
      <c r="K54" s="85"/>
      <c r="L54" s="85">
        <f>IF(ISNA($I6),"",IF(VLOOKUP($I6,'T9_Prev68_Trend_PCT'!$A$9:$AC$174,L$53,FALSE)="","",VLOOKUP($I6,'T9_Prev68_Trend_PCT'!$A$9:$AC$174,L$53,FALSE)))</f>
        <v>0.20270270270270271</v>
      </c>
      <c r="M54" s="85">
        <f>IF(ISNA($I6),"",IF(VLOOKUP($I6,'T9_Prev68_Trend_PCT'!$A$9:$AC$174,M$53,FALSE)="","",VLOOKUP($I6,'T9_Prev68_Trend_PCT'!$A$9:$AC$174,M$53,FALSE)))</f>
        <v>0.16915995397008055</v>
      </c>
      <c r="N54" s="85">
        <f>IF(ISNA($I6),"",IF(VLOOKUP($I6,'T9_Prev68_Trend_PCT'!$A$9:$AC$174,N$53,FALSE)="","",VLOOKUP($I6,'T9_Prev68_Trend_PCT'!$A$9:$AC$174,N$53,FALSE)))</f>
        <v>0.1541095890410959</v>
      </c>
      <c r="O54" s="85">
        <f>IF(ISNA($I6),"",IF(VLOOKUP($I6,'T9_Prev68_Trend_PCT'!$A$9:$AC$174,O$53,FALSE)="","",VLOOKUP($I6,'T9_Prev68_Trend_PCT'!$A$9:$AC$174,O$53,FALSE)))</f>
        <v>0.1662531017369727</v>
      </c>
      <c r="P54" s="85">
        <f>IF(ISNA($I6),"",IF(VLOOKUP($I6,'T9_Prev68_Trend_PCT'!$A$9:$AC$174,P$53,FALSE)="","",VLOOKUP($I6,'T9_Prev68_Trend_PCT'!$A$9:$AC$174,P$53,FALSE)))</f>
        <v>0.16819973718791065</v>
      </c>
      <c r="Q54" s="85">
        <f>IF(ISNA($I6),"",IF(VLOOKUP($I6,'T9_Prev68_Trend_PCT'!$A$9:$AC$174,Q$53,FALSE)="","",VLOOKUP($I6,'T9_Prev68_Trend_PCT'!$A$9:$AC$174,Q$53,FALSE)))</f>
        <v>0.19447513812154696</v>
      </c>
      <c r="R54" s="102">
        <f>IF(ISNA($I6),"",IF(VLOOKUP($I6,'T9_Prev68_Trend_PCT'!$A$9:$AC$174,R$53,FALSE)="","",VLOOKUP($I6,'T9_Prev68_Trend_PCT'!$A$9:$AC$174,R$53,FALSE)))</f>
        <v>0.22722620266120777</v>
      </c>
      <c r="S54" s="86">
        <f>IF(ISNA($I6),"",IF(VLOOKUP($I6,'T9_Prev68_Trend_PCT'!$A$9:$AC$174,S$53,FALSE)="","",VLOOKUP($I6,'T9_Prev68_Trend_PCT'!$A$9:$AC$174,S$53,FALSE)))</f>
        <v>0.21818181818181817</v>
      </c>
      <c r="T54" s="85"/>
      <c r="U54" s="85">
        <f>IF(ISNA($I6),"",IF(VLOOKUP($I6,'T9_Prev68_Trend_PCT'!$A$9:$AC$174,U$53,FALSE)="","",VLOOKUP($I6,'T9_Prev68_Trend_PCT'!$A$9:$AC$174,U$53,FALSE)))</f>
        <v>0.9118483412322275</v>
      </c>
      <c r="V54" s="85">
        <f>IF(ISNA($I6),"",IF(VLOOKUP($I6,'T9_Prev68_Trend_PCT'!$A$9:$AC$174,V$53,FALSE)="","",VLOOKUP($I6,'T9_Prev68_Trend_PCT'!$A$9:$AC$174,V$53,FALSE)))</f>
        <v>0.9014522821576764</v>
      </c>
      <c r="W54" s="85">
        <f>IF(ISNA($I6),"",IF(VLOOKUP($I6,'T9_Prev68_Trend_PCT'!$A$9:$AC$174,W$53,FALSE)="","",VLOOKUP($I6,'T9_Prev68_Trend_PCT'!$A$9:$AC$174,W$53,FALSE)))</f>
        <v>0.8707753479125249</v>
      </c>
      <c r="X54" s="85">
        <f>IF(ISNA($I6),"",IF(VLOOKUP($I6,'T9_Prev68_Trend_PCT'!$A$9:$AC$174,X$53,FALSE)="","",VLOOKUP($I6,'T9_Prev68_Trend_PCT'!$A$9:$AC$174,X$53,FALSE)))</f>
        <v>0.8866886688668867</v>
      </c>
      <c r="Y54" s="85">
        <f>IF(ISNA($I6),"",IF(VLOOKUP($I6,'T9_Prev68_Trend_PCT'!$A$9:$AC$174,Y$53,FALSE)="","",VLOOKUP($I6,'T9_Prev68_Trend_PCT'!$A$9:$AC$174,Y$53,FALSE)))</f>
        <v>0.8521836506159015</v>
      </c>
      <c r="Z54" s="85">
        <f>IF(ISNA($I6),"",IF(VLOOKUP($I6,'T9_Prev68_Trend_PCT'!$A$9:$AC$174,Z$53,FALSE)="","",VLOOKUP($I6,'T9_Prev68_Trend_PCT'!$A$9:$AC$174,Z$53,FALSE)))</f>
        <v>0.9486373165618449</v>
      </c>
      <c r="AA54" s="102">
        <f>IF(ISNA($I6),"",IF(VLOOKUP($I6,'T9_Prev68_Trend_PCT'!$A$9:$AC$174,AA$53,FALSE)="","",VLOOKUP($I6,'T9_Prev68_Trend_PCT'!$A$9:$AC$174,AA$53,FALSE)))</f>
        <v>0.9908722109533469</v>
      </c>
      <c r="AB54" s="86">
        <f>IF(ISNA($I6),"",IF(VLOOKUP($I6,'T9_Prev68_Trend_PCT'!$A$9:$AC$174,AB$53,FALSE)="","",VLOOKUP($I6,'T9_Prev68_Trend_PCT'!$A$9:$AC$174,AB$53,FALSE)))</f>
        <v>0.9936238044633369</v>
      </c>
    </row>
    <row r="55" spans="3:28" ht="12.75">
      <c r="C55" s="85"/>
      <c r="D55" s="85"/>
      <c r="E55" s="85"/>
      <c r="F55" s="85"/>
      <c r="G55" s="85"/>
      <c r="H55" s="85"/>
      <c r="I55" s="102"/>
      <c r="J55" s="86"/>
      <c r="K55" s="85"/>
      <c r="L55" s="85"/>
      <c r="M55" s="85"/>
      <c r="N55" s="85"/>
      <c r="O55" s="85"/>
      <c r="P55" s="85"/>
      <c r="Q55" s="85"/>
      <c r="R55" s="102"/>
      <c r="S55" s="86"/>
      <c r="T55" s="85"/>
      <c r="U55" s="85"/>
      <c r="V55" s="85"/>
      <c r="W55" s="85"/>
      <c r="X55" s="85"/>
      <c r="Y55" s="85"/>
      <c r="Z55" s="85"/>
      <c r="AA55" s="102"/>
      <c r="AB55" s="86"/>
    </row>
    <row r="56" spans="1:28" ht="12.75">
      <c r="A56" s="16" t="str">
        <f>IF(ISBLANK(C8),"",C8)</f>
        <v>County Durham PCT (5ND)</v>
      </c>
      <c r="C56" s="85">
        <f>IF(ISNA($I8),"",IF(VLOOKUP($I8,'T9_Prev68_Trend_PCT'!$A$9:$AC$174,C$53,FALSE)="","",VLOOKUP($I8,'T9_Prev68_Trend_PCT'!$A$9:$AC$174,C$53,FALSE)))</f>
        <v>0.22969837587006958</v>
      </c>
      <c r="D56" s="85">
        <f>IF(ISNA($I8),"",IF(VLOOKUP($I8,'T9_Prev68_Trend_PCT'!$A$9:$AC$174,D$53,FALSE)="","",VLOOKUP($I8,'T9_Prev68_Trend_PCT'!$A$9:$AC$174,D$53,FALSE)))</f>
        <v>0.2665706051873199</v>
      </c>
      <c r="E56" s="85">
        <f>IF(ISNA($I8),"",IF(VLOOKUP($I8,'T9_Prev68_Trend_PCT'!$A$9:$AC$174,E$53,FALSE)="","",VLOOKUP($I8,'T9_Prev68_Trend_PCT'!$A$9:$AC$174,E$53,FALSE)))</f>
        <v>0.2655571635311143</v>
      </c>
      <c r="F56" s="85">
        <f>IF(ISNA($I8),"",IF(VLOOKUP($I8,'T9_Prev68_Trend_PCT'!$A$9:$AC$174,F$53,FALSE)="","",VLOOKUP($I8,'T9_Prev68_Trend_PCT'!$A$9:$AC$174,F$53,FALSE)))</f>
        <v>0.2511177347242921</v>
      </c>
      <c r="G56" s="85">
        <f>IF(ISNA($I8),"",IF(VLOOKUP($I8,'T9_Prev68_Trend_PCT'!$A$9:$AC$174,G$53,FALSE)="","",VLOOKUP($I8,'T9_Prev68_Trend_PCT'!$A$9:$AC$174,G$53,FALSE)))</f>
        <v>0.2670237184391737</v>
      </c>
      <c r="H56" s="85">
        <f>IF(ISNA($I8),"",IF(VLOOKUP($I8,'T9_Prev68_Trend_PCT'!$A$9:$AC$174,H$53,FALSE)="","",VLOOKUP($I8,'T9_Prev68_Trend_PCT'!$A$9:$AC$174,H$53,FALSE)))</f>
        <v>0.3020908435472242</v>
      </c>
      <c r="I56" s="102">
        <f>IF(ISNA($I8),"",IF(VLOOKUP($I8,'T9_Prev68_Trend_PCT'!$A$9:$AC$174,I$53,FALSE)="","",VLOOKUP($I8,'T9_Prev68_Trend_PCT'!$A$9:$AC$174,I$53,FALSE)))</f>
        <v>0.2870022539444027</v>
      </c>
      <c r="J56" s="86">
        <f>IF(ISNA($I8),"",IF(VLOOKUP($I8,'T9_Prev68_Trend_PCT'!$A$9:$AC$174,J$53,FALSE)="","",VLOOKUP($I8,'T9_Prev68_Trend_PCT'!$A$9:$AC$174,J$53,FALSE)))</f>
        <v>0.2802547770700637</v>
      </c>
      <c r="K56" s="85"/>
      <c r="L56" s="85">
        <f>IF(ISNA($I8),"",IF(VLOOKUP($I8,'T9_Prev68_Trend_PCT'!$A$9:$AC$174,L$53,FALSE)="","",VLOOKUP($I8,'T9_Prev68_Trend_PCT'!$A$9:$AC$174,L$53,FALSE)))</f>
        <v>0.2512690355329949</v>
      </c>
      <c r="M56" s="85">
        <f>IF(ISNA($I8),"",IF(VLOOKUP($I8,'T9_Prev68_Trend_PCT'!$A$9:$AC$174,M$53,FALSE)="","",VLOOKUP($I8,'T9_Prev68_Trend_PCT'!$A$9:$AC$174,M$53,FALSE)))</f>
        <v>0.2924901185770751</v>
      </c>
      <c r="N56" s="85">
        <f>IF(ISNA($I8),"",IF(VLOOKUP($I8,'T9_Prev68_Trend_PCT'!$A$9:$AC$174,N$53,FALSE)="","",VLOOKUP($I8,'T9_Prev68_Trend_PCT'!$A$9:$AC$174,N$53,FALSE)))</f>
        <v>0.27245731254639943</v>
      </c>
      <c r="O56" s="85">
        <f>IF(ISNA($I8),"",IF(VLOOKUP($I8,'T9_Prev68_Trend_PCT'!$A$9:$AC$174,O$53,FALSE)="","",VLOOKUP($I8,'T9_Prev68_Trend_PCT'!$A$9:$AC$174,O$53,FALSE)))</f>
        <v>0.26788553259141495</v>
      </c>
      <c r="P56" s="85">
        <f>IF(ISNA($I8),"",IF(VLOOKUP($I8,'T9_Prev68_Trend_PCT'!$A$9:$AC$174,P$53,FALSE)="","",VLOOKUP($I8,'T9_Prev68_Trend_PCT'!$A$9:$AC$174,P$53,FALSE)))</f>
        <v>0.2724434035909446</v>
      </c>
      <c r="Q56" s="85">
        <f>IF(ISNA($I8),"",IF(VLOOKUP($I8,'T9_Prev68_Trend_PCT'!$A$9:$AC$174,Q$53,FALSE)="","",VLOOKUP($I8,'T9_Prev68_Trend_PCT'!$A$9:$AC$174,Q$53,FALSE)))</f>
        <v>0.31037037037037035</v>
      </c>
      <c r="R56" s="102">
        <f>IF(ISNA($I8),"",IF(VLOOKUP($I8,'T9_Prev68_Trend_PCT'!$A$9:$AC$174,R$53,FALSE)="","",VLOOKUP($I8,'T9_Prev68_Trend_PCT'!$A$9:$AC$174,R$53,FALSE)))</f>
        <v>0.29272030651340997</v>
      </c>
      <c r="S56" s="86">
        <f>IF(ISNA($I8),"",IF(VLOOKUP($I8,'T9_Prev68_Trend_PCT'!$A$9:$AC$174,S$53,FALSE)="","",VLOOKUP($I8,'T9_Prev68_Trend_PCT'!$A$9:$AC$174,S$53,FALSE)))</f>
        <v>0.2818505338078292</v>
      </c>
      <c r="T56" s="85"/>
      <c r="U56" s="85">
        <f>IF(ISNA($I8),"",IF(VLOOKUP($I8,'T9_Prev68_Trend_PCT'!$A$9:$AC$174,U$53,FALSE)="","",VLOOKUP($I8,'T9_Prev68_Trend_PCT'!$A$9:$AC$174,U$53,FALSE)))</f>
        <v>0.91415313225058</v>
      </c>
      <c r="V56" s="85">
        <f>IF(ISNA($I8),"",IF(VLOOKUP($I8,'T9_Prev68_Trend_PCT'!$A$9:$AC$174,V$53,FALSE)="","",VLOOKUP($I8,'T9_Prev68_Trend_PCT'!$A$9:$AC$174,V$53,FALSE)))</f>
        <v>0.9113832853025936</v>
      </c>
      <c r="W56" s="85">
        <f>IF(ISNA($I8),"",IF(VLOOKUP($I8,'T9_Prev68_Trend_PCT'!$A$9:$AC$174,W$53,FALSE)="","",VLOOKUP($I8,'T9_Prev68_Trend_PCT'!$A$9:$AC$174,W$53,FALSE)))</f>
        <v>0.9746743849493488</v>
      </c>
      <c r="X56" s="85">
        <f>IF(ISNA($I8),"",IF(VLOOKUP($I8,'T9_Prev68_Trend_PCT'!$A$9:$AC$174,X$53,FALSE)="","",VLOOKUP($I8,'T9_Prev68_Trend_PCT'!$A$9:$AC$174,X$53,FALSE)))</f>
        <v>0.9374068554396423</v>
      </c>
      <c r="Y56" s="85">
        <f>IF(ISNA($I8),"",IF(VLOOKUP($I8,'T9_Prev68_Trend_PCT'!$A$9:$AC$174,Y$53,FALSE)="","",VLOOKUP($I8,'T9_Prev68_Trend_PCT'!$A$9:$AC$174,Y$53,FALSE)))</f>
        <v>0.9801071155317521</v>
      </c>
      <c r="Z56" s="85">
        <f>IF(ISNA($I8),"",IF(VLOOKUP($I8,'T9_Prev68_Trend_PCT'!$A$9:$AC$174,Z$53,FALSE)="","",VLOOKUP($I8,'T9_Prev68_Trend_PCT'!$A$9:$AC$174,Z$53,FALSE)))</f>
        <v>0.973323720259553</v>
      </c>
      <c r="AA56" s="102">
        <f>IF(ISNA($I8),"",IF(VLOOKUP($I8,'T9_Prev68_Trend_PCT'!$A$9:$AC$174,AA$53,FALSE)="","",VLOOKUP($I8,'T9_Prev68_Trend_PCT'!$A$9:$AC$174,AA$53,FALSE)))</f>
        <v>0.980465815176559</v>
      </c>
      <c r="AB56" s="86">
        <f>IF(ISNA($I8),"",IF(VLOOKUP($I8,'T9_Prev68_Trend_PCT'!$A$9:$AC$174,AB$53,FALSE)="","",VLOOKUP($I8,'T9_Prev68_Trend_PCT'!$A$9:$AC$174,AB$53,FALSE)))</f>
        <v>0.9943382873319179</v>
      </c>
    </row>
    <row r="57" spans="1:28" ht="12.75">
      <c r="A57" s="16" t="str">
        <f>IF(ISBLANK(C9),"",C9)</f>
        <v>North West (Q31)</v>
      </c>
      <c r="C57" s="85">
        <f>IF(ISNA($I9),"",IF(VLOOKUP($I9,'T9_Prev68_Trend_PCT'!$A$9:$AC$174,C$53,FALSE)="","",VLOOKUP($I9,'T9_Prev68_Trend_PCT'!$A$9:$AC$174,C$53,FALSE)))</f>
      </c>
      <c r="D57" s="85">
        <f>IF(ISNA($I9),"",IF(VLOOKUP($I9,'T9_Prev68_Trend_PCT'!$A$9:$AC$174,D$53,FALSE)="","",VLOOKUP($I9,'T9_Prev68_Trend_PCT'!$A$9:$AC$174,D$53,FALSE)))</f>
      </c>
      <c r="E57" s="85">
        <f>IF(ISNA($I9),"",IF(VLOOKUP($I9,'T9_Prev68_Trend_PCT'!$A$9:$AC$174,E$53,FALSE)="","",VLOOKUP($I9,'T9_Prev68_Trend_PCT'!$A$9:$AC$174,E$53,FALSE)))</f>
      </c>
      <c r="F57" s="85">
        <f>IF(ISNA($I9),"",IF(VLOOKUP($I9,'T9_Prev68_Trend_PCT'!$A$9:$AC$174,F$53,FALSE)="","",VLOOKUP($I9,'T9_Prev68_Trend_PCT'!$A$9:$AC$174,F$53,FALSE)))</f>
      </c>
      <c r="G57" s="85">
        <f>IF(ISNA($I9),"",IF(VLOOKUP($I9,'T9_Prev68_Trend_PCT'!$A$9:$AC$174,G$53,FALSE)="","",VLOOKUP($I9,'T9_Prev68_Trend_PCT'!$A$9:$AC$174,G$53,FALSE)))</f>
        <v>0.3181316836905961</v>
      </c>
      <c r="H57" s="85">
        <f>IF(ISNA($I9),"",IF(VLOOKUP($I9,'T9_Prev68_Trend_PCT'!$A$9:$AC$174,H$53,FALSE)="","",VLOOKUP($I9,'T9_Prev68_Trend_PCT'!$A$9:$AC$174,H$53,FALSE)))</f>
        <v>0.3383079979670101</v>
      </c>
      <c r="I57" s="102">
        <f>IF(ISNA($I9),"",IF(VLOOKUP($I9,'T9_Prev68_Trend_PCT'!$A$9:$AC$174,I$53,FALSE)="","",VLOOKUP($I9,'T9_Prev68_Trend_PCT'!$A$9:$AC$174,I$53,FALSE)))</f>
        <v>0.32881216605014385</v>
      </c>
      <c r="J57" s="86">
        <f>IF(ISNA($I9),"",IF(VLOOKUP($I9,'T9_Prev68_Trend_PCT'!$A$9:$AC$174,J$53,FALSE)="","",VLOOKUP($I9,'T9_Prev68_Trend_PCT'!$A$9:$AC$174,J$53,FALSE)))</f>
        <v>0.3247354194346452</v>
      </c>
      <c r="K57" s="85"/>
      <c r="L57" s="85">
        <f>IF(ISNA($I9),"",IF(VLOOKUP($I9,'T9_Prev68_Trend_PCT'!$A$9:$AC$174,L$53,FALSE)="","",VLOOKUP($I9,'T9_Prev68_Trend_PCT'!$A$9:$AC$174,L$53,FALSE)))</f>
        <v>0.34134993446920053</v>
      </c>
      <c r="M57" s="85">
        <f>IF(ISNA($I9),"",IF(VLOOKUP($I9,'T9_Prev68_Trend_PCT'!$A$9:$AC$174,M$53,FALSE)="","",VLOOKUP($I9,'T9_Prev68_Trend_PCT'!$A$9:$AC$174,M$53,FALSE)))</f>
        <v>0.34451738390469244</v>
      </c>
      <c r="N57" s="85">
        <f>IF(ISNA($I9),"",IF(VLOOKUP($I9,'T9_Prev68_Trend_PCT'!$A$9:$AC$174,N$53,FALSE)="","",VLOOKUP($I9,'T9_Prev68_Trend_PCT'!$A$9:$AC$174,N$53,FALSE)))</f>
        <v>0.34125219426565245</v>
      </c>
      <c r="O57" s="85">
        <f>IF(ISNA($I9),"",IF(VLOOKUP($I9,'T9_Prev68_Trend_PCT'!$A$9:$AC$174,O$53,FALSE)="","",VLOOKUP($I9,'T9_Prev68_Trend_PCT'!$A$9:$AC$174,O$53,FALSE)))</f>
        <v>0.34908604547481054</v>
      </c>
      <c r="P57" s="85">
        <f>IF(ISNA($I9),"",IF(VLOOKUP($I9,'T9_Prev68_Trend_PCT'!$A$9:$AC$174,P$53,FALSE)="","",VLOOKUP($I9,'T9_Prev68_Trend_PCT'!$A$9:$AC$174,P$53,FALSE)))</f>
        <v>0.35321052071131936</v>
      </c>
      <c r="Q57" s="85">
        <f>IF(ISNA($I9),"",IF(VLOOKUP($I9,'T9_Prev68_Trend_PCT'!$A$9:$AC$174,Q$53,FALSE)="","",VLOOKUP($I9,'T9_Prev68_Trend_PCT'!$A$9:$AC$174,Q$53,FALSE)))</f>
        <v>0.3608140738185581</v>
      </c>
      <c r="R57" s="102">
        <f>IF(ISNA($I9),"",IF(VLOOKUP($I9,'T9_Prev68_Trend_PCT'!$A$9:$AC$174,R$53,FALSE)="","",VLOOKUP($I9,'T9_Prev68_Trend_PCT'!$A$9:$AC$174,R$53,FALSE)))</f>
        <v>0.34987122795082365</v>
      </c>
      <c r="S57" s="86">
        <f>IF(ISNA($I9),"",IF(VLOOKUP($I9,'T9_Prev68_Trend_PCT'!$A$9:$AC$174,S$53,FALSE)="","",VLOOKUP($I9,'T9_Prev68_Trend_PCT'!$A$9:$AC$174,S$53,FALSE)))</f>
        <v>0.3427963437636021</v>
      </c>
      <c r="T57" s="85"/>
      <c r="U57" s="85">
        <f>IF(ISNA($I9),"",IF(VLOOKUP($I9,'T9_Prev68_Trend_PCT'!$A$9:$AC$174,U$53,FALSE)="","",VLOOKUP($I9,'T9_Prev68_Trend_PCT'!$A$9:$AC$174,U$53,FALSE)))</f>
        <v>0.7153907458628288</v>
      </c>
      <c r="V57" s="85">
        <f>IF(ISNA($I9),"",IF(VLOOKUP($I9,'T9_Prev68_Trend_PCT'!$A$9:$AC$174,V$53,FALSE)="","",VLOOKUP($I9,'T9_Prev68_Trend_PCT'!$A$9:$AC$174,V$53,FALSE)))</f>
        <v>0.7568661728849427</v>
      </c>
      <c r="W57" s="85">
        <f>IF(ISNA($I9),"",IF(VLOOKUP($I9,'T9_Prev68_Trend_PCT'!$A$9:$AC$174,W$53,FALSE)="","",VLOOKUP($I9,'T9_Prev68_Trend_PCT'!$A$9:$AC$174,W$53,FALSE)))</f>
        <v>0.7753731681865614</v>
      </c>
      <c r="X57" s="85">
        <f>IF(ISNA($I9),"",IF(VLOOKUP($I9,'T9_Prev68_Trend_PCT'!$A$9:$AC$174,X$53,FALSE)="","",VLOOKUP($I9,'T9_Prev68_Trend_PCT'!$A$9:$AC$174,X$53,FALSE)))</f>
        <v>0.8466147676338759</v>
      </c>
      <c r="Y57" s="85">
        <f>IF(ISNA($I9),"",IF(VLOOKUP($I9,'T9_Prev68_Trend_PCT'!$A$9:$AC$174,Y$53,FALSE)="","",VLOOKUP($I9,'T9_Prev68_Trend_PCT'!$A$9:$AC$174,Y$53,FALSE)))</f>
        <v>0.9006857526494989</v>
      </c>
      <c r="Z57" s="85">
        <f>IF(ISNA($I9),"",IF(VLOOKUP($I9,'T9_Prev68_Trend_PCT'!$A$9:$AC$174,Z$53,FALSE)="","",VLOOKUP($I9,'T9_Prev68_Trend_PCT'!$A$9:$AC$174,Z$53,FALSE)))</f>
        <v>0.9376241740978607</v>
      </c>
      <c r="AA57" s="102">
        <f>IF(ISNA($I9),"",IF(VLOOKUP($I9,'T9_Prev68_Trend_PCT'!$A$9:$AC$174,AA$53,FALSE)="","",VLOOKUP($I9,'T9_Prev68_Trend_PCT'!$A$9:$AC$174,AA$53,FALSE)))</f>
        <v>0.9398091062702654</v>
      </c>
      <c r="AB57" s="86">
        <f>IF(ISNA($I9),"",IF(VLOOKUP($I9,'T9_Prev68_Trend_PCT'!$A$9:$AC$174,AB$53,FALSE)="","",VLOOKUP($I9,'T9_Prev68_Trend_PCT'!$A$9:$AC$174,AB$53,FALSE)))</f>
        <v>0.9473129610115911</v>
      </c>
    </row>
    <row r="58" spans="1:28" ht="12.75">
      <c r="A58" s="16" t="str">
        <f>IF(ISBLANK(C10),"",C10)</f>
        <v>Manchester PCT (5NT)</v>
      </c>
      <c r="C58" s="85">
        <f>IF(ISNA($I10),"",IF(VLOOKUP($I10,'T9_Prev68_Trend_PCT'!$A$9:$AC$174,C$53,FALSE)="","",VLOOKUP($I10,'T9_Prev68_Trend_PCT'!$A$9:$AC$174,C$53,FALSE)))</f>
      </c>
      <c r="D58" s="85">
        <f>IF(ISNA($I10),"",IF(VLOOKUP($I10,'T9_Prev68_Trend_PCT'!$A$9:$AC$174,D$53,FALSE)="","",VLOOKUP($I10,'T9_Prev68_Trend_PCT'!$A$9:$AC$174,D$53,FALSE)))</f>
      </c>
      <c r="E58" s="85">
        <f>IF(ISNA($I10),"",IF(VLOOKUP($I10,'T9_Prev68_Trend_PCT'!$A$9:$AC$174,E$53,FALSE)="","",VLOOKUP($I10,'T9_Prev68_Trend_PCT'!$A$9:$AC$174,E$53,FALSE)))</f>
      </c>
      <c r="F58" s="85">
        <f>IF(ISNA($I10),"",IF(VLOOKUP($I10,'T9_Prev68_Trend_PCT'!$A$9:$AC$174,F$53,FALSE)="","",VLOOKUP($I10,'T9_Prev68_Trend_PCT'!$A$9:$AC$174,F$53,FALSE)))</f>
      </c>
      <c r="G58" s="85">
        <f>IF(ISNA($I10),"",IF(VLOOKUP($I10,'T9_Prev68_Trend_PCT'!$A$9:$AC$174,G$53,FALSE)="","",VLOOKUP($I10,'T9_Prev68_Trend_PCT'!$A$9:$AC$174,G$53,FALSE)))</f>
        <v>0.35543175487465184</v>
      </c>
      <c r="H58" s="85">
        <f>IF(ISNA($I10),"",IF(VLOOKUP($I10,'T9_Prev68_Trend_PCT'!$A$9:$AC$174,H$53,FALSE)="","",VLOOKUP($I10,'T9_Prev68_Trend_PCT'!$A$9:$AC$174,H$53,FALSE)))</f>
        <v>0.38748627881448955</v>
      </c>
      <c r="I58" s="102">
        <f>IF(ISNA($I10),"",IF(VLOOKUP($I10,'T9_Prev68_Trend_PCT'!$A$9:$AC$174,I$53,FALSE)="","",VLOOKUP($I10,'T9_Prev68_Trend_PCT'!$A$9:$AC$174,I$53,FALSE)))</f>
        <v>0.3848977451494494</v>
      </c>
      <c r="J58" s="86">
        <f>IF(ISNA($I10),"",IF(VLOOKUP($I10,'T9_Prev68_Trend_PCT'!$A$9:$AC$174,J$53,FALSE)="","",VLOOKUP($I10,'T9_Prev68_Trend_PCT'!$A$9:$AC$174,J$53,FALSE)))</f>
        <v>0.3755364806866953</v>
      </c>
      <c r="K58" s="85"/>
      <c r="L58" s="85">
        <f>IF(ISNA($I10),"",IF(VLOOKUP($I10,'T9_Prev68_Trend_PCT'!$A$9:$AC$174,L$53,FALSE)="","",VLOOKUP($I10,'T9_Prev68_Trend_PCT'!$A$9:$AC$174,L$53,FALSE)))</f>
        <v>0.5044585987261146</v>
      </c>
      <c r="M58" s="85">
        <f>IF(ISNA($I10),"",IF(VLOOKUP($I10,'T9_Prev68_Trend_PCT'!$A$9:$AC$174,M$53,FALSE)="","",VLOOKUP($I10,'T9_Prev68_Trend_PCT'!$A$9:$AC$174,M$53,FALSE)))</f>
        <v>0.5342185903983657</v>
      </c>
      <c r="N58" s="85">
        <f>IF(ISNA($I10),"",IF(VLOOKUP($I10,'T9_Prev68_Trend_PCT'!$A$9:$AC$174,N$53,FALSE)="","",VLOOKUP($I10,'T9_Prev68_Trend_PCT'!$A$9:$AC$174,N$53,FALSE)))</f>
        <v>0.5208012326656395</v>
      </c>
      <c r="O58" s="85">
        <f>IF(ISNA($I10),"",IF(VLOOKUP($I10,'T9_Prev68_Trend_PCT'!$A$9:$AC$174,O$53,FALSE)="","",VLOOKUP($I10,'T9_Prev68_Trend_PCT'!$A$9:$AC$174,O$53,FALSE)))</f>
        <v>0.5126262626262627</v>
      </c>
      <c r="P58" s="85">
        <f>IF(ISNA($I10),"",IF(VLOOKUP($I10,'T9_Prev68_Trend_PCT'!$A$9:$AC$174,P$53,FALSE)="","",VLOOKUP($I10,'T9_Prev68_Trend_PCT'!$A$9:$AC$174,P$53,FALSE)))</f>
        <v>0.40303221730890715</v>
      </c>
      <c r="Q58" s="85">
        <f>IF(ISNA($I10),"",IF(VLOOKUP($I10,'T9_Prev68_Trend_PCT'!$A$9:$AC$174,Q$53,FALSE)="","",VLOOKUP($I10,'T9_Prev68_Trend_PCT'!$A$9:$AC$174,Q$53,FALSE)))</f>
        <v>0.4304878048780488</v>
      </c>
      <c r="R58" s="102">
        <f>IF(ISNA($I10),"",IF(VLOOKUP($I10,'T9_Prev68_Trend_PCT'!$A$9:$AC$174,R$53,FALSE)="","",VLOOKUP($I10,'T9_Prev68_Trend_PCT'!$A$9:$AC$174,R$53,FALSE)))</f>
        <v>0.4262485481997677</v>
      </c>
      <c r="S58" s="86">
        <f>IF(ISNA($I10),"",IF(VLOOKUP($I10,'T9_Prev68_Trend_PCT'!$A$9:$AC$174,S$53,FALSE)="","",VLOOKUP($I10,'T9_Prev68_Trend_PCT'!$A$9:$AC$174,S$53,FALSE)))</f>
        <v>0.4107981220657277</v>
      </c>
      <c r="T58" s="85"/>
      <c r="U58" s="85">
        <f>IF(ISNA($I10),"",IF(VLOOKUP($I10,'T9_Prev68_Trend_PCT'!$A$9:$AC$174,U$53,FALSE)="","",VLOOKUP($I10,'T9_Prev68_Trend_PCT'!$A$9:$AC$174,U$53,FALSE)))</f>
        <v>0.4250135354629129</v>
      </c>
      <c r="V58" s="85">
        <f>IF(ISNA($I10),"",IF(VLOOKUP($I10,'T9_Prev68_Trend_PCT'!$A$9:$AC$174,V$53,FALSE)="","",VLOOKUP($I10,'T9_Prev68_Trend_PCT'!$A$9:$AC$174,V$53,FALSE)))</f>
        <v>0.5149921094160967</v>
      </c>
      <c r="W58" s="85">
        <f>IF(ISNA($I10),"",IF(VLOOKUP($I10,'T9_Prev68_Trend_PCT'!$A$9:$AC$174,W$53,FALSE)="","",VLOOKUP($I10,'T9_Prev68_Trend_PCT'!$A$9:$AC$174,W$53,FALSE)))</f>
        <v>0.36399326977005053</v>
      </c>
      <c r="X58" s="85">
        <f>IF(ISNA($I10),"",IF(VLOOKUP($I10,'T9_Prev68_Trend_PCT'!$A$9:$AC$174,X$53,FALSE)="","",VLOOKUP($I10,'T9_Prev68_Trend_PCT'!$A$9:$AC$174,X$53,FALSE)))</f>
        <v>0.43020097772949484</v>
      </c>
      <c r="Y58" s="85">
        <f>IF(ISNA($I10),"",IF(VLOOKUP($I10,'T9_Prev68_Trend_PCT'!$A$9:$AC$174,Y$53,FALSE)="","",VLOOKUP($I10,'T9_Prev68_Trend_PCT'!$A$9:$AC$174,Y$53,FALSE)))</f>
        <v>0.8818941504178273</v>
      </c>
      <c r="Z58" s="85">
        <f>IF(ISNA($I10),"",IF(VLOOKUP($I10,'T9_Prev68_Trend_PCT'!$A$9:$AC$174,Z$53,FALSE)="","",VLOOKUP($I10,'T9_Prev68_Trend_PCT'!$A$9:$AC$174,Z$53,FALSE)))</f>
        <v>0.9001097694840834</v>
      </c>
      <c r="AA58" s="102">
        <f>IF(ISNA($I10),"",IF(VLOOKUP($I10,'T9_Prev68_Trend_PCT'!$A$9:$AC$174,AA$53,FALSE)="","",VLOOKUP($I10,'T9_Prev68_Trend_PCT'!$A$9:$AC$174,AA$53,FALSE)))</f>
        <v>0.9029889879391715</v>
      </c>
      <c r="AB58" s="86">
        <f>IF(ISNA($I10),"",IF(VLOOKUP($I10,'T9_Prev68_Trend_PCT'!$A$9:$AC$174,AB$53,FALSE)="","",VLOOKUP($I10,'T9_Prev68_Trend_PCT'!$A$9:$AC$174,AB$53,FALSE)))</f>
        <v>0.9141630901287554</v>
      </c>
    </row>
    <row r="59" spans="1:28" ht="12.75">
      <c r="A59" s="16" t="str">
        <f>IF(ISBLANK(C11),"",C11)</f>
        <v>Bolton PCT (5HQ)</v>
      </c>
      <c r="C59" s="85">
        <f>IF(ISNA($I11),"",IF(VLOOKUP($I11,'T9_Prev68_Trend_PCT'!$A$9:$AC$174,C$53,FALSE)="","",VLOOKUP($I11,'T9_Prev68_Trend_PCT'!$A$9:$AC$174,C$53,FALSE)))</f>
      </c>
      <c r="D59" s="85">
        <f>IF(ISNA($I11),"",IF(VLOOKUP($I11,'T9_Prev68_Trend_PCT'!$A$9:$AC$174,D$53,FALSE)="","",VLOOKUP($I11,'T9_Prev68_Trend_PCT'!$A$9:$AC$174,D$53,FALSE)))</f>
      </c>
      <c r="E59" s="85">
        <f>IF(ISNA($I11),"",IF(VLOOKUP($I11,'T9_Prev68_Trend_PCT'!$A$9:$AC$174,E$53,FALSE)="","",VLOOKUP($I11,'T9_Prev68_Trend_PCT'!$A$9:$AC$174,E$53,FALSE)))</f>
      </c>
      <c r="F59" s="85">
        <f>IF(ISNA($I11),"",IF(VLOOKUP($I11,'T9_Prev68_Trend_PCT'!$A$9:$AC$174,F$53,FALSE)="","",VLOOKUP($I11,'T9_Prev68_Trend_PCT'!$A$9:$AC$174,F$53,FALSE)))</f>
      </c>
      <c r="G59" s="85">
        <f>IF(ISNA($I11),"",IF(VLOOKUP($I11,'T9_Prev68_Trend_PCT'!$A$9:$AC$174,G$53,FALSE)="","",VLOOKUP($I11,'T9_Prev68_Trend_PCT'!$A$9:$AC$174,G$53,FALSE)))</f>
        <v>0.3268398268398268</v>
      </c>
      <c r="H59" s="85">
        <f>IF(ISNA($I11),"",IF(VLOOKUP($I11,'T9_Prev68_Trend_PCT'!$A$9:$AC$174,H$53,FALSE)="","",VLOOKUP($I11,'T9_Prev68_Trend_PCT'!$A$9:$AC$174,H$53,FALSE)))</f>
        <v>0.3173076923076923</v>
      </c>
      <c r="I59" s="102">
        <f>IF(ISNA($I11),"",IF(VLOOKUP($I11,'T9_Prev68_Trend_PCT'!$A$9:$AC$174,I$53,FALSE)="","",VLOOKUP($I11,'T9_Prev68_Trend_PCT'!$A$9:$AC$174,I$53,FALSE)))</f>
        <v>0.30930930930930933</v>
      </c>
      <c r="J59" s="86">
        <f>IF(ISNA($I11),"",IF(VLOOKUP($I11,'T9_Prev68_Trend_PCT'!$A$9:$AC$174,J$53,FALSE)="","",VLOOKUP($I11,'T9_Prev68_Trend_PCT'!$A$9:$AC$174,J$53,FALSE)))</f>
        <v>0.3214285714285714</v>
      </c>
      <c r="K59" s="85"/>
      <c r="L59" s="85">
        <f>IF(ISNA($I11),"",IF(VLOOKUP($I11,'T9_Prev68_Trend_PCT'!$A$9:$AC$174,L$53,FALSE)="","",VLOOKUP($I11,'T9_Prev68_Trend_PCT'!$A$9:$AC$174,L$53,FALSE)))</f>
        <v>0.3610271903323263</v>
      </c>
      <c r="M59" s="85">
        <f>IF(ISNA($I11),"",IF(VLOOKUP($I11,'T9_Prev68_Trend_PCT'!$A$9:$AC$174,M$53,FALSE)="","",VLOOKUP($I11,'T9_Prev68_Trend_PCT'!$A$9:$AC$174,M$53,FALSE)))</f>
        <v>0.37065637065637064</v>
      </c>
      <c r="N59" s="85">
        <f>IF(ISNA($I11),"",IF(VLOOKUP($I11,'T9_Prev68_Trend_PCT'!$A$9:$AC$174,N$53,FALSE)="","",VLOOKUP($I11,'T9_Prev68_Trend_PCT'!$A$9:$AC$174,N$53,FALSE)))</f>
        <v>0.31474597273853777</v>
      </c>
      <c r="O59" s="85">
        <f>IF(ISNA($I11),"",IF(VLOOKUP($I11,'T9_Prev68_Trend_PCT'!$A$9:$AC$174,O$53,FALSE)="","",VLOOKUP($I11,'T9_Prev68_Trend_PCT'!$A$9:$AC$174,O$53,FALSE)))</f>
        <v>0.3269961977186312</v>
      </c>
      <c r="P59" s="85">
        <f>IF(ISNA($I11),"",IF(VLOOKUP($I11,'T9_Prev68_Trend_PCT'!$A$9:$AC$174,P$53,FALSE)="","",VLOOKUP($I11,'T9_Prev68_Trend_PCT'!$A$9:$AC$174,P$53,FALSE)))</f>
        <v>0.3647342995169082</v>
      </c>
      <c r="Q59" s="85">
        <f>IF(ISNA($I11),"",IF(VLOOKUP($I11,'T9_Prev68_Trend_PCT'!$A$9:$AC$174,Q$53,FALSE)="","",VLOOKUP($I11,'T9_Prev68_Trend_PCT'!$A$9:$AC$174,Q$53,FALSE)))</f>
        <v>0.34773445732349845</v>
      </c>
      <c r="R59" s="102">
        <f>IF(ISNA($I11),"",IF(VLOOKUP($I11,'T9_Prev68_Trend_PCT'!$A$9:$AC$174,R$53,FALSE)="","",VLOOKUP($I11,'T9_Prev68_Trend_PCT'!$A$9:$AC$174,R$53,FALSE)))</f>
        <v>0.3460246360582307</v>
      </c>
      <c r="S59" s="86">
        <f>IF(ISNA($I11),"",IF(VLOOKUP($I11,'T9_Prev68_Trend_PCT'!$A$9:$AC$174,S$53,FALSE)="","",VLOOKUP($I11,'T9_Prev68_Trend_PCT'!$A$9:$AC$174,S$53,FALSE)))</f>
        <v>0.3370044052863436</v>
      </c>
      <c r="T59" s="85"/>
      <c r="U59" s="85">
        <f>IF(ISNA($I11),"",IF(VLOOKUP($I11,'T9_Prev68_Trend_PCT'!$A$9:$AC$174,U$53,FALSE)="","",VLOOKUP($I11,'T9_Prev68_Trend_PCT'!$A$9:$AC$174,U$53,FALSE)))</f>
        <v>0.7347391786903441</v>
      </c>
      <c r="V59" s="85">
        <f>IF(ISNA($I11),"",IF(VLOOKUP($I11,'T9_Prev68_Trend_PCT'!$A$9:$AC$174,V$53,FALSE)="","",VLOOKUP($I11,'T9_Prev68_Trend_PCT'!$A$9:$AC$174,V$53,FALSE)))</f>
        <v>0.6827768014059754</v>
      </c>
      <c r="W59" s="85">
        <f>IF(ISNA($I11),"",IF(VLOOKUP($I11,'T9_Prev68_Trend_PCT'!$A$9:$AC$174,W$53,FALSE)="","",VLOOKUP($I11,'T9_Prev68_Trend_PCT'!$A$9:$AC$174,W$53,FALSE)))</f>
        <v>0.7122683142100618</v>
      </c>
      <c r="X59" s="85">
        <f>IF(ISNA($I11),"",IF(VLOOKUP($I11,'T9_Prev68_Trend_PCT'!$A$9:$AC$174,X$53,FALSE)="","",VLOOKUP($I11,'T9_Prev68_Trend_PCT'!$A$9:$AC$174,X$53,FALSE)))</f>
        <v>0.7292051756007394</v>
      </c>
      <c r="Y59" s="85">
        <f>IF(ISNA($I11),"",IF(VLOOKUP($I11,'T9_Prev68_Trend_PCT'!$A$9:$AC$174,Y$53,FALSE)="","",VLOOKUP($I11,'T9_Prev68_Trend_PCT'!$A$9:$AC$174,Y$53,FALSE)))</f>
        <v>0.8961038961038961</v>
      </c>
      <c r="Z59" s="85">
        <f>IF(ISNA($I11),"",IF(VLOOKUP($I11,'T9_Prev68_Trend_PCT'!$A$9:$AC$174,Z$53,FALSE)="","",VLOOKUP($I11,'T9_Prev68_Trend_PCT'!$A$9:$AC$174,Z$53,FALSE)))</f>
        <v>0.9125</v>
      </c>
      <c r="AA59" s="102">
        <f>IF(ISNA($I11),"",IF(VLOOKUP($I11,'T9_Prev68_Trend_PCT'!$A$9:$AC$174,AA$53,FALSE)="","",VLOOKUP($I11,'T9_Prev68_Trend_PCT'!$A$9:$AC$174,AA$53,FALSE)))</f>
        <v>0.8938938938938938</v>
      </c>
      <c r="AB59" s="86">
        <f>IF(ISNA($I11),"",IF(VLOOKUP($I11,'T9_Prev68_Trend_PCT'!$A$9:$AC$174,AB$53,FALSE)="","",VLOOKUP($I11,'T9_Prev68_Trend_PCT'!$A$9:$AC$174,AB$53,FALSE)))</f>
        <v>0.953781512605042</v>
      </c>
    </row>
    <row r="60" spans="1:28" ht="12.75">
      <c r="A60" s="16" t="str">
        <f>IF(ISBLANK(C12),"",C12)</f>
        <v>Blackburn With Darwen PCT (5CC)</v>
      </c>
      <c r="C60" s="85">
        <f>IF(ISNA($I12),"",IF(VLOOKUP($I12,'T9_Prev68_Trend_PCT'!$A$9:$AC$174,C$53,FALSE)="","",VLOOKUP($I12,'T9_Prev68_Trend_PCT'!$A$9:$AC$174,C$53,FALSE)))</f>
      </c>
      <c r="D60" s="85">
        <f>IF(ISNA($I12),"",IF(VLOOKUP($I12,'T9_Prev68_Trend_PCT'!$A$9:$AC$174,D$53,FALSE)="","",VLOOKUP($I12,'T9_Prev68_Trend_PCT'!$A$9:$AC$174,D$53,FALSE)))</f>
      </c>
      <c r="E60" s="85">
        <f>IF(ISNA($I12),"",IF(VLOOKUP($I12,'T9_Prev68_Trend_PCT'!$A$9:$AC$174,E$53,FALSE)="","",VLOOKUP($I12,'T9_Prev68_Trend_PCT'!$A$9:$AC$174,E$53,FALSE)))</f>
      </c>
      <c r="F60" s="85">
        <f>IF(ISNA($I12),"",IF(VLOOKUP($I12,'T9_Prev68_Trend_PCT'!$A$9:$AC$174,F$53,FALSE)="","",VLOOKUP($I12,'T9_Prev68_Trend_PCT'!$A$9:$AC$174,F$53,FALSE)))</f>
      </c>
      <c r="G60" s="85">
        <f>IF(ISNA($I12),"",IF(VLOOKUP($I12,'T9_Prev68_Trend_PCT'!$A$9:$AC$174,G$53,FALSE)="","",VLOOKUP($I12,'T9_Prev68_Trend_PCT'!$A$9:$AC$174,G$53,FALSE)))</f>
        <v>0.359106529209622</v>
      </c>
      <c r="H60" s="85">
        <f>IF(ISNA($I12),"",IF(VLOOKUP($I12,'T9_Prev68_Trend_PCT'!$A$9:$AC$174,H$53,FALSE)="","",VLOOKUP($I12,'T9_Prev68_Trend_PCT'!$A$9:$AC$174,H$53,FALSE)))</f>
        <v>0.36942675159235666</v>
      </c>
      <c r="I60" s="102">
        <f>IF(ISNA($I12),"",IF(VLOOKUP($I12,'T9_Prev68_Trend_PCT'!$A$9:$AC$174,I$53,FALSE)="","",VLOOKUP($I12,'T9_Prev68_Trend_PCT'!$A$9:$AC$174,I$53,FALSE)))</f>
        <v>0.3663194444444445</v>
      </c>
      <c r="J60" s="86">
        <f>IF(ISNA($I12),"",IF(VLOOKUP($I12,'T9_Prev68_Trend_PCT'!$A$9:$AC$174,J$53,FALSE)="","",VLOOKUP($I12,'T9_Prev68_Trend_PCT'!$A$9:$AC$174,J$53,FALSE)))</f>
        <v>0.35206611570247937</v>
      </c>
      <c r="K60" s="85"/>
      <c r="L60" s="85">
        <f>IF(ISNA($I12),"",IF(VLOOKUP($I12,'T9_Prev68_Trend_PCT'!$A$9:$AC$174,L$53,FALSE)="","",VLOOKUP($I12,'T9_Prev68_Trend_PCT'!$A$9:$AC$174,L$53,FALSE)))</f>
        <v>0.3797814207650273</v>
      </c>
      <c r="M60" s="85">
        <f>IF(ISNA($I12),"",IF(VLOOKUP($I12,'T9_Prev68_Trend_PCT'!$A$9:$AC$174,M$53,FALSE)="","",VLOOKUP($I12,'T9_Prev68_Trend_PCT'!$A$9:$AC$174,M$53,FALSE)))</f>
        <v>0.5097087378640777</v>
      </c>
      <c r="N60" s="85">
        <f>IF(ISNA($I12),"",IF(VLOOKUP($I12,'T9_Prev68_Trend_PCT'!$A$9:$AC$174,N$53,FALSE)="","",VLOOKUP($I12,'T9_Prev68_Trend_PCT'!$A$9:$AC$174,N$53,FALSE)))</f>
        <v>0.518796992481203</v>
      </c>
      <c r="O60" s="85">
        <f>IF(ISNA($I12),"",IF(VLOOKUP($I12,'T9_Prev68_Trend_PCT'!$A$9:$AC$174,O$53,FALSE)="","",VLOOKUP($I12,'T9_Prev68_Trend_PCT'!$A$9:$AC$174,O$53,FALSE)))</f>
        <v>0.459915611814346</v>
      </c>
      <c r="P60" s="85">
        <f>IF(ISNA($I12),"",IF(VLOOKUP($I12,'T9_Prev68_Trend_PCT'!$A$9:$AC$174,P$53,FALSE)="","",VLOOKUP($I12,'T9_Prev68_Trend_PCT'!$A$9:$AC$174,P$53,FALSE)))</f>
        <v>0.4188376753507014</v>
      </c>
      <c r="Q60" s="85">
        <f>IF(ISNA($I12),"",IF(VLOOKUP($I12,'T9_Prev68_Trend_PCT'!$A$9:$AC$174,Q$53,FALSE)="","",VLOOKUP($I12,'T9_Prev68_Trend_PCT'!$A$9:$AC$174,Q$53,FALSE)))</f>
        <v>0.43283582089552236</v>
      </c>
      <c r="R60" s="102">
        <f>IF(ISNA($I12),"",IF(VLOOKUP($I12,'T9_Prev68_Trend_PCT'!$A$9:$AC$174,R$53,FALSE)="","",VLOOKUP($I12,'T9_Prev68_Trend_PCT'!$A$9:$AC$174,R$53,FALSE)))</f>
        <v>0.4178217821782178</v>
      </c>
      <c r="S60" s="86">
        <f>IF(ISNA($I12),"",IF(VLOOKUP($I12,'T9_Prev68_Trend_PCT'!$A$9:$AC$174,S$53,FALSE)="","",VLOOKUP($I12,'T9_Prev68_Trend_PCT'!$A$9:$AC$174,S$53,FALSE)))</f>
        <v>0.3886861313868613</v>
      </c>
      <c r="T60" s="85"/>
      <c r="U60" s="85">
        <f>IF(ISNA($I12),"",IF(VLOOKUP($I12,'T9_Prev68_Trend_PCT'!$A$9:$AC$174,U$53,FALSE)="","",VLOOKUP($I12,'T9_Prev68_Trend_PCT'!$A$9:$AC$174,U$53,FALSE)))</f>
        <v>0.6256410256410256</v>
      </c>
      <c r="V60" s="85">
        <f>IF(ISNA($I12),"",IF(VLOOKUP($I12,'T9_Prev68_Trend_PCT'!$A$9:$AC$174,V$53,FALSE)="","",VLOOKUP($I12,'T9_Prev68_Trend_PCT'!$A$9:$AC$174,V$53,FALSE)))</f>
        <v>0.6936026936026936</v>
      </c>
      <c r="W60" s="85">
        <f>IF(ISNA($I12),"",IF(VLOOKUP($I12,'T9_Prev68_Trend_PCT'!$A$9:$AC$174,W$53,FALSE)="","",VLOOKUP($I12,'T9_Prev68_Trend_PCT'!$A$9:$AC$174,W$53,FALSE)))</f>
        <v>0.645631067961165</v>
      </c>
      <c r="X60" s="85">
        <f>IF(ISNA($I12),"",IF(VLOOKUP($I12,'T9_Prev68_Trend_PCT'!$A$9:$AC$174,X$53,FALSE)="","",VLOOKUP($I12,'T9_Prev68_Trend_PCT'!$A$9:$AC$174,X$53,FALSE)))</f>
        <v>0.7559808612440191</v>
      </c>
      <c r="Y60" s="85">
        <f>IF(ISNA($I12),"",IF(VLOOKUP($I12,'T9_Prev68_Trend_PCT'!$A$9:$AC$174,Y$53,FALSE)="","",VLOOKUP($I12,'T9_Prev68_Trend_PCT'!$A$9:$AC$174,Y$53,FALSE)))</f>
        <v>0.8573883161512028</v>
      </c>
      <c r="Z60" s="85">
        <f>IF(ISNA($I12),"",IF(VLOOKUP($I12,'T9_Prev68_Trend_PCT'!$A$9:$AC$174,Z$53,FALSE)="","",VLOOKUP($I12,'T9_Prev68_Trend_PCT'!$A$9:$AC$174,Z$53,FALSE)))</f>
        <v>0.8535031847133758</v>
      </c>
      <c r="AA60" s="102">
        <f>IF(ISNA($I12),"",IF(VLOOKUP($I12,'T9_Prev68_Trend_PCT'!$A$9:$AC$174,AA$53,FALSE)="","",VLOOKUP($I12,'T9_Prev68_Trend_PCT'!$A$9:$AC$174,AA$53,FALSE)))</f>
        <v>0.8767361111111112</v>
      </c>
      <c r="AB60" s="86">
        <f>IF(ISNA($I12),"",IF(VLOOKUP($I12,'T9_Prev68_Trend_PCT'!$A$9:$AC$174,AB$53,FALSE)="","",VLOOKUP($I12,'T9_Prev68_Trend_PCT'!$A$9:$AC$174,AB$53,FALSE)))</f>
        <v>0.9057851239669421</v>
      </c>
    </row>
    <row r="83" spans="1:27" ht="9" customHeight="1" thickBot="1">
      <c r="A83" s="72"/>
      <c r="B83" s="73"/>
      <c r="C83" s="72"/>
      <c r="D83" s="72"/>
      <c r="E83" s="72"/>
      <c r="F83" s="74"/>
      <c r="G83" s="72"/>
      <c r="H83" s="72"/>
      <c r="I83" s="74"/>
      <c r="J83" s="74"/>
      <c r="K83" s="74"/>
      <c r="L83" s="72"/>
      <c r="M83" s="72"/>
      <c r="N83" s="74"/>
      <c r="O83" s="72"/>
      <c r="P83" s="72"/>
      <c r="Q83" s="74"/>
      <c r="R83" s="72"/>
      <c r="S83" s="72"/>
      <c r="T83" s="74"/>
      <c r="U83" s="74"/>
      <c r="V83" s="72"/>
      <c r="W83" s="72"/>
      <c r="X83" s="72"/>
      <c r="Y83" s="72"/>
      <c r="Z83" s="72"/>
      <c r="AA83" s="72"/>
    </row>
    <row r="84" spans="1:8" ht="12.75">
      <c r="A84" s="18" t="s">
        <v>634</v>
      </c>
      <c r="E84" s="25"/>
      <c r="H84" s="25"/>
    </row>
    <row r="85" spans="1:8" ht="9" customHeight="1">
      <c r="A85" s="18"/>
      <c r="E85" s="25"/>
      <c r="H85" s="25"/>
    </row>
    <row r="86" spans="1:9" ht="13.5" thickBot="1">
      <c r="A86" s="18"/>
      <c r="C86" s="75" t="s">
        <v>635</v>
      </c>
      <c r="D86" s="72"/>
      <c r="E86" s="74"/>
      <c r="F86" s="72"/>
      <c r="G86" s="72"/>
      <c r="H86" s="74"/>
      <c r="I86" s="72"/>
    </row>
    <row r="87" spans="3:10" ht="12.75">
      <c r="C87" s="76" t="str">
        <f>C52</f>
        <v>2008/09 Q1</v>
      </c>
      <c r="D87" s="76" t="str">
        <f aca="true" t="shared" si="7" ref="D87:J87">D52</f>
        <v>2008/09 Q2</v>
      </c>
      <c r="E87" s="77" t="str">
        <f t="shared" si="7"/>
        <v>2008/09 Q3</v>
      </c>
      <c r="F87" s="76" t="str">
        <f t="shared" si="7"/>
        <v>2008/09 Q4</v>
      </c>
      <c r="G87" s="76" t="str">
        <f t="shared" si="7"/>
        <v>2009/10 Q1</v>
      </c>
      <c r="H87" s="77" t="str">
        <f t="shared" si="7"/>
        <v>2009/10 Q2</v>
      </c>
      <c r="I87" s="77" t="str">
        <f t="shared" si="7"/>
        <v>2009/10 Q3</v>
      </c>
      <c r="J87" s="103" t="str">
        <f t="shared" si="7"/>
        <v>2009/10 Q4</v>
      </c>
    </row>
    <row r="88" spans="3:10" ht="12.75">
      <c r="C88" s="78"/>
      <c r="D88" s="71">
        <v>5</v>
      </c>
      <c r="E88" s="71">
        <f>D88+1</f>
        <v>6</v>
      </c>
      <c r="F88" s="71">
        <f>E88+1</f>
        <v>7</v>
      </c>
      <c r="G88" s="71">
        <f>F88+1</f>
        <v>8</v>
      </c>
      <c r="H88" s="71">
        <f>G88+1</f>
        <v>9</v>
      </c>
      <c r="I88" s="71">
        <f>H88+1</f>
        <v>10</v>
      </c>
      <c r="J88" s="79"/>
    </row>
    <row r="89" spans="1:10" ht="12.75">
      <c r="A89" s="16" t="str">
        <f>A54</f>
        <v>Ashton, Leigh And Wigan PCT (5HG)</v>
      </c>
      <c r="C89" s="22">
        <f>IF(AND(ISNUMBER(C19),ISNUMBER(C54)),C19-C54,"")</f>
        <v>0.3301825619830354</v>
      </c>
      <c r="D89" s="81">
        <f aca="true" t="shared" si="8" ref="D89:J89">IF(AND(ISNUMBER(D19),ISNUMBER(D54)),D19-D54,"")</f>
        <v>0.3982350111251428</v>
      </c>
      <c r="E89" s="82">
        <f t="shared" si="8"/>
        <v>0.41042759461537415</v>
      </c>
      <c r="F89" s="81">
        <f t="shared" si="8"/>
        <v>0.4401005584034536</v>
      </c>
      <c r="G89" s="82">
        <f t="shared" si="8"/>
        <v>0.39504012691302726</v>
      </c>
      <c r="H89" s="81">
        <f t="shared" si="8"/>
        <v>0.35766944326981376</v>
      </c>
      <c r="I89" s="81">
        <f t="shared" si="8"/>
      </c>
      <c r="J89" s="83">
        <f t="shared" si="8"/>
        <v>0.331196967852525</v>
      </c>
    </row>
    <row r="90" spans="3:10" ht="12.75">
      <c r="C90" s="80"/>
      <c r="D90" s="82"/>
      <c r="E90" s="82"/>
      <c r="F90" s="82"/>
      <c r="G90" s="82"/>
      <c r="H90" s="82"/>
      <c r="I90" s="82"/>
      <c r="J90" s="83"/>
    </row>
    <row r="91" spans="1:10" ht="12.75">
      <c r="A91" s="16" t="str">
        <f>A56</f>
        <v>County Durham PCT (5ND)</v>
      </c>
      <c r="C91" s="22">
        <f aca="true" t="shared" si="9" ref="C91:J95">IF(AND(ISNUMBER(C21),ISNUMBER(C56)),C21-C56,"")</f>
        <v>0.30329282647597144</v>
      </c>
      <c r="D91" s="82">
        <f t="shared" si="9"/>
        <v>0.29139028866742867</v>
      </c>
      <c r="E91" s="82">
        <f t="shared" si="9"/>
        <v>0.2647682802558679</v>
      </c>
      <c r="F91" s="82">
        <f t="shared" si="9"/>
        <v>0.2851372453553892</v>
      </c>
      <c r="G91" s="82">
        <f t="shared" si="9"/>
        <v>0.26212086899458853</v>
      </c>
      <c r="H91" s="82">
        <f t="shared" si="9"/>
        <v>0.24627279281641218</v>
      </c>
      <c r="I91" s="82">
        <f t="shared" si="9"/>
        <v>0.28103230329101847</v>
      </c>
      <c r="J91" s="83">
        <f t="shared" si="9"/>
        <v>0.25771083897578156</v>
      </c>
    </row>
    <row r="92" spans="1:10" ht="12.75">
      <c r="A92" s="16" t="str">
        <f>A57</f>
        <v>North West (Q31)</v>
      </c>
      <c r="C92" s="22">
        <f t="shared" si="9"/>
      </c>
      <c r="D92" s="82">
        <f t="shared" si="9"/>
      </c>
      <c r="E92" s="82">
        <f t="shared" si="9"/>
      </c>
      <c r="F92" s="82">
        <f t="shared" si="9"/>
      </c>
      <c r="G92" s="82">
        <f t="shared" si="9"/>
        <v>0.31780143702072117</v>
      </c>
      <c r="H92" s="82">
        <f t="shared" si="9"/>
        <v>0.2982791446299668</v>
      </c>
      <c r="I92" s="82">
        <f t="shared" si="9"/>
        <v>0.2972022408067906</v>
      </c>
      <c r="J92" s="83">
        <f t="shared" si="9"/>
        <v>0.3034158410695565</v>
      </c>
    </row>
    <row r="93" spans="1:10" ht="12.75">
      <c r="A93" s="16" t="str">
        <f>A58</f>
        <v>Manchester PCT (5NT)</v>
      </c>
      <c r="C93" s="22">
        <f t="shared" si="9"/>
      </c>
      <c r="D93" s="82">
        <f t="shared" si="9"/>
      </c>
      <c r="E93" s="82">
        <f t="shared" si="9"/>
      </c>
      <c r="F93" s="82">
        <f t="shared" si="9"/>
      </c>
      <c r="G93" s="82">
        <f t="shared" si="9"/>
        <v>0.33704490630052664</v>
      </c>
      <c r="H93" s="82">
        <f t="shared" si="9"/>
        <v>0.27491126216911704</v>
      </c>
      <c r="I93" s="82">
        <f t="shared" si="9"/>
        <v>0.27960225485055057</v>
      </c>
      <c r="J93" s="83">
        <f t="shared" si="9"/>
        <v>0.29676795905960485</v>
      </c>
    </row>
    <row r="94" spans="1:10" ht="12.75">
      <c r="A94" s="16" t="str">
        <f>A59</f>
        <v>Bolton PCT (5HQ)</v>
      </c>
      <c r="C94" s="22">
        <f t="shared" si="9"/>
      </c>
      <c r="D94" s="82">
        <f t="shared" si="9"/>
      </c>
      <c r="E94" s="82">
        <f t="shared" si="9"/>
      </c>
      <c r="F94" s="82">
        <f t="shared" si="9"/>
      </c>
      <c r="G94" s="82">
        <f t="shared" si="9"/>
        <v>0.32951376432039414</v>
      </c>
      <c r="H94" s="82">
        <f t="shared" si="9"/>
        <v>0.3369261786600496</v>
      </c>
      <c r="I94" s="82">
        <f t="shared" si="9"/>
        <v>0.34390770268632864</v>
      </c>
      <c r="J94" s="83">
        <f t="shared" si="9"/>
        <v>0.3115100722743349</v>
      </c>
    </row>
    <row r="95" spans="1:10" ht="12.75">
      <c r="A95" s="16" t="str">
        <f>A60</f>
        <v>Blackburn With Darwen PCT (5CC)</v>
      </c>
      <c r="C95" s="22">
        <f t="shared" si="9"/>
      </c>
      <c r="D95" s="82">
        <f t="shared" si="9"/>
      </c>
      <c r="E95" s="82">
        <f t="shared" si="9"/>
      </c>
      <c r="F95" s="82">
        <f t="shared" si="9"/>
      </c>
      <c r="G95" s="82">
        <f t="shared" si="9"/>
        <v>0.3783718818439186</v>
      </c>
      <c r="H95" s="82">
        <f t="shared" si="9"/>
        <v>0.35465351596617173</v>
      </c>
      <c r="I95" s="82">
        <f t="shared" si="9"/>
        <v>0.29519258304696444</v>
      </c>
      <c r="J95" s="83">
        <f t="shared" si="9"/>
        <v>0.36751060387424017</v>
      </c>
    </row>
    <row r="118" spans="1:27" ht="9" customHeight="1" thickBot="1">
      <c r="A118" s="72"/>
      <c r="B118" s="73"/>
      <c r="C118" s="72"/>
      <c r="D118" s="72"/>
      <c r="E118" s="72"/>
      <c r="F118" s="74"/>
      <c r="G118" s="72"/>
      <c r="H118" s="72"/>
      <c r="I118" s="74"/>
      <c r="J118" s="74"/>
      <c r="K118" s="74"/>
      <c r="L118" s="72"/>
      <c r="M118" s="72"/>
      <c r="N118" s="74"/>
      <c r="O118" s="72"/>
      <c r="P118" s="72"/>
      <c r="Q118" s="74"/>
      <c r="R118" s="72"/>
      <c r="S118" s="72"/>
      <c r="T118" s="74"/>
      <c r="U118" s="74"/>
      <c r="V118" s="72"/>
      <c r="W118" s="72"/>
      <c r="X118" s="72"/>
      <c r="Y118" s="72"/>
      <c r="Z118" s="72"/>
      <c r="AA118" s="72"/>
    </row>
    <row r="119" ht="12.75">
      <c r="A119" s="16" t="s">
        <v>25</v>
      </c>
    </row>
    <row r="120" ht="12.75">
      <c r="A120" s="16" t="s">
        <v>578</v>
      </c>
    </row>
    <row r="1036" spans="1:3" ht="12.75">
      <c r="A1036" s="16" t="s">
        <v>363</v>
      </c>
      <c r="B1036" s="16" t="s">
        <v>363</v>
      </c>
      <c r="C1036" s="16" t="s">
        <v>365</v>
      </c>
    </row>
    <row r="1037" spans="1:3" ht="12.75">
      <c r="A1037" s="16" t="str">
        <f aca="true" t="shared" si="10" ref="A1037:A1068">B1037&amp;" ("&amp;C1037&amp;")"</f>
        <v>North East (Q30)</v>
      </c>
      <c r="B1037" t="s">
        <v>39</v>
      </c>
      <c r="C1037" t="s">
        <v>41</v>
      </c>
    </row>
    <row r="1038" spans="1:3" ht="12.75">
      <c r="A1038" s="16" t="str">
        <f t="shared" si="10"/>
        <v>North West (Q31)</v>
      </c>
      <c r="B1038" t="s">
        <v>65</v>
      </c>
      <c r="C1038" t="s">
        <v>67</v>
      </c>
    </row>
    <row r="1039" spans="1:3" ht="12.75">
      <c r="A1039" s="16" t="str">
        <f t="shared" si="10"/>
        <v>Yorkshire &amp; Humber (Q32)</v>
      </c>
      <c r="B1039" t="s">
        <v>364</v>
      </c>
      <c r="C1039" t="s">
        <v>117</v>
      </c>
    </row>
    <row r="1040" spans="1:3" ht="12.75">
      <c r="A1040" s="16" t="str">
        <f t="shared" si="10"/>
        <v>East Midlands (Q33)</v>
      </c>
      <c r="B1040" t="s">
        <v>145</v>
      </c>
      <c r="C1040" t="s">
        <v>147</v>
      </c>
    </row>
    <row r="1041" spans="1:3" ht="12.75">
      <c r="A1041" s="16" t="str">
        <f t="shared" si="10"/>
        <v>West Midlands (Q34)</v>
      </c>
      <c r="B1041" t="s">
        <v>165</v>
      </c>
      <c r="C1041" t="s">
        <v>167</v>
      </c>
    </row>
    <row r="1042" spans="1:3" ht="12.75">
      <c r="A1042" s="16" t="str">
        <f t="shared" si="10"/>
        <v>East of England (Q35)</v>
      </c>
      <c r="B1042" t="s">
        <v>201</v>
      </c>
      <c r="C1042" t="s">
        <v>203</v>
      </c>
    </row>
    <row r="1043" spans="1:3" ht="12.75">
      <c r="A1043" s="16" t="str">
        <f t="shared" si="10"/>
        <v>London (Q36)</v>
      </c>
      <c r="B1043" t="s">
        <v>231</v>
      </c>
      <c r="C1043" t="s">
        <v>233</v>
      </c>
    </row>
    <row r="1044" spans="1:3" ht="12.75">
      <c r="A1044" s="16" t="str">
        <f t="shared" si="10"/>
        <v>South East Coast (Q37)</v>
      </c>
      <c r="B1044" t="s">
        <v>295</v>
      </c>
      <c r="C1044" t="s">
        <v>297</v>
      </c>
    </row>
    <row r="1045" spans="1:3" ht="12.75">
      <c r="A1045" s="16" t="str">
        <f t="shared" si="10"/>
        <v>South Central (Q38)</v>
      </c>
      <c r="B1045" t="s">
        <v>313</v>
      </c>
      <c r="C1045" t="s">
        <v>315</v>
      </c>
    </row>
    <row r="1046" spans="1:3" ht="12.75">
      <c r="A1046" s="16" t="str">
        <f t="shared" si="10"/>
        <v>South West (Q39)</v>
      </c>
      <c r="B1046" t="s">
        <v>333</v>
      </c>
      <c r="C1046" t="s">
        <v>335</v>
      </c>
    </row>
    <row r="1047" spans="1:3" ht="12.75">
      <c r="A1047" s="16" t="str">
        <f t="shared" si="10"/>
        <v>Ashton, Leigh And Wigan PCT (5HG)</v>
      </c>
      <c r="B1047" t="s">
        <v>68</v>
      </c>
      <c r="C1047" t="s">
        <v>66</v>
      </c>
    </row>
    <row r="1048" spans="1:3" ht="12.75">
      <c r="A1048" s="16" t="str">
        <f t="shared" si="10"/>
        <v>Barking And Dagenham PCT (5C2)</v>
      </c>
      <c r="B1048" t="s">
        <v>234</v>
      </c>
      <c r="C1048" t="s">
        <v>232</v>
      </c>
    </row>
    <row r="1049" spans="1:3" ht="12.75">
      <c r="A1049" s="16" t="str">
        <f t="shared" si="10"/>
        <v>Barnet PCT (5A9)</v>
      </c>
      <c r="B1049" t="s">
        <v>236</v>
      </c>
      <c r="C1049" t="s">
        <v>235</v>
      </c>
    </row>
    <row r="1050" spans="1:3" ht="12.75">
      <c r="A1050" s="16" t="str">
        <f t="shared" si="10"/>
        <v>Barnsley PCT (5JE)</v>
      </c>
      <c r="B1050" t="s">
        <v>118</v>
      </c>
      <c r="C1050" t="s">
        <v>116</v>
      </c>
    </row>
    <row r="1051" spans="1:3" ht="12.75">
      <c r="A1051" s="16" t="str">
        <f t="shared" si="10"/>
        <v>Bassetlaw PCT (5ET)</v>
      </c>
      <c r="B1051" t="s">
        <v>148</v>
      </c>
      <c r="C1051" t="s">
        <v>146</v>
      </c>
    </row>
    <row r="1052" spans="1:3" ht="12.75">
      <c r="A1052" s="16" t="str">
        <f t="shared" si="10"/>
        <v>Bath And North East Somerset PCT (5FL)</v>
      </c>
      <c r="B1052" t="s">
        <v>336</v>
      </c>
      <c r="C1052" t="s">
        <v>334</v>
      </c>
    </row>
    <row r="1053" spans="1:3" ht="12.75">
      <c r="A1053" s="16" t="str">
        <f t="shared" si="10"/>
        <v>Bedfordshire PCT (5P2)</v>
      </c>
      <c r="B1053" t="s">
        <v>204</v>
      </c>
      <c r="C1053" t="s">
        <v>202</v>
      </c>
    </row>
    <row r="1054" spans="1:3" ht="12.75">
      <c r="A1054" s="16" t="str">
        <f t="shared" si="10"/>
        <v>Berkshire East PCT (5QG)</v>
      </c>
      <c r="B1054" t="s">
        <v>316</v>
      </c>
      <c r="C1054" t="s">
        <v>314</v>
      </c>
    </row>
    <row r="1055" spans="1:3" ht="12.75">
      <c r="A1055" s="16" t="str">
        <f t="shared" si="10"/>
        <v>Berkshire West PCT (5QF)</v>
      </c>
      <c r="B1055" t="s">
        <v>318</v>
      </c>
      <c r="C1055" t="s">
        <v>317</v>
      </c>
    </row>
    <row r="1056" spans="1:3" ht="12.75">
      <c r="A1056" s="16" t="str">
        <f t="shared" si="10"/>
        <v>Bexley Care Trust (TAK)</v>
      </c>
      <c r="B1056" t="s">
        <v>238</v>
      </c>
      <c r="C1056" t="s">
        <v>237</v>
      </c>
    </row>
    <row r="1057" spans="1:3" ht="12.75">
      <c r="A1057" s="16" t="str">
        <f t="shared" si="10"/>
        <v>Birmingham East And North PCT (5PG)</v>
      </c>
      <c r="B1057" t="s">
        <v>168</v>
      </c>
      <c r="C1057" t="s">
        <v>166</v>
      </c>
    </row>
    <row r="1058" spans="1:3" ht="12.75">
      <c r="A1058" s="16" t="str">
        <f t="shared" si="10"/>
        <v>Blackburn With Darwen PCT (5CC)</v>
      </c>
      <c r="B1058" t="s">
        <v>70</v>
      </c>
      <c r="C1058" t="s">
        <v>69</v>
      </c>
    </row>
    <row r="1059" spans="1:3" ht="12.75">
      <c r="A1059" s="16" t="str">
        <f t="shared" si="10"/>
        <v>Blackpool PCT (5HP)</v>
      </c>
      <c r="B1059" t="s">
        <v>72</v>
      </c>
      <c r="C1059" t="s">
        <v>71</v>
      </c>
    </row>
    <row r="1060" spans="1:3" ht="12.75">
      <c r="A1060" s="16" t="str">
        <f t="shared" si="10"/>
        <v>Bolton PCT (5HQ)</v>
      </c>
      <c r="B1060" t="s">
        <v>74</v>
      </c>
      <c r="C1060" t="s">
        <v>73</v>
      </c>
    </row>
    <row r="1061" spans="1:3" ht="12.75">
      <c r="A1061" s="16" t="str">
        <f t="shared" si="10"/>
        <v>Bournemouth And Poole PCT (5QN)</v>
      </c>
      <c r="B1061" t="s">
        <v>338</v>
      </c>
      <c r="C1061" t="s">
        <v>337</v>
      </c>
    </row>
    <row r="1062" spans="1:3" ht="12.75">
      <c r="A1062" s="16" t="str">
        <f t="shared" si="10"/>
        <v>Bradford And Airedale PCT (5NY)</v>
      </c>
      <c r="B1062" t="s">
        <v>120</v>
      </c>
      <c r="C1062" t="s">
        <v>119</v>
      </c>
    </row>
    <row r="1063" spans="1:3" ht="12.75">
      <c r="A1063" s="16" t="str">
        <f t="shared" si="10"/>
        <v>Brent Teaching PCT (5K5)</v>
      </c>
      <c r="B1063" t="s">
        <v>240</v>
      </c>
      <c r="C1063" t="s">
        <v>239</v>
      </c>
    </row>
    <row r="1064" spans="1:3" ht="12.75">
      <c r="A1064" s="16" t="str">
        <f t="shared" si="10"/>
        <v>Brighton And Hove City PCT (5LQ)</v>
      </c>
      <c r="B1064" t="s">
        <v>298</v>
      </c>
      <c r="C1064" t="s">
        <v>296</v>
      </c>
    </row>
    <row r="1065" spans="1:3" ht="12.75">
      <c r="A1065" s="16" t="str">
        <f t="shared" si="10"/>
        <v>Bristol PCT (5QJ)</v>
      </c>
      <c r="B1065" t="s">
        <v>340</v>
      </c>
      <c r="C1065" t="s">
        <v>339</v>
      </c>
    </row>
    <row r="1066" spans="1:3" ht="12.75">
      <c r="A1066" s="16" t="str">
        <f t="shared" si="10"/>
        <v>Bromley PCT (5A7)</v>
      </c>
      <c r="B1066" t="s">
        <v>242</v>
      </c>
      <c r="C1066" t="s">
        <v>241</v>
      </c>
    </row>
    <row r="1067" spans="1:3" ht="12.75">
      <c r="A1067" s="16" t="str">
        <f t="shared" si="10"/>
        <v>Buckinghamshire PCT (5QD)</v>
      </c>
      <c r="B1067" t="s">
        <v>320</v>
      </c>
      <c r="C1067" t="s">
        <v>319</v>
      </c>
    </row>
    <row r="1068" spans="1:3" ht="12.75">
      <c r="A1068" s="16" t="str">
        <f t="shared" si="10"/>
        <v>Bury PCT (5JX)</v>
      </c>
      <c r="B1068" t="s">
        <v>76</v>
      </c>
      <c r="C1068" t="s">
        <v>75</v>
      </c>
    </row>
    <row r="1069" spans="1:3" ht="12.75">
      <c r="A1069" s="16" t="str">
        <f aca="true" t="shared" si="11" ref="A1069:A1100">B1069&amp;" ("&amp;C1069&amp;")"</f>
        <v>Calderdale PCT (5J6)</v>
      </c>
      <c r="B1069" t="s">
        <v>122</v>
      </c>
      <c r="C1069" t="s">
        <v>121</v>
      </c>
    </row>
    <row r="1070" spans="1:3" ht="12.75">
      <c r="A1070" s="16" t="str">
        <f t="shared" si="11"/>
        <v>Cambridgeshire PCT (5PP)</v>
      </c>
      <c r="B1070" t="s">
        <v>206</v>
      </c>
      <c r="C1070" t="s">
        <v>205</v>
      </c>
    </row>
    <row r="1071" spans="1:3" ht="12.75">
      <c r="A1071" s="16" t="str">
        <f t="shared" si="11"/>
        <v>Camden PCT (5K7)</v>
      </c>
      <c r="B1071" t="s">
        <v>244</v>
      </c>
      <c r="C1071" t="s">
        <v>243</v>
      </c>
    </row>
    <row r="1072" spans="1:3" ht="12.75">
      <c r="A1072" s="16" t="str">
        <f t="shared" si="11"/>
        <v>Central And Eastern Cheshire PCT (5NP)</v>
      </c>
      <c r="B1072" t="s">
        <v>78</v>
      </c>
      <c r="C1072" t="s">
        <v>77</v>
      </c>
    </row>
    <row r="1073" spans="1:3" ht="12.75">
      <c r="A1073" s="16" t="str">
        <f t="shared" si="11"/>
        <v>Central Lancashire PCT (5NG)</v>
      </c>
      <c r="B1073" t="s">
        <v>80</v>
      </c>
      <c r="C1073" t="s">
        <v>79</v>
      </c>
    </row>
    <row r="1074" spans="1:3" ht="12.75">
      <c r="A1074" s="16" t="str">
        <f t="shared" si="11"/>
        <v>City And Hackney Teaching PCT (5C3)</v>
      </c>
      <c r="B1074" t="s">
        <v>246</v>
      </c>
      <c r="C1074" t="s">
        <v>245</v>
      </c>
    </row>
    <row r="1075" spans="1:3" ht="12.75">
      <c r="A1075" s="16" t="str">
        <f t="shared" si="11"/>
        <v>Cornwall And Isles Of Scilly PCT (5QP)</v>
      </c>
      <c r="B1075" t="s">
        <v>342</v>
      </c>
      <c r="C1075" t="s">
        <v>341</v>
      </c>
    </row>
    <row r="1076" spans="1:3" ht="12.75">
      <c r="A1076" s="16" t="str">
        <f t="shared" si="11"/>
        <v>County Durham PCT (5ND)</v>
      </c>
      <c r="B1076" t="s">
        <v>42</v>
      </c>
      <c r="C1076" t="s">
        <v>40</v>
      </c>
    </row>
    <row r="1077" spans="1:3" ht="12.75">
      <c r="A1077" s="16" t="str">
        <f t="shared" si="11"/>
        <v>Coventry Teaching PCT (5MD)</v>
      </c>
      <c r="B1077" t="s">
        <v>170</v>
      </c>
      <c r="C1077" t="s">
        <v>169</v>
      </c>
    </row>
    <row r="1078" spans="1:3" ht="12.75">
      <c r="A1078" s="16" t="str">
        <f t="shared" si="11"/>
        <v>Croydon PCT (5K9)</v>
      </c>
      <c r="B1078" t="s">
        <v>248</v>
      </c>
      <c r="C1078" t="s">
        <v>247</v>
      </c>
    </row>
    <row r="1079" spans="1:3" ht="12.75">
      <c r="A1079" s="16" t="str">
        <f t="shared" si="11"/>
        <v>Cumbria PCT (5NE)</v>
      </c>
      <c r="B1079" t="s">
        <v>82</v>
      </c>
      <c r="C1079" t="s">
        <v>81</v>
      </c>
    </row>
    <row r="1080" spans="1:3" ht="12.75">
      <c r="A1080" s="16" t="str">
        <f t="shared" si="11"/>
        <v>Darlington PCT (5J9)</v>
      </c>
      <c r="B1080" t="s">
        <v>44</v>
      </c>
      <c r="C1080" t="s">
        <v>43</v>
      </c>
    </row>
    <row r="1081" spans="1:3" ht="12.75">
      <c r="A1081" s="16" t="str">
        <f t="shared" si="11"/>
        <v>Derby City PCT (5N7)</v>
      </c>
      <c r="B1081" t="s">
        <v>150</v>
      </c>
      <c r="C1081" t="s">
        <v>149</v>
      </c>
    </row>
    <row r="1082" spans="1:3" ht="12.75">
      <c r="A1082" s="16" t="str">
        <f t="shared" si="11"/>
        <v>Derbyshire County PCT (5N6)</v>
      </c>
      <c r="B1082" t="s">
        <v>152</v>
      </c>
      <c r="C1082" t="s">
        <v>151</v>
      </c>
    </row>
    <row r="1083" spans="1:3" ht="12.75">
      <c r="A1083" s="16" t="str">
        <f t="shared" si="11"/>
        <v>Devon PCT (5QQ)</v>
      </c>
      <c r="B1083" t="s">
        <v>344</v>
      </c>
      <c r="C1083" t="s">
        <v>343</v>
      </c>
    </row>
    <row r="1084" spans="1:3" ht="12.75">
      <c r="A1084" s="16" t="str">
        <f t="shared" si="11"/>
        <v>Doncaster PCT (5N5)</v>
      </c>
      <c r="B1084" t="s">
        <v>124</v>
      </c>
      <c r="C1084" t="s">
        <v>123</v>
      </c>
    </row>
    <row r="1085" spans="1:3" ht="12.75">
      <c r="A1085" s="16" t="str">
        <f t="shared" si="11"/>
        <v>Dorset PCT (5QM)</v>
      </c>
      <c r="B1085" t="s">
        <v>346</v>
      </c>
      <c r="C1085" t="s">
        <v>345</v>
      </c>
    </row>
    <row r="1086" spans="1:3" ht="12.75">
      <c r="A1086" s="16" t="str">
        <f t="shared" si="11"/>
        <v>Dudley PCT (5PE)</v>
      </c>
      <c r="B1086" t="s">
        <v>172</v>
      </c>
      <c r="C1086" t="s">
        <v>171</v>
      </c>
    </row>
    <row r="1087" spans="1:3" ht="12.75">
      <c r="A1087" s="16" t="str">
        <f t="shared" si="11"/>
        <v>Ealing PCT (5HX)</v>
      </c>
      <c r="B1087" t="s">
        <v>250</v>
      </c>
      <c r="C1087" t="s">
        <v>249</v>
      </c>
    </row>
    <row r="1088" spans="1:3" ht="12.75">
      <c r="A1088" s="16" t="str">
        <f t="shared" si="11"/>
        <v>East And North Hertfordshire PCT (5P3)</v>
      </c>
      <c r="B1088" t="s">
        <v>208</v>
      </c>
      <c r="C1088" t="s">
        <v>207</v>
      </c>
    </row>
    <row r="1089" spans="1:3" ht="12.75">
      <c r="A1089" s="16" t="str">
        <f t="shared" si="11"/>
        <v>East Lancashire PCT (5NH)</v>
      </c>
      <c r="B1089" t="s">
        <v>84</v>
      </c>
      <c r="C1089" t="s">
        <v>83</v>
      </c>
    </row>
    <row r="1090" spans="1:3" ht="12.75">
      <c r="A1090" s="16" t="str">
        <f t="shared" si="11"/>
        <v>East Riding Of Yorkshire PCT (5NW)</v>
      </c>
      <c r="B1090" t="s">
        <v>126</v>
      </c>
      <c r="C1090" t="s">
        <v>125</v>
      </c>
    </row>
    <row r="1091" spans="1:3" ht="12.75">
      <c r="A1091" s="16" t="str">
        <f t="shared" si="11"/>
        <v>East Sussex Downs And Weald PCT (5P7)</v>
      </c>
      <c r="B1091" t="s">
        <v>300</v>
      </c>
      <c r="C1091" t="s">
        <v>299</v>
      </c>
    </row>
    <row r="1092" spans="1:3" ht="12.75">
      <c r="A1092" s="16" t="str">
        <f t="shared" si="11"/>
        <v>Eastern And Coastal Kent PCT (5QA)</v>
      </c>
      <c r="B1092" t="s">
        <v>302</v>
      </c>
      <c r="C1092" t="s">
        <v>301</v>
      </c>
    </row>
    <row r="1093" spans="1:3" ht="12.75">
      <c r="A1093" s="16" t="str">
        <f t="shared" si="11"/>
        <v>Enfield PCT (5C1)</v>
      </c>
      <c r="B1093" t="s">
        <v>252</v>
      </c>
      <c r="C1093" t="s">
        <v>251</v>
      </c>
    </row>
    <row r="1094" spans="1:3" ht="12.75">
      <c r="A1094" s="16" t="str">
        <f t="shared" si="11"/>
        <v>Gateshead PCT (5KF)</v>
      </c>
      <c r="B1094" t="s">
        <v>46</v>
      </c>
      <c r="C1094" t="s">
        <v>45</v>
      </c>
    </row>
    <row r="1095" spans="1:3" ht="12.75">
      <c r="A1095" s="16" t="str">
        <f t="shared" si="11"/>
        <v>Gloucestershire PCT (5QH)</v>
      </c>
      <c r="B1095" t="s">
        <v>348</v>
      </c>
      <c r="C1095" t="s">
        <v>347</v>
      </c>
    </row>
    <row r="1096" spans="1:3" ht="12.75">
      <c r="A1096" s="16" t="str">
        <f t="shared" si="11"/>
        <v>Great Yarmouth And Waveney PCT (5PR)</v>
      </c>
      <c r="B1096" t="s">
        <v>210</v>
      </c>
      <c r="C1096" t="s">
        <v>209</v>
      </c>
    </row>
    <row r="1097" spans="1:3" ht="12.75">
      <c r="A1097" s="16" t="str">
        <f t="shared" si="11"/>
        <v>Greenwich Teaching PCT (5A8)</v>
      </c>
      <c r="B1097" t="s">
        <v>254</v>
      </c>
      <c r="C1097" t="s">
        <v>253</v>
      </c>
    </row>
    <row r="1098" spans="1:3" ht="12.75">
      <c r="A1098" s="16" t="str">
        <f t="shared" si="11"/>
        <v>Halton And St Helens PCT (5NM)</v>
      </c>
      <c r="B1098" t="s">
        <v>86</v>
      </c>
      <c r="C1098" t="s">
        <v>85</v>
      </c>
    </row>
    <row r="1099" spans="1:3" ht="12.75">
      <c r="A1099" s="16" t="str">
        <f t="shared" si="11"/>
        <v>Hammersmith And Fulham PCT (5H1)</v>
      </c>
      <c r="B1099" t="s">
        <v>256</v>
      </c>
      <c r="C1099" t="s">
        <v>255</v>
      </c>
    </row>
    <row r="1100" spans="1:3" ht="12.75">
      <c r="A1100" s="16" t="str">
        <f t="shared" si="11"/>
        <v>Hampshire PCT (5QC)</v>
      </c>
      <c r="B1100" t="s">
        <v>322</v>
      </c>
      <c r="C1100" t="s">
        <v>321</v>
      </c>
    </row>
    <row r="1101" spans="1:3" ht="12.75">
      <c r="A1101" s="16" t="str">
        <f aca="true" t="shared" si="12" ref="A1101:A1132">B1101&amp;" ("&amp;C1101&amp;")"</f>
        <v>Haringey Teaching PCT (5C9)</v>
      </c>
      <c r="B1101" t="s">
        <v>258</v>
      </c>
      <c r="C1101" t="s">
        <v>257</v>
      </c>
    </row>
    <row r="1102" spans="1:3" ht="12.75">
      <c r="A1102" s="16" t="str">
        <f t="shared" si="12"/>
        <v>Harrow PCT (5K6)</v>
      </c>
      <c r="B1102" t="s">
        <v>260</v>
      </c>
      <c r="C1102" t="s">
        <v>259</v>
      </c>
    </row>
    <row r="1103" spans="1:3" ht="12.75">
      <c r="A1103" s="16" t="str">
        <f t="shared" si="12"/>
        <v>Hartlepool PCT (5D9)</v>
      </c>
      <c r="B1103" t="s">
        <v>48</v>
      </c>
      <c r="C1103" t="s">
        <v>47</v>
      </c>
    </row>
    <row r="1104" spans="1:3" ht="12.75">
      <c r="A1104" s="16" t="str">
        <f t="shared" si="12"/>
        <v>Hastings And Rother PCT (5P8)</v>
      </c>
      <c r="B1104" t="s">
        <v>304</v>
      </c>
      <c r="C1104" t="s">
        <v>303</v>
      </c>
    </row>
    <row r="1105" spans="1:3" ht="12.75">
      <c r="A1105" s="16" t="str">
        <f t="shared" si="12"/>
        <v>Havering PCT (5A4)</v>
      </c>
      <c r="B1105" t="s">
        <v>262</v>
      </c>
      <c r="C1105" t="s">
        <v>261</v>
      </c>
    </row>
    <row r="1106" spans="1:3" ht="12.75">
      <c r="A1106" s="16" t="str">
        <f t="shared" si="12"/>
        <v>Heart Of Birmingham Teaching PCT (5MX)</v>
      </c>
      <c r="B1106" t="s">
        <v>174</v>
      </c>
      <c r="C1106" t="s">
        <v>173</v>
      </c>
    </row>
    <row r="1107" spans="1:3" ht="12.75">
      <c r="A1107" s="16" t="str">
        <f t="shared" si="12"/>
        <v>Herefordshire PCT (5CN)</v>
      </c>
      <c r="B1107" t="s">
        <v>176</v>
      </c>
      <c r="C1107" t="s">
        <v>175</v>
      </c>
    </row>
    <row r="1108" spans="1:3" ht="12.75">
      <c r="A1108" s="16" t="str">
        <f t="shared" si="12"/>
        <v>Heywood, Middleton And Rochdale PCT (5NQ)</v>
      </c>
      <c r="B1108" t="s">
        <v>88</v>
      </c>
      <c r="C1108" t="s">
        <v>87</v>
      </c>
    </row>
    <row r="1109" spans="1:3" ht="12.75">
      <c r="A1109" s="16" t="str">
        <f t="shared" si="12"/>
        <v>Hillingdon PCT (5AT)</v>
      </c>
      <c r="B1109" t="s">
        <v>264</v>
      </c>
      <c r="C1109" t="s">
        <v>263</v>
      </c>
    </row>
    <row r="1110" spans="1:3" ht="12.75">
      <c r="A1110" s="16" t="str">
        <f t="shared" si="12"/>
        <v>Hounslow PCT (5HY)</v>
      </c>
      <c r="B1110" t="s">
        <v>266</v>
      </c>
      <c r="C1110" t="s">
        <v>265</v>
      </c>
    </row>
    <row r="1111" spans="1:3" ht="12.75">
      <c r="A1111" s="16" t="str">
        <f t="shared" si="12"/>
        <v>Hull PCT (5NX)</v>
      </c>
      <c r="B1111" t="s">
        <v>128</v>
      </c>
      <c r="C1111" t="s">
        <v>127</v>
      </c>
    </row>
    <row r="1112" spans="1:3" ht="12.75">
      <c r="A1112" s="16" t="str">
        <f t="shared" si="12"/>
        <v>Isle Of Wight NHS Pct (5QT)</v>
      </c>
      <c r="B1112" t="s">
        <v>324</v>
      </c>
      <c r="C1112" t="s">
        <v>323</v>
      </c>
    </row>
    <row r="1113" spans="1:3" ht="12.75">
      <c r="A1113" s="16" t="str">
        <f t="shared" si="12"/>
        <v>Islington PCT (5K8)</v>
      </c>
      <c r="B1113" t="s">
        <v>268</v>
      </c>
      <c r="C1113" t="s">
        <v>267</v>
      </c>
    </row>
    <row r="1114" spans="1:3" ht="12.75">
      <c r="A1114" s="16" t="str">
        <f t="shared" si="12"/>
        <v>Kensington And Chelsea PCT (5LA)</v>
      </c>
      <c r="B1114" t="s">
        <v>270</v>
      </c>
      <c r="C1114" t="s">
        <v>269</v>
      </c>
    </row>
    <row r="1115" spans="1:3" ht="12.75">
      <c r="A1115" s="16" t="str">
        <f t="shared" si="12"/>
        <v>Kingston PCT (5A5)</v>
      </c>
      <c r="B1115" t="s">
        <v>272</v>
      </c>
      <c r="C1115" t="s">
        <v>271</v>
      </c>
    </row>
    <row r="1116" spans="1:3" ht="12.75">
      <c r="A1116" s="16" t="str">
        <f t="shared" si="12"/>
        <v>Kirklees PCT (5N2)</v>
      </c>
      <c r="B1116" t="s">
        <v>130</v>
      </c>
      <c r="C1116" t="s">
        <v>129</v>
      </c>
    </row>
    <row r="1117" spans="1:3" ht="12.75">
      <c r="A1117" s="16" t="str">
        <f t="shared" si="12"/>
        <v>Knowsley PCT (5J4)</v>
      </c>
      <c r="B1117" t="s">
        <v>90</v>
      </c>
      <c r="C1117" t="s">
        <v>89</v>
      </c>
    </row>
    <row r="1118" spans="1:3" ht="12.75">
      <c r="A1118" s="16" t="str">
        <f t="shared" si="12"/>
        <v>Lambeth PCT (5LD)</v>
      </c>
      <c r="B1118" t="s">
        <v>274</v>
      </c>
      <c r="C1118" t="s">
        <v>273</v>
      </c>
    </row>
    <row r="1119" spans="1:3" ht="12.75">
      <c r="A1119" s="16" t="str">
        <f t="shared" si="12"/>
        <v>Leeds PCT (5N1)</v>
      </c>
      <c r="B1119" t="s">
        <v>132</v>
      </c>
      <c r="C1119" t="s">
        <v>131</v>
      </c>
    </row>
    <row r="1120" spans="1:3" ht="12.75">
      <c r="A1120" s="16" t="str">
        <f t="shared" si="12"/>
        <v>Leicester City PCT (5PC)</v>
      </c>
      <c r="B1120" t="s">
        <v>154</v>
      </c>
      <c r="C1120" t="s">
        <v>153</v>
      </c>
    </row>
    <row r="1121" spans="1:3" ht="12.75">
      <c r="A1121" s="16" t="str">
        <f t="shared" si="12"/>
        <v>Leicestershire County And Rutland PCT (5PA)</v>
      </c>
      <c r="B1121" t="s">
        <v>156</v>
      </c>
      <c r="C1121" t="s">
        <v>155</v>
      </c>
    </row>
    <row r="1122" spans="1:3" ht="12.75">
      <c r="A1122" s="16" t="str">
        <f t="shared" si="12"/>
        <v>Lewisham PCT (5LF)</v>
      </c>
      <c r="B1122" t="s">
        <v>276</v>
      </c>
      <c r="C1122" t="s">
        <v>275</v>
      </c>
    </row>
    <row r="1123" spans="1:3" ht="12.75">
      <c r="A1123" s="16" t="str">
        <f t="shared" si="12"/>
        <v>Lincolnshire PCT (5N9)</v>
      </c>
      <c r="B1123" t="s">
        <v>158</v>
      </c>
      <c r="C1123" t="s">
        <v>157</v>
      </c>
    </row>
    <row r="1124" spans="1:3" ht="12.75">
      <c r="A1124" s="16" t="str">
        <f t="shared" si="12"/>
        <v>Liverpool PCT (5NL)</v>
      </c>
      <c r="B1124" t="s">
        <v>92</v>
      </c>
      <c r="C1124" t="s">
        <v>91</v>
      </c>
    </row>
    <row r="1125" spans="1:3" ht="12.75">
      <c r="A1125" s="16" t="str">
        <f t="shared" si="12"/>
        <v>Luton PCT (5GC)</v>
      </c>
      <c r="B1125" t="s">
        <v>212</v>
      </c>
      <c r="C1125" t="s">
        <v>211</v>
      </c>
    </row>
    <row r="1126" spans="1:3" ht="12.75">
      <c r="A1126" s="16" t="str">
        <f t="shared" si="12"/>
        <v>Manchester PCT (5NT)</v>
      </c>
      <c r="B1126" t="s">
        <v>94</v>
      </c>
      <c r="C1126" t="s">
        <v>93</v>
      </c>
    </row>
    <row r="1127" spans="1:3" ht="12.75">
      <c r="A1127" s="16" t="str">
        <f t="shared" si="12"/>
        <v>Medway PCT (5L3)</v>
      </c>
      <c r="B1127" t="s">
        <v>306</v>
      </c>
      <c r="C1127" t="s">
        <v>305</v>
      </c>
    </row>
    <row r="1128" spans="1:3" ht="12.75">
      <c r="A1128" s="16" t="str">
        <f t="shared" si="12"/>
        <v>Mid Essex PCT (5PX)</v>
      </c>
      <c r="B1128" t="s">
        <v>214</v>
      </c>
      <c r="C1128" t="s">
        <v>213</v>
      </c>
    </row>
    <row r="1129" spans="1:3" ht="12.75">
      <c r="A1129" s="16" t="str">
        <f t="shared" si="12"/>
        <v>Middlesbrough PCT (5KM)</v>
      </c>
      <c r="B1129" t="s">
        <v>50</v>
      </c>
      <c r="C1129" t="s">
        <v>49</v>
      </c>
    </row>
    <row r="1130" spans="1:3" ht="12.75">
      <c r="A1130" s="16" t="str">
        <f t="shared" si="12"/>
        <v>Milton Keynes PCT (5CQ)</v>
      </c>
      <c r="B1130" t="s">
        <v>326</v>
      </c>
      <c r="C1130" t="s">
        <v>325</v>
      </c>
    </row>
    <row r="1131" spans="1:3" ht="12.75">
      <c r="A1131" s="16" t="str">
        <f t="shared" si="12"/>
        <v>Newcastle PCT (5D7)</v>
      </c>
      <c r="B1131" t="s">
        <v>52</v>
      </c>
      <c r="C1131" t="s">
        <v>51</v>
      </c>
    </row>
    <row r="1132" spans="1:3" ht="12.75">
      <c r="A1132" s="16" t="str">
        <f t="shared" si="12"/>
        <v>Newham PCT (5C5)</v>
      </c>
      <c r="B1132" t="s">
        <v>278</v>
      </c>
      <c r="C1132" t="s">
        <v>277</v>
      </c>
    </row>
    <row r="1133" spans="1:3" ht="12.75">
      <c r="A1133" s="16" t="str">
        <f aca="true" t="shared" si="13" ref="A1133:A1164">B1133&amp;" ("&amp;C1133&amp;")"</f>
        <v>Norfolk PCT (5PQ)</v>
      </c>
      <c r="B1133" t="s">
        <v>216</v>
      </c>
      <c r="C1133" t="s">
        <v>215</v>
      </c>
    </row>
    <row r="1134" spans="1:3" ht="12.75">
      <c r="A1134" s="16" t="str">
        <f t="shared" si="13"/>
        <v>North East Essex PCT (5PW)</v>
      </c>
      <c r="B1134" t="s">
        <v>218</v>
      </c>
      <c r="C1134" t="s">
        <v>217</v>
      </c>
    </row>
    <row r="1135" spans="1:3" ht="12.75">
      <c r="A1135" s="16" t="str">
        <f t="shared" si="13"/>
        <v>North East Lincolnshire PCT (TAN)</v>
      </c>
      <c r="B1135" t="s">
        <v>134</v>
      </c>
      <c r="C1135" t="s">
        <v>133</v>
      </c>
    </row>
    <row r="1136" spans="1:3" ht="12.75">
      <c r="A1136" s="16" t="str">
        <f t="shared" si="13"/>
        <v>North Lancashire PCT (5NF)</v>
      </c>
      <c r="B1136" t="s">
        <v>96</v>
      </c>
      <c r="C1136" t="s">
        <v>95</v>
      </c>
    </row>
    <row r="1137" spans="1:3" ht="12.75">
      <c r="A1137" s="16" t="str">
        <f t="shared" si="13"/>
        <v>North Lincolnshire PCT (5EF)</v>
      </c>
      <c r="B1137" t="s">
        <v>136</v>
      </c>
      <c r="C1137" t="s">
        <v>135</v>
      </c>
    </row>
    <row r="1138" spans="1:3" ht="12.75">
      <c r="A1138" s="16" t="str">
        <f t="shared" si="13"/>
        <v>North Somerset PCT (5M8)</v>
      </c>
      <c r="B1138" t="s">
        <v>350</v>
      </c>
      <c r="C1138" t="s">
        <v>349</v>
      </c>
    </row>
    <row r="1139" spans="1:3" ht="12.75">
      <c r="A1139" s="16" t="str">
        <f t="shared" si="13"/>
        <v>North Staffordshire PCT (5PH)</v>
      </c>
      <c r="B1139" t="s">
        <v>178</v>
      </c>
      <c r="C1139" t="s">
        <v>177</v>
      </c>
    </row>
    <row r="1140" spans="1:3" ht="12.75">
      <c r="A1140" s="16" t="str">
        <f t="shared" si="13"/>
        <v>North Tees PCT (5E1)</v>
      </c>
      <c r="B1140" t="s">
        <v>54</v>
      </c>
      <c r="C1140" t="s">
        <v>53</v>
      </c>
    </row>
    <row r="1141" spans="1:3" ht="12.75">
      <c r="A1141" s="16" t="str">
        <f t="shared" si="13"/>
        <v>North Tyneside PCT (5D8)</v>
      </c>
      <c r="B1141" t="s">
        <v>56</v>
      </c>
      <c r="C1141" t="s">
        <v>55</v>
      </c>
    </row>
    <row r="1142" spans="1:3" ht="12.75">
      <c r="A1142" s="16" t="str">
        <f t="shared" si="13"/>
        <v>North Yorkshire And York PCT (5NV)</v>
      </c>
      <c r="B1142" t="s">
        <v>138</v>
      </c>
      <c r="C1142" t="s">
        <v>137</v>
      </c>
    </row>
    <row r="1143" spans="1:3" ht="12.75">
      <c r="A1143" s="16" t="str">
        <f t="shared" si="13"/>
        <v>Northamptonshire PCT (5PD)</v>
      </c>
      <c r="B1143" t="s">
        <v>160</v>
      </c>
      <c r="C1143" t="s">
        <v>159</v>
      </c>
    </row>
    <row r="1144" spans="1:3" ht="12.75">
      <c r="A1144" s="16" t="str">
        <f t="shared" si="13"/>
        <v>Northumberland Care Trust (TAC)</v>
      </c>
      <c r="B1144" t="s">
        <v>58</v>
      </c>
      <c r="C1144" t="s">
        <v>57</v>
      </c>
    </row>
    <row r="1145" spans="1:3" ht="12.75">
      <c r="A1145" s="16" t="str">
        <f t="shared" si="13"/>
        <v>Nottingham City PCT (5EM)</v>
      </c>
      <c r="B1145" t="s">
        <v>162</v>
      </c>
      <c r="C1145" t="s">
        <v>161</v>
      </c>
    </row>
    <row r="1146" spans="1:3" ht="12.75">
      <c r="A1146" s="16" t="str">
        <f t="shared" si="13"/>
        <v>Nottinghamshire County PCT (5N8)</v>
      </c>
      <c r="B1146" t="s">
        <v>164</v>
      </c>
      <c r="C1146" t="s">
        <v>163</v>
      </c>
    </row>
    <row r="1147" spans="1:3" ht="12.75">
      <c r="A1147" s="16" t="str">
        <f t="shared" si="13"/>
        <v>Oldham PCT (5J5)</v>
      </c>
      <c r="B1147" t="s">
        <v>98</v>
      </c>
      <c r="C1147" t="s">
        <v>97</v>
      </c>
    </row>
    <row r="1148" spans="1:3" ht="12.75">
      <c r="A1148" s="16" t="str">
        <f t="shared" si="13"/>
        <v>Oxfordshire PCT (5QE)</v>
      </c>
      <c r="B1148" t="s">
        <v>328</v>
      </c>
      <c r="C1148" t="s">
        <v>327</v>
      </c>
    </row>
    <row r="1149" spans="1:3" ht="12.75">
      <c r="A1149" s="16" t="str">
        <f t="shared" si="13"/>
        <v>Peterborough PCT (5PN)</v>
      </c>
      <c r="B1149" t="s">
        <v>220</v>
      </c>
      <c r="C1149" t="s">
        <v>219</v>
      </c>
    </row>
    <row r="1150" spans="1:3" ht="12.75">
      <c r="A1150" s="16" t="str">
        <f t="shared" si="13"/>
        <v>Plymouth Teaching PCT (5F1)</v>
      </c>
      <c r="B1150" t="s">
        <v>352</v>
      </c>
      <c r="C1150" t="s">
        <v>351</v>
      </c>
    </row>
    <row r="1151" spans="1:3" ht="12.75">
      <c r="A1151" s="16" t="str">
        <f t="shared" si="13"/>
        <v>Portsmouth City Teaching PCT (5FE)</v>
      </c>
      <c r="B1151" t="s">
        <v>330</v>
      </c>
      <c r="C1151" t="s">
        <v>329</v>
      </c>
    </row>
    <row r="1152" spans="1:3" ht="12.75">
      <c r="A1152" s="16" t="str">
        <f t="shared" si="13"/>
        <v>Redbridge PCT (5NA)</v>
      </c>
      <c r="B1152" t="s">
        <v>280</v>
      </c>
      <c r="C1152" t="s">
        <v>279</v>
      </c>
    </row>
    <row r="1153" spans="1:3" ht="12.75">
      <c r="A1153" s="16" t="str">
        <f t="shared" si="13"/>
        <v>Redcar And Cleveland PCT (5QR)</v>
      </c>
      <c r="B1153" t="s">
        <v>60</v>
      </c>
      <c r="C1153" t="s">
        <v>59</v>
      </c>
    </row>
    <row r="1154" spans="1:3" ht="12.75">
      <c r="A1154" s="16" t="str">
        <f t="shared" si="13"/>
        <v>Richmond And Twickenham PCT (5M6)</v>
      </c>
      <c r="B1154" t="s">
        <v>282</v>
      </c>
      <c r="C1154" t="s">
        <v>281</v>
      </c>
    </row>
    <row r="1155" spans="1:3" ht="12.75">
      <c r="A1155" s="16" t="str">
        <f t="shared" si="13"/>
        <v>Rotherham PCT (5H8)</v>
      </c>
      <c r="B1155" t="s">
        <v>140</v>
      </c>
      <c r="C1155" t="s">
        <v>139</v>
      </c>
    </row>
    <row r="1156" spans="1:3" ht="12.75">
      <c r="A1156" s="16" t="str">
        <f t="shared" si="13"/>
        <v>Salford PCT (5F5)</v>
      </c>
      <c r="B1156" t="s">
        <v>100</v>
      </c>
      <c r="C1156" t="s">
        <v>99</v>
      </c>
    </row>
    <row r="1157" spans="1:3" ht="12.75">
      <c r="A1157" s="16" t="str">
        <f t="shared" si="13"/>
        <v>Sandwell PCT (5PF)</v>
      </c>
      <c r="B1157" t="s">
        <v>180</v>
      </c>
      <c r="C1157" t="s">
        <v>179</v>
      </c>
    </row>
    <row r="1158" spans="1:3" ht="12.75">
      <c r="A1158" s="16" t="str">
        <f t="shared" si="13"/>
        <v>Sefton PCT (5NJ)</v>
      </c>
      <c r="B1158" t="s">
        <v>102</v>
      </c>
      <c r="C1158" t="s">
        <v>101</v>
      </c>
    </row>
    <row r="1159" spans="1:3" ht="12.75">
      <c r="A1159" s="16" t="str">
        <f t="shared" si="13"/>
        <v>Sheffield PCT (5N4)</v>
      </c>
      <c r="B1159" t="s">
        <v>142</v>
      </c>
      <c r="C1159" t="s">
        <v>141</v>
      </c>
    </row>
    <row r="1160" spans="1:3" ht="12.75">
      <c r="A1160" s="16" t="str">
        <f t="shared" si="13"/>
        <v>Shropshire County PCT (5M2)</v>
      </c>
      <c r="B1160" t="s">
        <v>182</v>
      </c>
      <c r="C1160" t="s">
        <v>181</v>
      </c>
    </row>
    <row r="1161" spans="1:3" ht="12.75">
      <c r="A1161" s="16" t="str">
        <f t="shared" si="13"/>
        <v>Solihull Care Trust (TAM)</v>
      </c>
      <c r="B1161" t="s">
        <v>184</v>
      </c>
      <c r="C1161" t="s">
        <v>183</v>
      </c>
    </row>
    <row r="1162" spans="1:3" ht="12.75">
      <c r="A1162" s="16" t="str">
        <f t="shared" si="13"/>
        <v>Somerset PCT (5QL)</v>
      </c>
      <c r="B1162" t="s">
        <v>354</v>
      </c>
      <c r="C1162" t="s">
        <v>353</v>
      </c>
    </row>
    <row r="1163" spans="1:3" ht="12.75">
      <c r="A1163" s="16" t="str">
        <f t="shared" si="13"/>
        <v>South Birmingham PCT (5M1)</v>
      </c>
      <c r="B1163" t="s">
        <v>186</v>
      </c>
      <c r="C1163" t="s">
        <v>185</v>
      </c>
    </row>
    <row r="1164" spans="1:3" ht="12.75">
      <c r="A1164" s="16" t="str">
        <f t="shared" si="13"/>
        <v>South East Essex PCT (5P1)</v>
      </c>
      <c r="B1164" t="s">
        <v>222</v>
      </c>
      <c r="C1164" t="s">
        <v>221</v>
      </c>
    </row>
    <row r="1165" spans="1:3" ht="12.75">
      <c r="A1165" s="16" t="str">
        <f aca="true" t="shared" si="14" ref="A1165:A1196">B1165&amp;" ("&amp;C1165&amp;")"</f>
        <v>South Gloucestershire PCT (5A3)</v>
      </c>
      <c r="B1165" t="s">
        <v>356</v>
      </c>
      <c r="C1165" t="s">
        <v>355</v>
      </c>
    </row>
    <row r="1166" spans="1:3" ht="12.75">
      <c r="A1166" s="16" t="str">
        <f t="shared" si="14"/>
        <v>South Staffordshire PCT (5PK)</v>
      </c>
      <c r="B1166" t="s">
        <v>188</v>
      </c>
      <c r="C1166" t="s">
        <v>187</v>
      </c>
    </row>
    <row r="1167" spans="1:3" ht="12.75">
      <c r="A1167" s="16" t="str">
        <f t="shared" si="14"/>
        <v>South Tyneside PCT (5KG)</v>
      </c>
      <c r="B1167" t="s">
        <v>62</v>
      </c>
      <c r="C1167" t="s">
        <v>61</v>
      </c>
    </row>
    <row r="1168" spans="1:3" ht="12.75">
      <c r="A1168" s="16" t="str">
        <f t="shared" si="14"/>
        <v>South West Essex PCT (5PY)</v>
      </c>
      <c r="B1168" t="s">
        <v>224</v>
      </c>
      <c r="C1168" t="s">
        <v>223</v>
      </c>
    </row>
    <row r="1169" spans="1:3" ht="12.75">
      <c r="A1169" s="16" t="str">
        <f t="shared" si="14"/>
        <v>Southampton City PCT (5L1)</v>
      </c>
      <c r="B1169" t="s">
        <v>332</v>
      </c>
      <c r="C1169" t="s">
        <v>331</v>
      </c>
    </row>
    <row r="1170" spans="1:3" ht="12.75">
      <c r="A1170" s="16" t="str">
        <f t="shared" si="14"/>
        <v>Southwark PCT (5LE)</v>
      </c>
      <c r="B1170" t="s">
        <v>284</v>
      </c>
      <c r="C1170" t="s">
        <v>283</v>
      </c>
    </row>
    <row r="1171" spans="1:3" ht="12.75">
      <c r="A1171" s="16" t="str">
        <f t="shared" si="14"/>
        <v>Stockport PCT (5F7)</v>
      </c>
      <c r="B1171" t="s">
        <v>104</v>
      </c>
      <c r="C1171" t="s">
        <v>103</v>
      </c>
    </row>
    <row r="1172" spans="1:3" ht="12.75">
      <c r="A1172" s="16" t="str">
        <f t="shared" si="14"/>
        <v>Stoke On Trent PCT (5PJ)</v>
      </c>
      <c r="B1172" t="s">
        <v>190</v>
      </c>
      <c r="C1172" t="s">
        <v>189</v>
      </c>
    </row>
    <row r="1173" spans="1:3" ht="12.75">
      <c r="A1173" s="16" t="str">
        <f t="shared" si="14"/>
        <v>Suffolk PCT (5PT)</v>
      </c>
      <c r="B1173" t="s">
        <v>226</v>
      </c>
      <c r="C1173" t="s">
        <v>225</v>
      </c>
    </row>
    <row r="1174" spans="1:3" ht="12.75">
      <c r="A1174" s="16" t="str">
        <f t="shared" si="14"/>
        <v>Sunderland Teaching PCT (5KL)</v>
      </c>
      <c r="B1174" t="s">
        <v>64</v>
      </c>
      <c r="C1174" t="s">
        <v>63</v>
      </c>
    </row>
    <row r="1175" spans="1:3" ht="12.75">
      <c r="A1175" s="16" t="str">
        <f t="shared" si="14"/>
        <v>Surrey PCT (5P5)</v>
      </c>
      <c r="B1175" t="s">
        <v>308</v>
      </c>
      <c r="C1175" t="s">
        <v>307</v>
      </c>
    </row>
    <row r="1176" spans="1:3" ht="12.75">
      <c r="A1176" s="16" t="str">
        <f t="shared" si="14"/>
        <v>Sutton And Merton PCT (5M7)</v>
      </c>
      <c r="B1176" t="s">
        <v>286</v>
      </c>
      <c r="C1176" t="s">
        <v>285</v>
      </c>
    </row>
    <row r="1177" spans="1:3" ht="12.75">
      <c r="A1177" s="16" t="str">
        <f t="shared" si="14"/>
        <v>Swindon PCT (5K3)</v>
      </c>
      <c r="B1177" t="s">
        <v>358</v>
      </c>
      <c r="C1177" t="s">
        <v>357</v>
      </c>
    </row>
    <row r="1178" spans="1:3" ht="12.75">
      <c r="A1178" s="16" t="str">
        <f t="shared" si="14"/>
        <v>Tameside And Glossop PCT (5LH)</v>
      </c>
      <c r="B1178" t="s">
        <v>106</v>
      </c>
      <c r="C1178" t="s">
        <v>105</v>
      </c>
    </row>
    <row r="1179" spans="1:3" ht="12.75">
      <c r="A1179" s="16" t="str">
        <f t="shared" si="14"/>
        <v>Telford And Wrekin PCT (5MK)</v>
      </c>
      <c r="B1179" t="s">
        <v>192</v>
      </c>
      <c r="C1179" t="s">
        <v>191</v>
      </c>
    </row>
    <row r="1180" spans="1:3" ht="12.75">
      <c r="A1180" s="16" t="str">
        <f t="shared" si="14"/>
        <v>Torbay Care Trust (TAL)</v>
      </c>
      <c r="B1180" t="s">
        <v>360</v>
      </c>
      <c r="C1180" t="s">
        <v>359</v>
      </c>
    </row>
    <row r="1181" spans="1:3" ht="12.75">
      <c r="A1181" s="16" t="str">
        <f t="shared" si="14"/>
        <v>Tower Hamlets PCT (5C4)</v>
      </c>
      <c r="B1181" t="s">
        <v>288</v>
      </c>
      <c r="C1181" t="s">
        <v>287</v>
      </c>
    </row>
    <row r="1182" spans="1:3" ht="12.75">
      <c r="A1182" s="16" t="str">
        <f t="shared" si="14"/>
        <v>Trafford PCT (5NR)</v>
      </c>
      <c r="B1182" t="s">
        <v>108</v>
      </c>
      <c r="C1182" t="s">
        <v>107</v>
      </c>
    </row>
    <row r="1183" spans="1:3" ht="12.75">
      <c r="A1183" s="16" t="str">
        <f t="shared" si="14"/>
        <v>Wakefield District PCT (5N3)</v>
      </c>
      <c r="B1183" t="s">
        <v>144</v>
      </c>
      <c r="C1183" t="s">
        <v>143</v>
      </c>
    </row>
    <row r="1184" spans="1:3" ht="12.75">
      <c r="A1184" s="16" t="str">
        <f t="shared" si="14"/>
        <v>Walsall Teaching PCT (5M3)</v>
      </c>
      <c r="B1184" t="s">
        <v>194</v>
      </c>
      <c r="C1184" t="s">
        <v>193</v>
      </c>
    </row>
    <row r="1185" spans="1:3" ht="12.75">
      <c r="A1185" s="16" t="str">
        <f t="shared" si="14"/>
        <v>Waltham Forest PCT (5NC)</v>
      </c>
      <c r="B1185" t="s">
        <v>290</v>
      </c>
      <c r="C1185" t="s">
        <v>289</v>
      </c>
    </row>
    <row r="1186" spans="1:3" ht="12.75">
      <c r="A1186" s="16" t="str">
        <f t="shared" si="14"/>
        <v>Wandsworth PCT (5LG)</v>
      </c>
      <c r="B1186" t="s">
        <v>292</v>
      </c>
      <c r="C1186" t="s">
        <v>291</v>
      </c>
    </row>
    <row r="1187" spans="1:3" ht="12.75">
      <c r="A1187" s="16" t="str">
        <f t="shared" si="14"/>
        <v>Warrington PCT (5J2)</v>
      </c>
      <c r="B1187" t="s">
        <v>110</v>
      </c>
      <c r="C1187" t="s">
        <v>109</v>
      </c>
    </row>
    <row r="1188" spans="1:3" ht="12.75">
      <c r="A1188" s="16" t="str">
        <f t="shared" si="14"/>
        <v>Warwickshire PCT (5PM)</v>
      </c>
      <c r="B1188" t="s">
        <v>196</v>
      </c>
      <c r="C1188" t="s">
        <v>195</v>
      </c>
    </row>
    <row r="1189" spans="1:3" ht="12.75">
      <c r="A1189" s="16" t="str">
        <f t="shared" si="14"/>
        <v>West Essex PCT (5PV)</v>
      </c>
      <c r="B1189" t="s">
        <v>228</v>
      </c>
      <c r="C1189" t="s">
        <v>227</v>
      </c>
    </row>
    <row r="1190" spans="1:3" ht="12.75">
      <c r="A1190" s="16" t="str">
        <f t="shared" si="14"/>
        <v>West Hertfordshire PCT (5P4)</v>
      </c>
      <c r="B1190" t="s">
        <v>230</v>
      </c>
      <c r="C1190" t="s">
        <v>229</v>
      </c>
    </row>
    <row r="1191" spans="1:3" ht="12.75">
      <c r="A1191" s="16" t="str">
        <f t="shared" si="14"/>
        <v>West Kent PCT (5P9)</v>
      </c>
      <c r="B1191" t="s">
        <v>310</v>
      </c>
      <c r="C1191" t="s">
        <v>309</v>
      </c>
    </row>
    <row r="1192" spans="1:3" ht="12.75">
      <c r="A1192" s="16" t="str">
        <f t="shared" si="14"/>
        <v>West Sussex PCT (5P6)</v>
      </c>
      <c r="B1192" t="s">
        <v>312</v>
      </c>
      <c r="C1192" t="s">
        <v>311</v>
      </c>
    </row>
    <row r="1193" spans="1:3" ht="12.75">
      <c r="A1193" s="16" t="str">
        <f t="shared" si="14"/>
        <v>Western Cheshire PCT (5NN)</v>
      </c>
      <c r="B1193" t="s">
        <v>112</v>
      </c>
      <c r="C1193" t="s">
        <v>111</v>
      </c>
    </row>
    <row r="1194" spans="1:3" ht="12.75">
      <c r="A1194" s="16" t="str">
        <f t="shared" si="14"/>
        <v>Westminster PCT (5LC)</v>
      </c>
      <c r="B1194" t="s">
        <v>294</v>
      </c>
      <c r="C1194" t="s">
        <v>293</v>
      </c>
    </row>
    <row r="1195" spans="1:3" ht="12.75">
      <c r="A1195" s="16" t="str">
        <f t="shared" si="14"/>
        <v>Wiltshire PCT (5QK)</v>
      </c>
      <c r="B1195" t="s">
        <v>362</v>
      </c>
      <c r="C1195" t="s">
        <v>361</v>
      </c>
    </row>
    <row r="1196" spans="1:3" ht="12.75">
      <c r="A1196" s="16" t="str">
        <f t="shared" si="14"/>
        <v>Wirral PCT (5NK)</v>
      </c>
      <c r="B1196" t="s">
        <v>114</v>
      </c>
      <c r="C1196" t="s">
        <v>113</v>
      </c>
    </row>
    <row r="1197" spans="1:3" ht="12.75">
      <c r="A1197" s="16" t="str">
        <f>B1197&amp;" ("&amp;C1197&amp;")"</f>
        <v>Wolverhampton City PCT (5MV)</v>
      </c>
      <c r="B1197" t="s">
        <v>198</v>
      </c>
      <c r="C1197" t="s">
        <v>197</v>
      </c>
    </row>
    <row r="1198" spans="1:3" ht="12.75">
      <c r="A1198" s="16" t="str">
        <f>B1198&amp;" ("&amp;C1198&amp;")"</f>
        <v>Worcestershire PCT (5PL)</v>
      </c>
      <c r="B1198" t="s">
        <v>200</v>
      </c>
      <c r="C1198" t="s">
        <v>199</v>
      </c>
    </row>
  </sheetData>
  <mergeCells count="6">
    <mergeCell ref="C11:H11"/>
    <mergeCell ref="C12:H12"/>
    <mergeCell ref="C6:H6"/>
    <mergeCell ref="C8:H8"/>
    <mergeCell ref="C9:H9"/>
    <mergeCell ref="C10:H10"/>
  </mergeCells>
  <dataValidations count="1">
    <dataValidation type="list" allowBlank="1" showInputMessage="1" showErrorMessage="1" sqref="C6:H6 C8:H12">
      <formula1>$A$1036:$A$1198</formula1>
    </dataValidation>
  </dataValidations>
  <printOptions horizontalCentered="1"/>
  <pageMargins left="0.3937007874015748" right="0.3937007874015748" top="0.3937007874015748" bottom="0.5905511811023623" header="0.5118110236220472" footer="0.5118110236220472"/>
  <pageSetup fitToHeight="1" fitToWidth="1" horizontalDpi="600" verticalDpi="600" orientation="landscape" paperSize="9" scale="23" r:id="rId2"/>
  <headerFooter alignWithMargins="0">
    <oddFooter>&amp;L&amp;6&amp;F &amp;A&amp;R&amp;6Standards and Quality Analytical Team (SAT)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29"/>
  <sheetViews>
    <sheetView showGridLines="0" workbookViewId="0" topLeftCell="A1">
      <selection activeCell="A1" sqref="A1"/>
    </sheetView>
  </sheetViews>
  <sheetFormatPr defaultColWidth="9.140625" defaultRowHeight="12.75"/>
  <cols>
    <col min="1" max="1" width="13.28125" style="0" customWidth="1"/>
    <col min="2" max="8" width="13.7109375" style="0" customWidth="1"/>
  </cols>
  <sheetData>
    <row r="1" ht="18">
      <c r="A1" s="19" t="s">
        <v>606</v>
      </c>
    </row>
    <row r="3" ht="12.75">
      <c r="A3" s="18" t="s">
        <v>26</v>
      </c>
    </row>
    <row r="4" ht="12.75">
      <c r="A4" s="16" t="s">
        <v>657</v>
      </c>
    </row>
    <row r="6" spans="1:8" ht="12.75">
      <c r="A6" s="49" t="s">
        <v>632</v>
      </c>
      <c r="B6" s="42" t="s">
        <v>27</v>
      </c>
      <c r="C6" s="128" t="s">
        <v>28</v>
      </c>
      <c r="D6" s="129"/>
      <c r="E6" s="128" t="s">
        <v>29</v>
      </c>
      <c r="F6" s="129"/>
      <c r="G6" s="128" t="s">
        <v>23</v>
      </c>
      <c r="H6" s="129"/>
    </row>
    <row r="7" spans="1:8" ht="25.5">
      <c r="A7" s="43"/>
      <c r="B7" s="44" t="s">
        <v>16</v>
      </c>
      <c r="C7" s="45" t="s">
        <v>16</v>
      </c>
      <c r="D7" s="46" t="s">
        <v>30</v>
      </c>
      <c r="E7" s="45" t="s">
        <v>16</v>
      </c>
      <c r="F7" s="46" t="s">
        <v>30</v>
      </c>
      <c r="G7" s="45" t="s">
        <v>16</v>
      </c>
      <c r="H7" s="46" t="s">
        <v>30</v>
      </c>
    </row>
    <row r="8" spans="1:8" ht="12.75">
      <c r="A8" s="37" t="s">
        <v>636</v>
      </c>
      <c r="B8" s="100">
        <v>566355</v>
      </c>
      <c r="C8" s="21">
        <v>316751</v>
      </c>
      <c r="D8" s="20"/>
      <c r="E8" s="21">
        <v>171453</v>
      </c>
      <c r="F8" s="20"/>
      <c r="G8" s="21">
        <v>78151</v>
      </c>
      <c r="H8" s="20">
        <v>0.1379894235947418</v>
      </c>
    </row>
    <row r="9" spans="1:8" ht="12.75">
      <c r="A9" s="37" t="s">
        <v>537</v>
      </c>
      <c r="B9" s="100">
        <v>576935</v>
      </c>
      <c r="C9" s="21">
        <v>363549</v>
      </c>
      <c r="D9" s="20"/>
      <c r="E9" s="21">
        <v>181655</v>
      </c>
      <c r="F9" s="20"/>
      <c r="G9" s="21">
        <v>31731</v>
      </c>
      <c r="H9" s="20">
        <v>0.05499926334855746</v>
      </c>
    </row>
    <row r="10" spans="1:8" ht="12.75">
      <c r="A10" s="37" t="s">
        <v>537</v>
      </c>
      <c r="B10" s="100">
        <v>583011</v>
      </c>
      <c r="C10" s="21">
        <v>385909</v>
      </c>
      <c r="D10" s="20">
        <v>0.6619240460300063</v>
      </c>
      <c r="E10" s="21">
        <v>172801</v>
      </c>
      <c r="F10" s="20">
        <v>0.2963940646059851</v>
      </c>
      <c r="G10" s="21">
        <v>24301</v>
      </c>
      <c r="H10" s="20">
        <v>0.041681889364008566</v>
      </c>
    </row>
    <row r="11" spans="1:8" ht="12.75">
      <c r="A11" s="37" t="s">
        <v>539</v>
      </c>
      <c r="B11" s="100">
        <v>601262</v>
      </c>
      <c r="C11" s="21">
        <v>409317</v>
      </c>
      <c r="D11" s="20">
        <v>0.6807631282203099</v>
      </c>
      <c r="E11" s="21">
        <v>178288</v>
      </c>
      <c r="F11" s="20">
        <v>0.296522979998736</v>
      </c>
      <c r="G11" s="21">
        <v>13657</v>
      </c>
      <c r="H11" s="20">
        <v>0.02271389178095406</v>
      </c>
    </row>
    <row r="12" spans="1:8" ht="12.75">
      <c r="A12" s="37" t="s">
        <v>540</v>
      </c>
      <c r="B12" s="100">
        <v>634035</v>
      </c>
      <c r="C12" s="21">
        <v>443226.66666670004</v>
      </c>
      <c r="D12" s="20">
        <v>0.6990570972686051</v>
      </c>
      <c r="E12" s="21">
        <v>180118.66666669998</v>
      </c>
      <c r="F12" s="20">
        <v>0.28408316049855287</v>
      </c>
      <c r="G12" s="21">
        <v>10689.6666666</v>
      </c>
      <c r="H12" s="20">
        <v>0.016859742232842034</v>
      </c>
    </row>
    <row r="13" spans="1:8" ht="12.75">
      <c r="A13" s="37" t="s">
        <v>541</v>
      </c>
      <c r="B13" s="100">
        <v>640681</v>
      </c>
      <c r="C13" s="21">
        <v>459430</v>
      </c>
      <c r="D13" s="20">
        <v>0.7170963396760635</v>
      </c>
      <c r="E13" s="21">
        <v>171403</v>
      </c>
      <c r="F13" s="20">
        <v>0.2675325161820001</v>
      </c>
      <c r="G13" s="21">
        <v>9848</v>
      </c>
      <c r="H13" s="20">
        <v>0.015371144141936471</v>
      </c>
    </row>
    <row r="14" spans="1:8" ht="12.75">
      <c r="A14" s="37" t="s">
        <v>588</v>
      </c>
      <c r="B14" s="100">
        <v>648523</v>
      </c>
      <c r="C14" s="21">
        <v>471518</v>
      </c>
      <c r="D14" s="20">
        <v>0.7270644217707005</v>
      </c>
      <c r="E14" s="21">
        <v>167952</v>
      </c>
      <c r="F14" s="20">
        <v>0.2589761658414582</v>
      </c>
      <c r="G14" s="21">
        <v>9053</v>
      </c>
      <c r="H14" s="20">
        <v>0.013959412387841295</v>
      </c>
    </row>
    <row r="15" spans="1:8" ht="12.75">
      <c r="A15" s="37"/>
      <c r="B15" s="100"/>
      <c r="C15" s="21"/>
      <c r="D15" s="20"/>
      <c r="E15" s="21"/>
      <c r="F15" s="20"/>
      <c r="G15" s="21"/>
      <c r="H15" s="20"/>
    </row>
    <row r="16" spans="1:8" ht="12.75">
      <c r="A16" s="37" t="s">
        <v>7</v>
      </c>
      <c r="B16" s="100">
        <v>160230</v>
      </c>
      <c r="C16" s="21">
        <v>113830.01080019999</v>
      </c>
      <c r="D16" s="20">
        <v>0.7104163440067403</v>
      </c>
      <c r="E16" s="21">
        <v>44216.53166421</v>
      </c>
      <c r="F16" s="20">
        <v>0.27595663523815767</v>
      </c>
      <c r="G16" s="21">
        <v>2183.45753559</v>
      </c>
      <c r="H16" s="111">
        <v>0.013627020755102042</v>
      </c>
    </row>
    <row r="17" spans="1:8" ht="12.75">
      <c r="A17" s="37" t="s">
        <v>8</v>
      </c>
      <c r="B17" s="100">
        <v>164720</v>
      </c>
      <c r="C17" s="21">
        <v>117752</v>
      </c>
      <c r="D17" s="20">
        <v>0.7148615832928606</v>
      </c>
      <c r="E17" s="21">
        <v>44145</v>
      </c>
      <c r="F17" s="20">
        <v>0.26800024283632834</v>
      </c>
      <c r="G17" s="21">
        <v>2823</v>
      </c>
      <c r="H17" s="20">
        <v>0.017138173870811072</v>
      </c>
    </row>
    <row r="18" spans="1:8" ht="12.75">
      <c r="A18" s="37" t="s">
        <v>9</v>
      </c>
      <c r="B18" s="100">
        <v>159015</v>
      </c>
      <c r="C18" s="21">
        <v>113721</v>
      </c>
      <c r="D18" s="20">
        <v>0.7151589472691255</v>
      </c>
      <c r="E18" s="21">
        <v>42332</v>
      </c>
      <c r="F18" s="20">
        <v>0.26621387919378675</v>
      </c>
      <c r="G18" s="21">
        <v>2962</v>
      </c>
      <c r="H18" s="20">
        <v>0.018627173537087698</v>
      </c>
    </row>
    <row r="19" spans="1:8" ht="12.75">
      <c r="A19" s="37" t="s">
        <v>10</v>
      </c>
      <c r="B19" s="100">
        <v>154036</v>
      </c>
      <c r="C19" s="21">
        <v>110916</v>
      </c>
      <c r="D19" s="20">
        <v>0.720065439247968</v>
      </c>
      <c r="E19" s="21">
        <v>40598</v>
      </c>
      <c r="F19" s="20">
        <v>0.2635617647822587</v>
      </c>
      <c r="G19" s="21">
        <v>2522</v>
      </c>
      <c r="H19" s="20">
        <v>0.0163727959697733</v>
      </c>
    </row>
    <row r="20" spans="1:8" ht="12.75">
      <c r="A20" s="37" t="s">
        <v>11</v>
      </c>
      <c r="B20" s="100">
        <v>158818</v>
      </c>
      <c r="C20" s="21">
        <v>115417</v>
      </c>
      <c r="D20" s="20">
        <v>0.7267249304235036</v>
      </c>
      <c r="E20" s="21">
        <v>41107</v>
      </c>
      <c r="F20" s="20">
        <v>0.2588308630004156</v>
      </c>
      <c r="G20" s="21">
        <v>2294</v>
      </c>
      <c r="H20" s="20">
        <v>0.014444206576080797</v>
      </c>
    </row>
    <row r="21" spans="1:8" ht="12.75">
      <c r="A21" s="37" t="s">
        <v>12</v>
      </c>
      <c r="B21" s="100">
        <v>164654</v>
      </c>
      <c r="C21" s="21">
        <v>120323</v>
      </c>
      <c r="D21" s="20">
        <v>0.7307626902474279</v>
      </c>
      <c r="E21" s="21">
        <v>42111</v>
      </c>
      <c r="F21" s="20">
        <v>0.25575449123616795</v>
      </c>
      <c r="G21" s="21">
        <v>2220</v>
      </c>
      <c r="H21" s="20">
        <v>0.013482818516404095</v>
      </c>
    </row>
    <row r="22" spans="1:8" ht="12.75">
      <c r="A22" s="37" t="s">
        <v>13</v>
      </c>
      <c r="B22" s="100">
        <v>164809</v>
      </c>
      <c r="C22" s="21">
        <v>119642</v>
      </c>
      <c r="D22" s="20">
        <v>0.7259433647434302</v>
      </c>
      <c r="E22" s="21">
        <v>43227</v>
      </c>
      <c r="F22" s="20">
        <v>0.26228543344113486</v>
      </c>
      <c r="G22" s="21">
        <v>1940</v>
      </c>
      <c r="H22" s="20">
        <v>0.011771201815434836</v>
      </c>
    </row>
    <row r="23" spans="1:8" ht="12.75">
      <c r="A23" s="38" t="s">
        <v>585</v>
      </c>
      <c r="B23" s="112">
        <v>159047</v>
      </c>
      <c r="C23" s="113">
        <v>115637</v>
      </c>
      <c r="D23" s="114">
        <v>0.727061811917232</v>
      </c>
      <c r="E23" s="113">
        <v>41388</v>
      </c>
      <c r="F23" s="114">
        <v>0.2602249649474684</v>
      </c>
      <c r="G23" s="113">
        <v>2022</v>
      </c>
      <c r="H23" s="114">
        <v>0.012713223135299628</v>
      </c>
    </row>
    <row r="25" ht="12.75">
      <c r="A25" s="16" t="s">
        <v>25</v>
      </c>
    </row>
    <row r="26" ht="12.75">
      <c r="A26" s="16" t="s">
        <v>543</v>
      </c>
    </row>
    <row r="28" spans="2:4" ht="12.75">
      <c r="B28" s="124"/>
      <c r="C28" s="124"/>
      <c r="D28" s="124"/>
    </row>
    <row r="29" spans="2:4" ht="12.75">
      <c r="B29" s="124"/>
      <c r="C29" s="124"/>
      <c r="D29" s="124"/>
    </row>
  </sheetData>
  <mergeCells count="3">
    <mergeCell ref="C6:D6"/>
    <mergeCell ref="E6:F6"/>
    <mergeCell ref="G6:H6"/>
  </mergeCells>
  <conditionalFormatting sqref="H8:H23">
    <cfRule type="cellIs" priority="1" dxfId="0" operator="greaterThan" stopIfTrue="1">
      <formula>0.05</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18"/>
  <sheetViews>
    <sheetView showGridLines="0" workbookViewId="0" topLeftCell="A1">
      <selection activeCell="A1" sqref="A1"/>
    </sheetView>
  </sheetViews>
  <sheetFormatPr defaultColWidth="9.140625" defaultRowHeight="12.75"/>
  <cols>
    <col min="1" max="1" width="11.140625" style="0" customWidth="1"/>
    <col min="2" max="5" width="15.7109375" style="0" customWidth="1"/>
  </cols>
  <sheetData>
    <row r="1" ht="18">
      <c r="A1" s="19" t="s">
        <v>607</v>
      </c>
    </row>
    <row r="2" ht="12.75" customHeight="1"/>
    <row r="3" ht="12.75">
      <c r="A3" s="18" t="s">
        <v>26</v>
      </c>
    </row>
    <row r="4" ht="12.75">
      <c r="A4" s="16" t="s">
        <v>657</v>
      </c>
    </row>
    <row r="6" spans="1:13" ht="25.5">
      <c r="A6" s="48" t="s">
        <v>14</v>
      </c>
      <c r="B6" s="118" t="s">
        <v>15</v>
      </c>
      <c r="C6" s="130" t="s">
        <v>19</v>
      </c>
      <c r="D6" s="132"/>
      <c r="E6" s="131"/>
      <c r="F6" s="130" t="s">
        <v>20</v>
      </c>
      <c r="G6" s="131"/>
      <c r="H6" s="130" t="s">
        <v>21</v>
      </c>
      <c r="I6" s="131"/>
      <c r="J6" s="130" t="s">
        <v>22</v>
      </c>
      <c r="K6" s="131"/>
      <c r="L6" s="130" t="s">
        <v>23</v>
      </c>
      <c r="M6" s="131"/>
    </row>
    <row r="7" spans="1:14" ht="38.25">
      <c r="A7" s="43"/>
      <c r="B7" s="119" t="s">
        <v>16</v>
      </c>
      <c r="C7" s="45" t="s">
        <v>16</v>
      </c>
      <c r="D7" s="47" t="s">
        <v>17</v>
      </c>
      <c r="E7" s="46" t="s">
        <v>18</v>
      </c>
      <c r="F7" s="45" t="s">
        <v>16</v>
      </c>
      <c r="G7" s="46" t="s">
        <v>24</v>
      </c>
      <c r="H7" s="45" t="s">
        <v>16</v>
      </c>
      <c r="I7" s="46" t="s">
        <v>24</v>
      </c>
      <c r="J7" s="45" t="s">
        <v>16</v>
      </c>
      <c r="K7" s="46" t="s">
        <v>24</v>
      </c>
      <c r="L7" s="45" t="s">
        <v>16</v>
      </c>
      <c r="M7" s="46" t="s">
        <v>24</v>
      </c>
      <c r="N7" s="17"/>
    </row>
    <row r="8" spans="1:13" ht="12.75">
      <c r="A8" s="93" t="s">
        <v>7</v>
      </c>
      <c r="B8" s="95">
        <v>160258</v>
      </c>
      <c r="C8" s="21">
        <f>F8+H8</f>
        <v>53345</v>
      </c>
      <c r="D8" s="22"/>
      <c r="E8" s="23">
        <v>0.4873692384998401</v>
      </c>
      <c r="F8" s="94">
        <v>37137</v>
      </c>
      <c r="G8" s="96">
        <v>0.23173258121279436</v>
      </c>
      <c r="H8" s="94">
        <v>16208</v>
      </c>
      <c r="I8" s="96">
        <v>0.10113691672178612</v>
      </c>
      <c r="J8" s="94">
        <v>56110</v>
      </c>
      <c r="K8" s="96">
        <v>0.35012292678056633</v>
      </c>
      <c r="L8" s="94">
        <v>50803</v>
      </c>
      <c r="M8" s="98">
        <v>0.3170075752848532</v>
      </c>
    </row>
    <row r="9" spans="1:13" ht="12.75">
      <c r="A9" s="37" t="s">
        <v>8</v>
      </c>
      <c r="B9" s="21">
        <v>165743</v>
      </c>
      <c r="C9" s="21">
        <f aca="true" t="shared" si="0" ref="C9:D15">F9+H9</f>
        <v>58521</v>
      </c>
      <c r="D9" s="22"/>
      <c r="E9" s="23">
        <v>0.49250151484548577</v>
      </c>
      <c r="F9" s="24">
        <v>41447</v>
      </c>
      <c r="G9" s="97">
        <v>0.25006787616973264</v>
      </c>
      <c r="H9" s="24">
        <v>17074</v>
      </c>
      <c r="I9" s="97">
        <v>0.10301490862359194</v>
      </c>
      <c r="J9" s="24">
        <v>60303</v>
      </c>
      <c r="K9" s="97">
        <v>0.3638343700789777</v>
      </c>
      <c r="L9" s="24">
        <v>46919</v>
      </c>
      <c r="M9" s="99">
        <v>0.2830828451276977</v>
      </c>
    </row>
    <row r="10" spans="1:13" ht="12.75">
      <c r="A10" s="37" t="s">
        <v>9</v>
      </c>
      <c r="B10" s="21">
        <v>166962</v>
      </c>
      <c r="C10" s="21">
        <f t="shared" si="0"/>
        <v>60962</v>
      </c>
      <c r="D10" s="22"/>
      <c r="E10" s="23">
        <v>0.48826629503259805</v>
      </c>
      <c r="F10" s="24">
        <v>42632</v>
      </c>
      <c r="G10" s="97">
        <v>0.25533953833806494</v>
      </c>
      <c r="H10" s="24">
        <v>18330</v>
      </c>
      <c r="I10" s="97">
        <v>0.10978546016458834</v>
      </c>
      <c r="J10" s="24">
        <v>63892</v>
      </c>
      <c r="K10" s="97">
        <v>0.38267390184592903</v>
      </c>
      <c r="L10" s="24">
        <v>42108</v>
      </c>
      <c r="M10" s="99">
        <v>0.2522010996514177</v>
      </c>
    </row>
    <row r="11" spans="1:13" ht="12.75">
      <c r="A11" s="37" t="s">
        <v>10</v>
      </c>
      <c r="B11" s="21">
        <v>158733</v>
      </c>
      <c r="C11" s="21">
        <f t="shared" si="0"/>
        <v>63793</v>
      </c>
      <c r="D11" s="22"/>
      <c r="E11" s="23">
        <v>0.49231730939904456</v>
      </c>
      <c r="F11" s="24">
        <v>43898</v>
      </c>
      <c r="G11" s="97">
        <v>0.2765524497111502</v>
      </c>
      <c r="H11" s="24">
        <v>19895</v>
      </c>
      <c r="I11" s="97">
        <v>0.125336256481009</v>
      </c>
      <c r="J11" s="24">
        <v>65784</v>
      </c>
      <c r="K11" s="97">
        <v>0.4144317816711081</v>
      </c>
      <c r="L11" s="24">
        <v>29156</v>
      </c>
      <c r="M11" s="99">
        <v>0.18367951213673275</v>
      </c>
    </row>
    <row r="12" spans="1:13" ht="12.75">
      <c r="A12" s="37" t="s">
        <v>11</v>
      </c>
      <c r="B12" s="21">
        <v>158914</v>
      </c>
      <c r="C12" s="21">
        <f t="shared" si="0"/>
        <v>70998</v>
      </c>
      <c r="D12" s="22">
        <f t="shared" si="0"/>
        <v>0.759643580804712</v>
      </c>
      <c r="E12" s="120">
        <v>0.5019300106044539</v>
      </c>
      <c r="F12" s="24">
        <v>50266</v>
      </c>
      <c r="G12" s="97">
        <v>0.31630945039455305</v>
      </c>
      <c r="H12" s="24">
        <v>20732</v>
      </c>
      <c r="I12" s="97">
        <v>0.44333413041015896</v>
      </c>
      <c r="J12" s="24">
        <v>70452</v>
      </c>
      <c r="K12" s="97">
        <v>0.44333413041015896</v>
      </c>
      <c r="L12" s="24">
        <v>17464</v>
      </c>
      <c r="M12" s="99">
        <v>0.1098959185471387</v>
      </c>
    </row>
    <row r="13" spans="1:13" ht="12.75">
      <c r="A13" s="37" t="s">
        <v>12</v>
      </c>
      <c r="B13" s="21">
        <v>165689</v>
      </c>
      <c r="C13" s="21">
        <f t="shared" si="0"/>
        <v>74506</v>
      </c>
      <c r="D13" s="22">
        <f t="shared" si="0"/>
        <v>0.4496737864312055</v>
      </c>
      <c r="E13" s="120">
        <v>0.4961014229306912</v>
      </c>
      <c r="F13" s="24">
        <v>52387</v>
      </c>
      <c r="G13" s="97">
        <v>0.3161766924780764</v>
      </c>
      <c r="H13" s="24">
        <v>22119</v>
      </c>
      <c r="I13" s="97">
        <v>0.13349709395312906</v>
      </c>
      <c r="J13" s="24">
        <v>75677</v>
      </c>
      <c r="K13" s="97">
        <v>0.4567412441381142</v>
      </c>
      <c r="L13" s="24">
        <v>15506</v>
      </c>
      <c r="M13" s="99">
        <v>0.09358496943068037</v>
      </c>
    </row>
    <row r="14" spans="1:13" ht="12.75">
      <c r="A14" s="37" t="s">
        <v>13</v>
      </c>
      <c r="B14" s="21">
        <v>167064</v>
      </c>
      <c r="C14" s="21">
        <f t="shared" si="0"/>
        <v>74866</v>
      </c>
      <c r="D14" s="22">
        <f t="shared" si="0"/>
        <v>0.44812766364985873</v>
      </c>
      <c r="E14" s="120">
        <v>0.48931386517823294</v>
      </c>
      <c r="F14" s="24">
        <v>52043</v>
      </c>
      <c r="G14" s="97">
        <v>0.31151534741177034</v>
      </c>
      <c r="H14" s="24">
        <v>22823</v>
      </c>
      <c r="I14" s="97">
        <v>0.1366123162380884</v>
      </c>
      <c r="J14" s="24">
        <v>78136</v>
      </c>
      <c r="K14" s="97">
        <v>0.4677010008140593</v>
      </c>
      <c r="L14" s="24">
        <v>14052</v>
      </c>
      <c r="M14" s="99">
        <v>0.08411147823588565</v>
      </c>
    </row>
    <row r="15" spans="1:13" ht="12.75">
      <c r="A15" s="38" t="s">
        <v>585</v>
      </c>
      <c r="B15" s="113">
        <v>163473</v>
      </c>
      <c r="C15" s="113">
        <f t="shared" si="0"/>
        <v>73831</v>
      </c>
      <c r="D15" s="121">
        <f t="shared" si="0"/>
        <v>0.4516403320426003</v>
      </c>
      <c r="E15" s="114">
        <v>0.48242627792552323</v>
      </c>
      <c r="F15" s="113">
        <v>50617</v>
      </c>
      <c r="G15" s="108">
        <v>0.30963523028267664</v>
      </c>
      <c r="H15" s="113">
        <v>23214</v>
      </c>
      <c r="I15" s="109">
        <v>0.14200510175992365</v>
      </c>
      <c r="J15" s="113">
        <v>79210</v>
      </c>
      <c r="K15" s="108">
        <v>0.48454484838474854</v>
      </c>
      <c r="L15" s="113">
        <v>10432</v>
      </c>
      <c r="M15" s="109">
        <v>0.06381481957265114</v>
      </c>
    </row>
    <row r="17" ht="12.75">
      <c r="A17" s="16" t="s">
        <v>25</v>
      </c>
    </row>
    <row r="18" ht="12.75">
      <c r="A18" s="16" t="s">
        <v>543</v>
      </c>
    </row>
  </sheetData>
  <mergeCells count="5">
    <mergeCell ref="L6:M6"/>
    <mergeCell ref="C6:E6"/>
    <mergeCell ref="F6:G6"/>
    <mergeCell ref="H6:I6"/>
    <mergeCell ref="J6:K6"/>
  </mergeCells>
  <conditionalFormatting sqref="M8:M10">
    <cfRule type="cellIs" priority="1" dxfId="0" operator="greaterThanOrEqual" stopIfTrue="1">
      <formula>0.1505</formula>
    </cfRule>
    <cfRule type="cellIs" priority="2" dxfId="0" operator="lessThan" stopIfTrue="1">
      <formula>0</formula>
    </cfRule>
  </conditionalFormatting>
  <conditionalFormatting sqref="M11:M14">
    <cfRule type="cellIs" priority="3" dxfId="0" operator="greaterThanOrEqual" stopIfTrue="1">
      <formula>0.15</formula>
    </cfRule>
    <cfRule type="cellIs" priority="4" dxfId="0" operator="lessThan" stopIfTrue="1">
      <formula>0</formula>
    </cfRule>
  </conditionalFormatting>
  <conditionalFormatting sqref="M15">
    <cfRule type="cellIs" priority="5" dxfId="0" operator="greaterThanOrEqual" stopIfTrue="1">
      <formula>0.1</formula>
    </cfRule>
    <cfRule type="cellIs" priority="6"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AB179"/>
  <sheetViews>
    <sheetView showGridLines="0" workbookViewId="0" topLeftCell="A1">
      <pane xSplit="2" ySplit="8" topLeftCell="C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40" bestFit="1" customWidth="1"/>
    <col min="2" max="2" width="34.8515625" style="40" bestFit="1" customWidth="1"/>
    <col min="3" max="3" width="6.00390625" style="40" bestFit="1" customWidth="1"/>
    <col min="4" max="4" width="23.421875" style="40" bestFit="1" customWidth="1"/>
    <col min="5" max="8" width="11.7109375" style="40" customWidth="1"/>
    <col min="9" max="14" width="9.140625" style="40" customWidth="1"/>
    <col min="15" max="15" width="9.28125" style="40" bestFit="1" customWidth="1"/>
    <col min="16" max="24" width="9.140625" style="40" customWidth="1"/>
    <col min="25" max="28" width="10.7109375" style="40" customWidth="1"/>
    <col min="29" max="16384" width="9.140625" style="40" customWidth="1"/>
  </cols>
  <sheetData>
    <row r="1" ht="18">
      <c r="A1" s="63" t="s">
        <v>591</v>
      </c>
    </row>
    <row r="3" ht="12.75">
      <c r="A3" s="64" t="s">
        <v>26</v>
      </c>
    </row>
    <row r="4" ht="12.75">
      <c r="A4" s="40" t="s">
        <v>657</v>
      </c>
    </row>
    <row r="6" spans="1:24" ht="12.75">
      <c r="A6" s="54"/>
      <c r="B6" s="54"/>
      <c r="C6" s="54"/>
      <c r="D6" s="54"/>
      <c r="E6" s="135" t="s">
        <v>567</v>
      </c>
      <c r="F6" s="135"/>
      <c r="G6" s="135"/>
      <c r="H6" s="135"/>
      <c r="I6" s="135" t="s">
        <v>644</v>
      </c>
      <c r="J6" s="135"/>
      <c r="K6" s="135"/>
      <c r="L6" s="135"/>
      <c r="M6" s="135"/>
      <c r="N6" s="135"/>
      <c r="O6" s="135"/>
      <c r="P6" s="135"/>
      <c r="Q6" s="135" t="s">
        <v>645</v>
      </c>
      <c r="R6" s="135"/>
      <c r="S6" s="135"/>
      <c r="T6" s="135"/>
      <c r="U6" s="135"/>
      <c r="V6" s="135"/>
      <c r="W6" s="135"/>
      <c r="X6" s="135"/>
    </row>
    <row r="7" spans="1:24" ht="12.75">
      <c r="A7" s="54"/>
      <c r="B7" s="54"/>
      <c r="C7" s="54"/>
      <c r="D7" s="54"/>
      <c r="E7" s="55" t="s">
        <v>11</v>
      </c>
      <c r="F7" s="55" t="s">
        <v>12</v>
      </c>
      <c r="G7" s="55" t="s">
        <v>13</v>
      </c>
      <c r="H7" s="55" t="s">
        <v>585</v>
      </c>
      <c r="I7" s="134" t="s">
        <v>11</v>
      </c>
      <c r="J7" s="134"/>
      <c r="K7" s="134" t="s">
        <v>12</v>
      </c>
      <c r="L7" s="134"/>
      <c r="M7" s="134" t="s">
        <v>13</v>
      </c>
      <c r="N7" s="134"/>
      <c r="O7" s="134" t="s">
        <v>585</v>
      </c>
      <c r="P7" s="134"/>
      <c r="Q7" s="134" t="s">
        <v>11</v>
      </c>
      <c r="R7" s="134"/>
      <c r="S7" s="134" t="s">
        <v>12</v>
      </c>
      <c r="T7" s="134"/>
      <c r="U7" s="134" t="s">
        <v>13</v>
      </c>
      <c r="V7" s="134"/>
      <c r="W7" s="134" t="s">
        <v>585</v>
      </c>
      <c r="X7" s="134"/>
    </row>
    <row r="8" spans="1:24" ht="13.5" thickBot="1">
      <c r="A8" s="56" t="s">
        <v>32</v>
      </c>
      <c r="B8" s="56" t="s">
        <v>34</v>
      </c>
      <c r="C8" s="56"/>
      <c r="D8" s="56"/>
      <c r="E8" s="59" t="s">
        <v>16</v>
      </c>
      <c r="F8" s="59" t="s">
        <v>16</v>
      </c>
      <c r="G8" s="59" t="s">
        <v>16</v>
      </c>
      <c r="H8" s="59" t="s">
        <v>16</v>
      </c>
      <c r="I8" s="59" t="s">
        <v>16</v>
      </c>
      <c r="J8" s="59" t="s">
        <v>35</v>
      </c>
      <c r="K8" s="59" t="s">
        <v>16</v>
      </c>
      <c r="L8" s="59" t="s">
        <v>35</v>
      </c>
      <c r="M8" s="59" t="s">
        <v>16</v>
      </c>
      <c r="N8" s="59" t="s">
        <v>35</v>
      </c>
      <c r="O8" s="59" t="s">
        <v>16</v>
      </c>
      <c r="P8" s="59" t="s">
        <v>35</v>
      </c>
      <c r="Q8" s="59" t="s">
        <v>16</v>
      </c>
      <c r="R8" s="59" t="s">
        <v>35</v>
      </c>
      <c r="S8" s="59" t="s">
        <v>16</v>
      </c>
      <c r="T8" s="59" t="s">
        <v>35</v>
      </c>
      <c r="U8" s="59" t="s">
        <v>16</v>
      </c>
      <c r="V8" s="59" t="s">
        <v>35</v>
      </c>
      <c r="W8" s="59" t="s">
        <v>16</v>
      </c>
      <c r="X8" s="59" t="s">
        <v>35</v>
      </c>
    </row>
    <row r="9" spans="1:24" ht="12.75">
      <c r="A9" s="40" t="s">
        <v>365</v>
      </c>
      <c r="B9" s="40" t="s">
        <v>363</v>
      </c>
      <c r="E9" s="66">
        <v>158818</v>
      </c>
      <c r="F9" s="66">
        <v>164654</v>
      </c>
      <c r="G9" s="66">
        <v>164809</v>
      </c>
      <c r="H9" s="66">
        <v>159047</v>
      </c>
      <c r="I9" s="66">
        <v>115417</v>
      </c>
      <c r="J9" s="67">
        <v>0.7267249304235036</v>
      </c>
      <c r="K9" s="66">
        <v>120323</v>
      </c>
      <c r="L9" s="67">
        <v>0.7307626902474279</v>
      </c>
      <c r="M9" s="66">
        <v>119642</v>
      </c>
      <c r="N9" s="67">
        <v>0.7259433647434302</v>
      </c>
      <c r="O9" s="66">
        <v>115637</v>
      </c>
      <c r="P9" s="67">
        <v>0.727061811917232</v>
      </c>
      <c r="Q9" s="66">
        <v>2294</v>
      </c>
      <c r="R9" s="68">
        <v>0.014444206576080797</v>
      </c>
      <c r="S9" s="40">
        <v>2220</v>
      </c>
      <c r="T9" s="68">
        <v>0.013482818516404095</v>
      </c>
      <c r="U9" s="66">
        <v>1940</v>
      </c>
      <c r="V9" s="68">
        <v>0.011771201815434836</v>
      </c>
      <c r="W9" s="66">
        <v>2022</v>
      </c>
      <c r="X9" s="68">
        <v>0.012713223135299628</v>
      </c>
    </row>
    <row r="10" spans="15:24" ht="12.75">
      <c r="O10" s="66"/>
      <c r="X10" s="68"/>
    </row>
    <row r="11" spans="1:24" ht="12.75">
      <c r="A11" s="40" t="s">
        <v>41</v>
      </c>
      <c r="B11" s="40" t="s">
        <v>39</v>
      </c>
      <c r="E11" s="66">
        <v>7201</v>
      </c>
      <c r="F11" s="66">
        <v>7547</v>
      </c>
      <c r="G11" s="66">
        <v>7512</v>
      </c>
      <c r="H11" s="66">
        <v>7293</v>
      </c>
      <c r="I11" s="66">
        <v>4095</v>
      </c>
      <c r="J11" s="67">
        <v>0.5686710179141786</v>
      </c>
      <c r="K11" s="66">
        <v>4161</v>
      </c>
      <c r="L11" s="67">
        <v>0.5513449052603684</v>
      </c>
      <c r="M11" s="66">
        <v>4183</v>
      </c>
      <c r="N11" s="67">
        <v>0.5568423855165069</v>
      </c>
      <c r="O11" s="66">
        <v>3976</v>
      </c>
      <c r="P11" s="67">
        <v>0.5451803098861923</v>
      </c>
      <c r="Q11" s="40">
        <v>18</v>
      </c>
      <c r="R11" s="68">
        <v>0.0024996528259963896</v>
      </c>
      <c r="S11" s="40">
        <v>111</v>
      </c>
      <c r="T11" s="68">
        <v>0.014707830926195839</v>
      </c>
      <c r="U11" s="66">
        <v>35</v>
      </c>
      <c r="V11" s="68">
        <v>0.004659211927582535</v>
      </c>
      <c r="W11" s="40">
        <v>22</v>
      </c>
      <c r="X11" s="68">
        <v>0.0030165912518853697</v>
      </c>
    </row>
    <row r="12" spans="1:24" ht="12.75">
      <c r="A12" s="40" t="s">
        <v>67</v>
      </c>
      <c r="B12" s="40" t="s">
        <v>65</v>
      </c>
      <c r="E12" s="66">
        <v>20694</v>
      </c>
      <c r="F12" s="66">
        <v>21964</v>
      </c>
      <c r="G12" s="66">
        <v>21934</v>
      </c>
      <c r="H12" s="66">
        <v>20944</v>
      </c>
      <c r="I12" s="66">
        <v>13160</v>
      </c>
      <c r="J12" s="67">
        <v>0.6359331207113172</v>
      </c>
      <c r="K12" s="66">
        <v>13982</v>
      </c>
      <c r="L12" s="67">
        <v>0.6365871425969769</v>
      </c>
      <c r="M12" s="66">
        <v>13731</v>
      </c>
      <c r="N12" s="67">
        <v>0.6260144068569344</v>
      </c>
      <c r="O12" s="66">
        <v>13156</v>
      </c>
      <c r="P12" s="67">
        <v>0.6281512605042017</v>
      </c>
      <c r="Q12" s="40">
        <v>144</v>
      </c>
      <c r="R12" s="68">
        <v>0.006958538706871557</v>
      </c>
      <c r="S12" s="40">
        <v>200</v>
      </c>
      <c r="T12" s="68">
        <v>0.009105809506465124</v>
      </c>
      <c r="U12" s="66">
        <v>198</v>
      </c>
      <c r="V12" s="68">
        <v>0.009027081243731194</v>
      </c>
      <c r="W12" s="40">
        <v>176</v>
      </c>
      <c r="X12" s="68">
        <v>0.008403361344537815</v>
      </c>
    </row>
    <row r="13" spans="1:24" ht="12.75">
      <c r="A13" s="40" t="s">
        <v>117</v>
      </c>
      <c r="B13" s="40" t="s">
        <v>364</v>
      </c>
      <c r="E13" s="66">
        <v>15790</v>
      </c>
      <c r="F13" s="66">
        <v>16583</v>
      </c>
      <c r="G13" s="66">
        <v>16658</v>
      </c>
      <c r="H13" s="66">
        <v>15880</v>
      </c>
      <c r="I13" s="66">
        <v>10763</v>
      </c>
      <c r="J13" s="67">
        <v>0.6816339455351488</v>
      </c>
      <c r="K13" s="66">
        <v>11262</v>
      </c>
      <c r="L13" s="67">
        <v>0.6791292287282157</v>
      </c>
      <c r="M13" s="66">
        <v>11329</v>
      </c>
      <c r="N13" s="67">
        <v>0.6800936486973226</v>
      </c>
      <c r="O13" s="66">
        <v>10717</v>
      </c>
      <c r="P13" s="67">
        <v>0.6748740554156172</v>
      </c>
      <c r="Q13" s="40">
        <v>269</v>
      </c>
      <c r="R13" s="68">
        <v>0.017036098796706776</v>
      </c>
      <c r="S13" s="40">
        <v>252</v>
      </c>
      <c r="T13" s="68">
        <v>0.015196285352469396</v>
      </c>
      <c r="U13" s="66">
        <v>224</v>
      </c>
      <c r="V13" s="68">
        <v>0.013446992436066755</v>
      </c>
      <c r="W13" s="40">
        <v>168</v>
      </c>
      <c r="X13" s="68">
        <v>0.01057934508816121</v>
      </c>
    </row>
    <row r="14" spans="1:24" ht="12.75">
      <c r="A14" s="40" t="s">
        <v>147</v>
      </c>
      <c r="B14" s="40" t="s">
        <v>145</v>
      </c>
      <c r="E14" s="66">
        <v>12681</v>
      </c>
      <c r="F14" s="66">
        <v>13702</v>
      </c>
      <c r="G14" s="66">
        <v>12995</v>
      </c>
      <c r="H14" s="66">
        <v>12868</v>
      </c>
      <c r="I14" s="66">
        <v>8957</v>
      </c>
      <c r="J14" s="67">
        <v>0.7063323081775885</v>
      </c>
      <c r="K14" s="66">
        <v>9978</v>
      </c>
      <c r="L14" s="67">
        <v>0.7282148591446505</v>
      </c>
      <c r="M14" s="66">
        <v>9483</v>
      </c>
      <c r="N14" s="67">
        <v>0.7297422085417469</v>
      </c>
      <c r="O14" s="66">
        <v>9519</v>
      </c>
      <c r="P14" s="67">
        <v>0.7397419956481194</v>
      </c>
      <c r="Q14" s="40">
        <v>141</v>
      </c>
      <c r="R14" s="68">
        <v>0.011118996924532765</v>
      </c>
      <c r="S14" s="40">
        <v>155</v>
      </c>
      <c r="T14" s="68">
        <v>0.011312217194570135</v>
      </c>
      <c r="U14" s="66">
        <v>124</v>
      </c>
      <c r="V14" s="68">
        <v>0.00954213158907272</v>
      </c>
      <c r="W14" s="40">
        <v>137</v>
      </c>
      <c r="X14" s="68">
        <v>0.010646565122785204</v>
      </c>
    </row>
    <row r="15" spans="1:24" ht="12.75">
      <c r="A15" s="40" t="s">
        <v>167</v>
      </c>
      <c r="B15" s="40" t="s">
        <v>165</v>
      </c>
      <c r="E15" s="66">
        <v>16545</v>
      </c>
      <c r="F15" s="66">
        <v>17190</v>
      </c>
      <c r="G15" s="66">
        <v>17553</v>
      </c>
      <c r="H15" s="66">
        <v>16788</v>
      </c>
      <c r="I15" s="66">
        <v>10838</v>
      </c>
      <c r="J15" s="67">
        <v>0.6550619522514355</v>
      </c>
      <c r="K15" s="66">
        <v>11294</v>
      </c>
      <c r="L15" s="67">
        <v>0.6570098894706224</v>
      </c>
      <c r="M15" s="66">
        <v>11444</v>
      </c>
      <c r="N15" s="67">
        <v>0.651968324502934</v>
      </c>
      <c r="O15" s="66">
        <v>10985</v>
      </c>
      <c r="P15" s="67">
        <v>0.6543364307838933</v>
      </c>
      <c r="Q15" s="40">
        <v>129</v>
      </c>
      <c r="R15" s="68">
        <v>0.007796917497733454</v>
      </c>
      <c r="S15" s="40">
        <v>156</v>
      </c>
      <c r="T15" s="68">
        <v>0.009075043630017453</v>
      </c>
      <c r="U15" s="66">
        <v>163</v>
      </c>
      <c r="V15" s="68">
        <v>0.009286161909645076</v>
      </c>
      <c r="W15" s="40">
        <v>197</v>
      </c>
      <c r="X15" s="68">
        <v>0.011734572313557302</v>
      </c>
    </row>
    <row r="16" spans="1:24" ht="12.75">
      <c r="A16" s="40" t="s">
        <v>203</v>
      </c>
      <c r="B16" s="40" t="s">
        <v>201</v>
      </c>
      <c r="E16" s="66">
        <v>17385</v>
      </c>
      <c r="F16" s="66">
        <v>17360</v>
      </c>
      <c r="G16" s="66">
        <v>17595</v>
      </c>
      <c r="H16" s="66">
        <v>16935</v>
      </c>
      <c r="I16" s="66">
        <v>12727</v>
      </c>
      <c r="J16" s="67">
        <v>0.7320678746045441</v>
      </c>
      <c r="K16" s="66">
        <v>12824</v>
      </c>
      <c r="L16" s="67">
        <v>0.7387096774193549</v>
      </c>
      <c r="M16" s="66">
        <v>12790</v>
      </c>
      <c r="N16" s="67">
        <v>0.7269110542767832</v>
      </c>
      <c r="O16" s="66">
        <v>12221</v>
      </c>
      <c r="P16" s="67">
        <v>0.7216415707115441</v>
      </c>
      <c r="Q16" s="40">
        <v>300</v>
      </c>
      <c r="R16" s="68">
        <v>0.01725625539257981</v>
      </c>
      <c r="S16" s="40">
        <v>137</v>
      </c>
      <c r="T16" s="68">
        <v>0.007891705069124424</v>
      </c>
      <c r="U16" s="66">
        <v>121</v>
      </c>
      <c r="V16" s="68">
        <v>0.006876953680022733</v>
      </c>
      <c r="W16" s="40">
        <v>191</v>
      </c>
      <c r="X16" s="68">
        <v>0.011278417478594626</v>
      </c>
    </row>
    <row r="17" spans="1:24" ht="12.75">
      <c r="A17" s="40" t="s">
        <v>233</v>
      </c>
      <c r="B17" s="40" t="s">
        <v>231</v>
      </c>
      <c r="E17" s="66">
        <v>29715</v>
      </c>
      <c r="F17" s="66">
        <v>30311</v>
      </c>
      <c r="G17" s="66">
        <v>30412</v>
      </c>
      <c r="H17" s="66">
        <v>29796</v>
      </c>
      <c r="I17" s="66">
        <v>24885</v>
      </c>
      <c r="J17" s="67">
        <v>0.8374558303886925</v>
      </c>
      <c r="K17" s="66">
        <v>25678</v>
      </c>
      <c r="L17" s="67">
        <v>0.8471511992346012</v>
      </c>
      <c r="M17" s="66">
        <v>25826</v>
      </c>
      <c r="N17" s="67">
        <v>0.8492042614757332</v>
      </c>
      <c r="O17" s="66">
        <v>25511</v>
      </c>
      <c r="P17" s="67">
        <v>0.8561887501678077</v>
      </c>
      <c r="Q17" s="40">
        <v>679</v>
      </c>
      <c r="R17" s="68">
        <v>0.022850412249705535</v>
      </c>
      <c r="S17" s="40">
        <v>605</v>
      </c>
      <c r="T17" s="68">
        <v>0.019959750585595987</v>
      </c>
      <c r="U17" s="66">
        <v>367</v>
      </c>
      <c r="V17" s="68">
        <v>0.012067604892805471</v>
      </c>
      <c r="W17" s="40">
        <v>392</v>
      </c>
      <c r="X17" s="68">
        <v>0.013156128339374412</v>
      </c>
    </row>
    <row r="18" spans="1:24" ht="12.75">
      <c r="A18" s="40" t="s">
        <v>297</v>
      </c>
      <c r="B18" s="40" t="s">
        <v>295</v>
      </c>
      <c r="E18" s="66">
        <v>12164</v>
      </c>
      <c r="F18" s="66">
        <v>12490</v>
      </c>
      <c r="G18" s="66">
        <v>12623</v>
      </c>
      <c r="H18" s="66">
        <v>11946</v>
      </c>
      <c r="I18" s="66">
        <v>9260</v>
      </c>
      <c r="J18" s="67">
        <v>0.7612627425189082</v>
      </c>
      <c r="K18" s="66">
        <v>9620</v>
      </c>
      <c r="L18" s="67">
        <v>0.7702161729383507</v>
      </c>
      <c r="M18" s="66">
        <v>9717</v>
      </c>
      <c r="N18" s="67">
        <v>0.7697853125247563</v>
      </c>
      <c r="O18" s="66">
        <v>9125</v>
      </c>
      <c r="P18" s="67">
        <v>0.7638540097103633</v>
      </c>
      <c r="Q18" s="40">
        <v>326</v>
      </c>
      <c r="R18" s="68">
        <v>0.02680039460703716</v>
      </c>
      <c r="S18" s="40">
        <v>292</v>
      </c>
      <c r="T18" s="68">
        <v>0.023378702962369897</v>
      </c>
      <c r="U18" s="66">
        <v>316</v>
      </c>
      <c r="V18" s="68">
        <v>0.025033668699992077</v>
      </c>
      <c r="W18" s="40">
        <v>308</v>
      </c>
      <c r="X18" s="68">
        <v>0.02578268876611418</v>
      </c>
    </row>
    <row r="19" spans="1:24" ht="12.75">
      <c r="A19" s="40" t="s">
        <v>315</v>
      </c>
      <c r="B19" s="40" t="s">
        <v>313</v>
      </c>
      <c r="E19" s="66">
        <v>12514</v>
      </c>
      <c r="F19" s="66">
        <v>13007</v>
      </c>
      <c r="G19" s="66">
        <v>12992</v>
      </c>
      <c r="H19" s="66">
        <v>12541</v>
      </c>
      <c r="I19" s="66">
        <v>9829</v>
      </c>
      <c r="J19" s="67">
        <v>0.7854403068563209</v>
      </c>
      <c r="K19" s="66">
        <v>10186</v>
      </c>
      <c r="L19" s="67">
        <v>0.7831167832705467</v>
      </c>
      <c r="M19" s="66">
        <v>9990</v>
      </c>
      <c r="N19" s="67">
        <v>0.7689347290640394</v>
      </c>
      <c r="O19" s="66">
        <v>9683</v>
      </c>
      <c r="P19" s="67">
        <v>0.7721074874411928</v>
      </c>
      <c r="Q19" s="40">
        <v>73</v>
      </c>
      <c r="R19" s="68">
        <v>0.005833466517500399</v>
      </c>
      <c r="S19" s="40">
        <v>103</v>
      </c>
      <c r="T19" s="68">
        <v>0.00791881294687476</v>
      </c>
      <c r="U19" s="66">
        <v>157</v>
      </c>
      <c r="V19" s="68">
        <v>0.012084359605911331</v>
      </c>
      <c r="W19" s="40">
        <v>192</v>
      </c>
      <c r="X19" s="68">
        <v>0.015309783908779203</v>
      </c>
    </row>
    <row r="20" spans="1:24" ht="12.75">
      <c r="A20" s="40" t="s">
        <v>335</v>
      </c>
      <c r="B20" s="40" t="s">
        <v>333</v>
      </c>
      <c r="E20" s="66">
        <v>14129</v>
      </c>
      <c r="F20" s="66">
        <v>14500</v>
      </c>
      <c r="G20" s="66">
        <v>14535</v>
      </c>
      <c r="H20" s="66">
        <v>14056</v>
      </c>
      <c r="I20" s="66">
        <v>10903</v>
      </c>
      <c r="J20" s="67">
        <v>0.7716752777974379</v>
      </c>
      <c r="K20" s="66">
        <v>11338</v>
      </c>
      <c r="L20" s="67">
        <v>0.7819310344827586</v>
      </c>
      <c r="M20" s="66">
        <v>11149</v>
      </c>
      <c r="N20" s="67">
        <v>0.7670450636394909</v>
      </c>
      <c r="O20" s="66">
        <v>10744</v>
      </c>
      <c r="P20" s="67">
        <v>0.7643710870802505</v>
      </c>
      <c r="Q20" s="40">
        <v>215</v>
      </c>
      <c r="R20" s="68">
        <v>0.015216929719017624</v>
      </c>
      <c r="S20" s="40">
        <v>209</v>
      </c>
      <c r="T20" s="68">
        <v>0.014413793103448275</v>
      </c>
      <c r="U20" s="66">
        <v>235</v>
      </c>
      <c r="V20" s="68">
        <v>0.016167870657034743</v>
      </c>
      <c r="W20" s="40">
        <v>239</v>
      </c>
      <c r="X20" s="68">
        <v>0.017003414911781447</v>
      </c>
    </row>
    <row r="21" spans="5:22" ht="12.75">
      <c r="E21" s="65"/>
      <c r="F21" s="65"/>
      <c r="G21" s="65"/>
      <c r="H21" s="65"/>
      <c r="I21" s="133"/>
      <c r="J21" s="133"/>
      <c r="K21" s="133"/>
      <c r="L21" s="133"/>
      <c r="M21" s="133"/>
      <c r="N21" s="133"/>
      <c r="O21" s="65"/>
      <c r="P21" s="65"/>
      <c r="Q21" s="133"/>
      <c r="R21" s="133"/>
      <c r="S21" s="133"/>
      <c r="T21" s="133"/>
      <c r="U21" s="133"/>
      <c r="V21" s="133"/>
    </row>
    <row r="22" spans="1:28" ht="12.75">
      <c r="A22" s="40" t="s">
        <v>32</v>
      </c>
      <c r="B22" s="40" t="s">
        <v>34</v>
      </c>
      <c r="C22" s="40" t="s">
        <v>33</v>
      </c>
      <c r="D22" s="40" t="s">
        <v>31</v>
      </c>
      <c r="E22" s="65" t="s">
        <v>11</v>
      </c>
      <c r="F22" s="65" t="s">
        <v>12</v>
      </c>
      <c r="G22" s="65" t="s">
        <v>13</v>
      </c>
      <c r="H22" s="65" t="s">
        <v>585</v>
      </c>
      <c r="I22" s="133" t="s">
        <v>11</v>
      </c>
      <c r="J22" s="133"/>
      <c r="K22" s="133" t="s">
        <v>12</v>
      </c>
      <c r="L22" s="133"/>
      <c r="M22" s="133" t="s">
        <v>13</v>
      </c>
      <c r="N22" s="133"/>
      <c r="O22" s="133" t="s">
        <v>585</v>
      </c>
      <c r="P22" s="133"/>
      <c r="Q22" s="133" t="s">
        <v>11</v>
      </c>
      <c r="R22" s="133"/>
      <c r="S22" s="133" t="s">
        <v>12</v>
      </c>
      <c r="T22" s="133"/>
      <c r="U22" s="133" t="s">
        <v>13</v>
      </c>
      <c r="V22" s="133"/>
      <c r="W22" s="133" t="s">
        <v>585</v>
      </c>
      <c r="X22" s="133"/>
      <c r="Y22" s="40" t="s">
        <v>11</v>
      </c>
      <c r="Z22" s="40" t="s">
        <v>12</v>
      </c>
      <c r="AA22" s="40" t="s">
        <v>13</v>
      </c>
      <c r="AB22" s="40" t="s">
        <v>585</v>
      </c>
    </row>
    <row r="23" spans="1:24" ht="12.75">
      <c r="A23" s="40" t="s">
        <v>40</v>
      </c>
      <c r="B23" s="40" t="s">
        <v>42</v>
      </c>
      <c r="C23" s="40" t="s">
        <v>41</v>
      </c>
      <c r="D23" s="40" t="s">
        <v>39</v>
      </c>
      <c r="E23" s="66">
        <v>1321</v>
      </c>
      <c r="F23" s="66">
        <v>1375</v>
      </c>
      <c r="G23" s="66">
        <v>1389</v>
      </c>
      <c r="H23" s="66">
        <v>1396</v>
      </c>
      <c r="I23" s="40">
        <v>699</v>
      </c>
      <c r="J23" s="67">
        <v>0.5291445874337622</v>
      </c>
      <c r="K23" s="40">
        <v>754</v>
      </c>
      <c r="L23" s="67">
        <v>0.5483636363636364</v>
      </c>
      <c r="M23" s="40">
        <v>789</v>
      </c>
      <c r="N23" s="67">
        <v>0.5680345572354212</v>
      </c>
      <c r="O23" s="66">
        <v>751</v>
      </c>
      <c r="P23" s="67">
        <v>0.5379656160458453</v>
      </c>
      <c r="Q23" s="69">
        <v>1</v>
      </c>
      <c r="R23" s="68">
        <v>0.000757002271006813</v>
      </c>
      <c r="S23" s="40">
        <v>0</v>
      </c>
      <c r="T23" s="68">
        <v>0</v>
      </c>
      <c r="U23" s="40">
        <v>1</v>
      </c>
      <c r="V23" s="68">
        <v>0.0007199424046076314</v>
      </c>
      <c r="W23" s="40">
        <v>2</v>
      </c>
      <c r="X23" s="68">
        <v>0.0014326647564469914</v>
      </c>
    </row>
    <row r="24" spans="1:24" ht="12.75">
      <c r="A24" s="40" t="s">
        <v>43</v>
      </c>
      <c r="B24" s="40" t="s">
        <v>44</v>
      </c>
      <c r="C24" s="40" t="s">
        <v>41</v>
      </c>
      <c r="D24" s="40" t="s">
        <v>39</v>
      </c>
      <c r="E24" s="66">
        <v>332</v>
      </c>
      <c r="F24" s="66">
        <v>342</v>
      </c>
      <c r="G24" s="66">
        <v>359</v>
      </c>
      <c r="H24" s="66">
        <v>339</v>
      </c>
      <c r="I24" s="40">
        <v>189</v>
      </c>
      <c r="J24" s="67">
        <v>0.5692771084337349</v>
      </c>
      <c r="K24" s="40">
        <v>214</v>
      </c>
      <c r="L24" s="67">
        <v>0.6257309941520468</v>
      </c>
      <c r="M24" s="40">
        <v>229</v>
      </c>
      <c r="N24" s="67">
        <v>0.637883008356546</v>
      </c>
      <c r="O24" s="66">
        <v>204</v>
      </c>
      <c r="P24" s="67">
        <v>0.6017699115044248</v>
      </c>
      <c r="Q24" s="69">
        <v>1</v>
      </c>
      <c r="R24" s="68">
        <v>0.0030120481927710845</v>
      </c>
      <c r="S24" s="40">
        <v>0</v>
      </c>
      <c r="T24" s="68">
        <v>0</v>
      </c>
      <c r="U24" s="40">
        <v>0</v>
      </c>
      <c r="V24" s="68">
        <v>0</v>
      </c>
      <c r="W24" s="40">
        <v>0</v>
      </c>
      <c r="X24" s="68">
        <v>0</v>
      </c>
    </row>
    <row r="25" spans="1:24" ht="12.75">
      <c r="A25" s="40" t="s">
        <v>45</v>
      </c>
      <c r="B25" s="40" t="s">
        <v>46</v>
      </c>
      <c r="C25" s="40" t="s">
        <v>41</v>
      </c>
      <c r="D25" s="40" t="s">
        <v>39</v>
      </c>
      <c r="E25" s="66">
        <v>591</v>
      </c>
      <c r="F25" s="66">
        <v>594</v>
      </c>
      <c r="G25" s="66">
        <v>556</v>
      </c>
      <c r="H25" s="66">
        <v>554</v>
      </c>
      <c r="I25" s="40">
        <v>390</v>
      </c>
      <c r="J25" s="67">
        <v>0.6598984771573604</v>
      </c>
      <c r="K25" s="40">
        <v>362</v>
      </c>
      <c r="L25" s="67">
        <v>0.6094276094276094</v>
      </c>
      <c r="M25" s="40">
        <v>337</v>
      </c>
      <c r="N25" s="67">
        <v>0.6061151079136691</v>
      </c>
      <c r="O25" s="66">
        <v>348</v>
      </c>
      <c r="P25" s="67">
        <v>0.628158844765343</v>
      </c>
      <c r="Q25" s="69">
        <v>0</v>
      </c>
      <c r="R25" s="68">
        <v>0</v>
      </c>
      <c r="S25" s="40">
        <v>2</v>
      </c>
      <c r="T25" s="68">
        <v>0.003367003367003367</v>
      </c>
      <c r="U25" s="40">
        <v>0</v>
      </c>
      <c r="V25" s="68">
        <v>0</v>
      </c>
      <c r="W25" s="40">
        <v>4</v>
      </c>
      <c r="X25" s="68">
        <v>0.007220216606498195</v>
      </c>
    </row>
    <row r="26" spans="1:24" ht="12.75">
      <c r="A26" s="40" t="s">
        <v>47</v>
      </c>
      <c r="B26" s="40" t="s">
        <v>48</v>
      </c>
      <c r="C26" s="40" t="s">
        <v>41</v>
      </c>
      <c r="D26" s="40" t="s">
        <v>39</v>
      </c>
      <c r="E26" s="66">
        <v>267</v>
      </c>
      <c r="F26" s="66">
        <v>316</v>
      </c>
      <c r="G26" s="66">
        <v>312</v>
      </c>
      <c r="H26" s="66">
        <v>277</v>
      </c>
      <c r="I26" s="40">
        <v>111</v>
      </c>
      <c r="J26" s="67">
        <v>0.4157303370786517</v>
      </c>
      <c r="K26" s="40">
        <v>147</v>
      </c>
      <c r="L26" s="67">
        <v>0.4651898734177215</v>
      </c>
      <c r="M26" s="40">
        <v>121</v>
      </c>
      <c r="N26" s="67">
        <v>0.38782051282051283</v>
      </c>
      <c r="O26" s="66">
        <v>127</v>
      </c>
      <c r="P26" s="67">
        <v>0.4584837545126354</v>
      </c>
      <c r="Q26" s="69">
        <v>1</v>
      </c>
      <c r="R26" s="68">
        <v>0.003745318352059925</v>
      </c>
      <c r="S26" s="40">
        <v>1</v>
      </c>
      <c r="T26" s="68">
        <v>0.0031645569620253164</v>
      </c>
      <c r="U26" s="40">
        <v>5</v>
      </c>
      <c r="V26" s="68">
        <v>0.016025641025641024</v>
      </c>
      <c r="W26" s="40">
        <v>3</v>
      </c>
      <c r="X26" s="68">
        <v>0.010830324909747292</v>
      </c>
    </row>
    <row r="27" spans="1:24" ht="12.75">
      <c r="A27" s="40" t="s">
        <v>49</v>
      </c>
      <c r="B27" s="40" t="s">
        <v>50</v>
      </c>
      <c r="C27" s="40" t="s">
        <v>41</v>
      </c>
      <c r="D27" s="40" t="s">
        <v>39</v>
      </c>
      <c r="E27" s="66">
        <v>483</v>
      </c>
      <c r="F27" s="66">
        <v>531</v>
      </c>
      <c r="G27" s="66">
        <v>531</v>
      </c>
      <c r="H27" s="66">
        <v>529</v>
      </c>
      <c r="I27" s="40">
        <v>244</v>
      </c>
      <c r="J27" s="67">
        <v>0.505175983436853</v>
      </c>
      <c r="K27" s="40">
        <v>261</v>
      </c>
      <c r="L27" s="67">
        <v>0.4915254237288136</v>
      </c>
      <c r="M27" s="40">
        <v>242</v>
      </c>
      <c r="N27" s="67">
        <v>0.455743879472693</v>
      </c>
      <c r="O27" s="66">
        <v>249</v>
      </c>
      <c r="P27" s="67">
        <v>0.4706994328922495</v>
      </c>
      <c r="Q27" s="69">
        <v>0</v>
      </c>
      <c r="R27" s="68">
        <v>0</v>
      </c>
      <c r="S27" s="40">
        <v>0</v>
      </c>
      <c r="T27" s="68">
        <v>0</v>
      </c>
      <c r="U27" s="40">
        <v>0</v>
      </c>
      <c r="V27" s="68">
        <v>0</v>
      </c>
      <c r="W27" s="40">
        <v>0</v>
      </c>
      <c r="X27" s="68">
        <v>0</v>
      </c>
    </row>
    <row r="28" spans="1:24" ht="12.75">
      <c r="A28" s="40" t="s">
        <v>51</v>
      </c>
      <c r="B28" s="40" t="s">
        <v>52</v>
      </c>
      <c r="C28" s="40" t="s">
        <v>41</v>
      </c>
      <c r="D28" s="40" t="s">
        <v>39</v>
      </c>
      <c r="E28" s="66">
        <v>846</v>
      </c>
      <c r="F28" s="66">
        <v>866</v>
      </c>
      <c r="G28" s="66">
        <v>802</v>
      </c>
      <c r="H28" s="66">
        <v>896</v>
      </c>
      <c r="I28" s="40">
        <v>522</v>
      </c>
      <c r="J28" s="67">
        <v>0.6170212765957447</v>
      </c>
      <c r="K28" s="40">
        <v>522</v>
      </c>
      <c r="L28" s="67">
        <v>0.6027713625866051</v>
      </c>
      <c r="M28" s="40">
        <v>494</v>
      </c>
      <c r="N28" s="67">
        <v>0.6159600997506235</v>
      </c>
      <c r="O28" s="66">
        <v>532</v>
      </c>
      <c r="P28" s="67">
        <v>0.59375</v>
      </c>
      <c r="Q28" s="69">
        <v>4</v>
      </c>
      <c r="R28" s="68">
        <v>0.004728132387706856</v>
      </c>
      <c r="S28" s="40">
        <v>1</v>
      </c>
      <c r="T28" s="68">
        <v>0.0011547344110854503</v>
      </c>
      <c r="U28" s="40">
        <v>6</v>
      </c>
      <c r="V28" s="68">
        <v>0.007481296758104738</v>
      </c>
      <c r="W28" s="40">
        <v>2</v>
      </c>
      <c r="X28" s="68">
        <v>0.002232142857142857</v>
      </c>
    </row>
    <row r="29" spans="1:24" ht="12.75">
      <c r="A29" s="40" t="s">
        <v>53</v>
      </c>
      <c r="B29" s="40" t="s">
        <v>54</v>
      </c>
      <c r="C29" s="40" t="s">
        <v>41</v>
      </c>
      <c r="D29" s="40" t="s">
        <v>39</v>
      </c>
      <c r="E29" s="66">
        <v>576</v>
      </c>
      <c r="F29" s="66">
        <v>619</v>
      </c>
      <c r="G29" s="66">
        <v>608</v>
      </c>
      <c r="H29" s="66">
        <v>570</v>
      </c>
      <c r="I29" s="40">
        <v>339</v>
      </c>
      <c r="J29" s="67">
        <v>0.5885416666666666</v>
      </c>
      <c r="K29" s="40">
        <v>327</v>
      </c>
      <c r="L29" s="67">
        <v>0.5282714054927302</v>
      </c>
      <c r="M29" s="40">
        <v>326</v>
      </c>
      <c r="N29" s="67">
        <v>0.5361842105263158</v>
      </c>
      <c r="O29" s="66">
        <v>334</v>
      </c>
      <c r="P29" s="67">
        <v>0.5859649122807018</v>
      </c>
      <c r="Q29" s="69">
        <v>5</v>
      </c>
      <c r="R29" s="68">
        <v>0.008680555555555556</v>
      </c>
      <c r="S29" s="40">
        <v>1</v>
      </c>
      <c r="T29" s="68">
        <v>0.0016155088852988692</v>
      </c>
      <c r="U29" s="40">
        <v>5</v>
      </c>
      <c r="V29" s="68">
        <v>0.008223684210526315</v>
      </c>
      <c r="W29" s="40">
        <v>1</v>
      </c>
      <c r="X29" s="68">
        <v>0.0017543859649122807</v>
      </c>
    </row>
    <row r="30" spans="1:24" ht="12.75">
      <c r="A30" s="40" t="s">
        <v>55</v>
      </c>
      <c r="B30" s="40" t="s">
        <v>56</v>
      </c>
      <c r="C30" s="40" t="s">
        <v>41</v>
      </c>
      <c r="D30" s="40" t="s">
        <v>39</v>
      </c>
      <c r="E30" s="66">
        <v>572</v>
      </c>
      <c r="F30" s="66">
        <v>595</v>
      </c>
      <c r="G30" s="66">
        <v>647</v>
      </c>
      <c r="H30" s="66">
        <v>566</v>
      </c>
      <c r="I30" s="40">
        <v>355</v>
      </c>
      <c r="J30" s="67">
        <v>0.6206293706293706</v>
      </c>
      <c r="K30" s="40">
        <v>347</v>
      </c>
      <c r="L30" s="67">
        <v>0.5831932773109244</v>
      </c>
      <c r="M30" s="40">
        <v>398</v>
      </c>
      <c r="N30" s="67">
        <v>0.615146831530139</v>
      </c>
      <c r="O30" s="66">
        <v>343</v>
      </c>
      <c r="P30" s="67">
        <v>0.6060070671378092</v>
      </c>
      <c r="Q30" s="69">
        <v>2</v>
      </c>
      <c r="R30" s="68">
        <v>0.0034965034965034965</v>
      </c>
      <c r="S30" s="40">
        <v>3</v>
      </c>
      <c r="T30" s="68">
        <v>0.005042016806722689</v>
      </c>
      <c r="U30" s="40">
        <v>10</v>
      </c>
      <c r="V30" s="68">
        <v>0.015455950540958269</v>
      </c>
      <c r="W30" s="40">
        <v>6</v>
      </c>
      <c r="X30" s="68">
        <v>0.01060070671378092</v>
      </c>
    </row>
    <row r="31" spans="1:24" ht="12.75">
      <c r="A31" s="40" t="s">
        <v>57</v>
      </c>
      <c r="B31" s="40" t="s">
        <v>58</v>
      </c>
      <c r="C31" s="40" t="s">
        <v>41</v>
      </c>
      <c r="D31" s="40" t="s">
        <v>39</v>
      </c>
      <c r="E31" s="66">
        <v>699</v>
      </c>
      <c r="F31" s="66">
        <v>764</v>
      </c>
      <c r="G31" s="66">
        <v>743</v>
      </c>
      <c r="H31" s="66">
        <v>664</v>
      </c>
      <c r="I31" s="40">
        <v>429</v>
      </c>
      <c r="J31" s="67">
        <v>0.6137339055793991</v>
      </c>
      <c r="K31" s="40">
        <v>441</v>
      </c>
      <c r="L31" s="67">
        <v>0.5772251308900523</v>
      </c>
      <c r="M31" s="40">
        <v>429</v>
      </c>
      <c r="N31" s="67">
        <v>0.5773889636608345</v>
      </c>
      <c r="O31" s="66">
        <v>380</v>
      </c>
      <c r="P31" s="67">
        <v>0.572289156626506</v>
      </c>
      <c r="Q31" s="69">
        <v>4</v>
      </c>
      <c r="R31" s="68">
        <v>0.005722460658082976</v>
      </c>
      <c r="S31" s="40">
        <v>3</v>
      </c>
      <c r="T31" s="68">
        <v>0.003926701570680628</v>
      </c>
      <c r="U31" s="40">
        <v>7</v>
      </c>
      <c r="V31" s="68">
        <v>0.009421265141318977</v>
      </c>
      <c r="W31" s="40">
        <v>4</v>
      </c>
      <c r="X31" s="68">
        <v>0.006024096385542169</v>
      </c>
    </row>
    <row r="32" spans="1:24" ht="12.75">
      <c r="A32" s="40" t="s">
        <v>59</v>
      </c>
      <c r="B32" s="40" t="s">
        <v>60</v>
      </c>
      <c r="C32" s="40" t="s">
        <v>41</v>
      </c>
      <c r="D32" s="40" t="s">
        <v>39</v>
      </c>
      <c r="E32" s="66">
        <v>338</v>
      </c>
      <c r="F32" s="66">
        <v>380</v>
      </c>
      <c r="G32" s="66">
        <v>377</v>
      </c>
      <c r="H32" s="66">
        <v>354</v>
      </c>
      <c r="I32" s="40">
        <v>183</v>
      </c>
      <c r="J32" s="67">
        <v>0.5414201183431953</v>
      </c>
      <c r="K32" s="40">
        <v>219</v>
      </c>
      <c r="L32" s="67">
        <v>0.5763157894736842</v>
      </c>
      <c r="M32" s="40">
        <v>205</v>
      </c>
      <c r="N32" s="67">
        <v>0.5437665782493368</v>
      </c>
      <c r="O32" s="66">
        <v>170</v>
      </c>
      <c r="P32" s="67">
        <v>0.480225988700565</v>
      </c>
      <c r="Q32" s="69">
        <v>0</v>
      </c>
      <c r="R32" s="68">
        <v>0</v>
      </c>
      <c r="S32" s="40">
        <v>0</v>
      </c>
      <c r="T32" s="68">
        <v>0</v>
      </c>
      <c r="U32" s="40">
        <v>0</v>
      </c>
      <c r="V32" s="68">
        <v>0</v>
      </c>
      <c r="W32" s="40">
        <v>0</v>
      </c>
      <c r="X32" s="68">
        <v>0</v>
      </c>
    </row>
    <row r="33" spans="1:24" ht="12.75">
      <c r="A33" s="40" t="s">
        <v>61</v>
      </c>
      <c r="B33" s="40" t="s">
        <v>62</v>
      </c>
      <c r="C33" s="40" t="s">
        <v>41</v>
      </c>
      <c r="D33" s="40" t="s">
        <v>39</v>
      </c>
      <c r="E33" s="66">
        <v>413</v>
      </c>
      <c r="F33" s="66">
        <v>423</v>
      </c>
      <c r="G33" s="66">
        <v>423</v>
      </c>
      <c r="H33" s="66">
        <v>427</v>
      </c>
      <c r="I33" s="40">
        <v>226</v>
      </c>
      <c r="J33" s="67">
        <v>0.5472154963680388</v>
      </c>
      <c r="K33" s="40">
        <v>213</v>
      </c>
      <c r="L33" s="67">
        <v>0.5035460992907801</v>
      </c>
      <c r="M33" s="40">
        <v>229</v>
      </c>
      <c r="N33" s="67">
        <v>0.541371158392435</v>
      </c>
      <c r="O33" s="66">
        <v>208</v>
      </c>
      <c r="P33" s="67">
        <v>0.48711943793911006</v>
      </c>
      <c r="Q33" s="69">
        <v>0</v>
      </c>
      <c r="R33" s="68">
        <v>0</v>
      </c>
      <c r="S33" s="40">
        <v>0</v>
      </c>
      <c r="T33" s="68">
        <v>0</v>
      </c>
      <c r="U33" s="40">
        <v>1</v>
      </c>
      <c r="V33" s="68">
        <v>0.002364066193853428</v>
      </c>
      <c r="W33" s="40">
        <v>0</v>
      </c>
      <c r="X33" s="68">
        <v>0</v>
      </c>
    </row>
    <row r="34" spans="1:24" ht="12.75">
      <c r="A34" s="40" t="s">
        <v>63</v>
      </c>
      <c r="B34" s="40" t="s">
        <v>64</v>
      </c>
      <c r="C34" s="40" t="s">
        <v>41</v>
      </c>
      <c r="D34" s="40" t="s">
        <v>39</v>
      </c>
      <c r="E34" s="66">
        <v>763</v>
      </c>
      <c r="F34" s="66">
        <v>742</v>
      </c>
      <c r="G34" s="66">
        <v>765</v>
      </c>
      <c r="H34" s="66">
        <v>721</v>
      </c>
      <c r="I34" s="40">
        <v>408</v>
      </c>
      <c r="J34" s="67">
        <v>0.5347313237221494</v>
      </c>
      <c r="K34" s="40">
        <v>354</v>
      </c>
      <c r="L34" s="67"/>
      <c r="M34" s="40">
        <v>384</v>
      </c>
      <c r="N34" s="67">
        <v>0.5019607843137255</v>
      </c>
      <c r="O34" s="66">
        <v>330</v>
      </c>
      <c r="P34" s="67">
        <v>0.4576976421636616</v>
      </c>
      <c r="Q34" s="69">
        <v>0</v>
      </c>
      <c r="R34" s="68">
        <v>0</v>
      </c>
      <c r="S34" s="40">
        <v>100</v>
      </c>
      <c r="T34" s="68">
        <v>0.1347708894878706</v>
      </c>
      <c r="U34" s="40">
        <v>0</v>
      </c>
      <c r="V34" s="68">
        <v>0</v>
      </c>
      <c r="W34" s="40">
        <v>0</v>
      </c>
      <c r="X34" s="68">
        <v>0</v>
      </c>
    </row>
    <row r="35" spans="1:27" ht="12.75">
      <c r="A35" s="40" t="s">
        <v>66</v>
      </c>
      <c r="B35" s="40" t="s">
        <v>68</v>
      </c>
      <c r="C35" s="40" t="s">
        <v>67</v>
      </c>
      <c r="D35" s="40" t="s">
        <v>65</v>
      </c>
      <c r="E35" s="66">
        <v>912</v>
      </c>
      <c r="F35" s="66">
        <v>937</v>
      </c>
      <c r="G35" s="66">
        <v>958</v>
      </c>
      <c r="H35" s="66">
        <v>969</v>
      </c>
      <c r="I35" s="40">
        <v>491</v>
      </c>
      <c r="J35" s="67">
        <v>0.5383771929824561</v>
      </c>
      <c r="K35" s="40">
        <v>508</v>
      </c>
      <c r="L35" s="67">
        <v>0.5421558164354322</v>
      </c>
      <c r="M35" s="40">
        <v>538</v>
      </c>
      <c r="N35" s="67"/>
      <c r="O35" s="66">
        <v>531</v>
      </c>
      <c r="P35" s="67">
        <v>0.5479876160990712</v>
      </c>
      <c r="Q35" s="69">
        <v>2</v>
      </c>
      <c r="R35" s="68">
        <v>0.0021929824561403508</v>
      </c>
      <c r="S35" s="40">
        <v>0</v>
      </c>
      <c r="T35" s="68">
        <v>0</v>
      </c>
      <c r="U35" s="40">
        <v>0</v>
      </c>
      <c r="V35" s="68">
        <v>0</v>
      </c>
      <c r="W35" s="40">
        <v>0</v>
      </c>
      <c r="X35" s="68">
        <v>0</v>
      </c>
      <c r="AA35" s="40">
        <v>1</v>
      </c>
    </row>
    <row r="36" spans="1:24" ht="12.75">
      <c r="A36" s="40" t="s">
        <v>69</v>
      </c>
      <c r="B36" s="40" t="s">
        <v>70</v>
      </c>
      <c r="C36" s="40" t="s">
        <v>67</v>
      </c>
      <c r="D36" s="40" t="s">
        <v>65</v>
      </c>
      <c r="E36" s="66">
        <v>579</v>
      </c>
      <c r="F36" s="66">
        <v>598</v>
      </c>
      <c r="G36" s="66">
        <v>582</v>
      </c>
      <c r="H36" s="66">
        <v>567</v>
      </c>
      <c r="I36" s="40">
        <v>427</v>
      </c>
      <c r="J36" s="67">
        <v>0.7374784110535406</v>
      </c>
      <c r="K36" s="40">
        <v>433</v>
      </c>
      <c r="L36" s="67">
        <v>0.7240802675585284</v>
      </c>
      <c r="M36" s="40">
        <v>385</v>
      </c>
      <c r="N36" s="67">
        <v>0.6615120274914089</v>
      </c>
      <c r="O36" s="66">
        <v>408</v>
      </c>
      <c r="P36" s="67">
        <v>0.7195767195767195</v>
      </c>
      <c r="Q36" s="69">
        <v>0</v>
      </c>
      <c r="R36" s="68">
        <v>0</v>
      </c>
      <c r="S36" s="40">
        <v>0</v>
      </c>
      <c r="T36" s="68">
        <v>0</v>
      </c>
      <c r="U36" s="40">
        <v>0</v>
      </c>
      <c r="V36" s="68">
        <v>0</v>
      </c>
      <c r="W36" s="40">
        <v>0</v>
      </c>
      <c r="X36" s="68">
        <v>0</v>
      </c>
    </row>
    <row r="37" spans="1:24" ht="12.75">
      <c r="A37" s="40" t="s">
        <v>71</v>
      </c>
      <c r="B37" s="40" t="s">
        <v>72</v>
      </c>
      <c r="C37" s="40" t="s">
        <v>67</v>
      </c>
      <c r="D37" s="40" t="s">
        <v>65</v>
      </c>
      <c r="E37" s="66">
        <v>385</v>
      </c>
      <c r="F37" s="66">
        <v>397</v>
      </c>
      <c r="G37" s="66">
        <v>426</v>
      </c>
      <c r="H37" s="66">
        <v>418</v>
      </c>
      <c r="I37" s="40">
        <v>223</v>
      </c>
      <c r="J37" s="67">
        <v>0.5792207792207792</v>
      </c>
      <c r="K37" s="40">
        <v>247</v>
      </c>
      <c r="L37" s="67">
        <v>0.6221662468513854</v>
      </c>
      <c r="M37" s="40">
        <v>251</v>
      </c>
      <c r="N37" s="67">
        <v>0.5892018779342723</v>
      </c>
      <c r="O37" s="66">
        <v>253</v>
      </c>
      <c r="P37" s="67">
        <v>0.6052631578947368</v>
      </c>
      <c r="Q37" s="69">
        <v>0</v>
      </c>
      <c r="R37" s="68">
        <v>0</v>
      </c>
      <c r="S37" s="40">
        <v>2</v>
      </c>
      <c r="T37" s="68">
        <v>0.005037783375314861</v>
      </c>
      <c r="U37" s="40">
        <v>0</v>
      </c>
      <c r="V37" s="68">
        <v>0</v>
      </c>
      <c r="W37" s="40">
        <v>5</v>
      </c>
      <c r="X37" s="68">
        <v>0.011961722488038277</v>
      </c>
    </row>
    <row r="38" spans="1:24" ht="12.75">
      <c r="A38" s="40" t="s">
        <v>73</v>
      </c>
      <c r="B38" s="40" t="s">
        <v>74</v>
      </c>
      <c r="C38" s="40" t="s">
        <v>67</v>
      </c>
      <c r="D38" s="40" t="s">
        <v>65</v>
      </c>
      <c r="E38" s="66">
        <v>905</v>
      </c>
      <c r="F38" s="66">
        <v>992</v>
      </c>
      <c r="G38" s="66">
        <v>917</v>
      </c>
      <c r="H38" s="66">
        <v>929</v>
      </c>
      <c r="I38" s="40">
        <v>594</v>
      </c>
      <c r="J38" s="67">
        <v>0.656353591160221</v>
      </c>
      <c r="K38" s="40">
        <v>649</v>
      </c>
      <c r="L38" s="67">
        <v>0.6542338709677419</v>
      </c>
      <c r="M38" s="40">
        <v>599</v>
      </c>
      <c r="N38" s="67">
        <v>0.653217011995638</v>
      </c>
      <c r="O38" s="66">
        <v>588</v>
      </c>
      <c r="P38" s="67">
        <v>0.6329386437029063</v>
      </c>
      <c r="Q38" s="69">
        <v>0</v>
      </c>
      <c r="R38" s="68">
        <v>0</v>
      </c>
      <c r="S38" s="40">
        <v>0</v>
      </c>
      <c r="T38" s="68">
        <v>0</v>
      </c>
      <c r="U38" s="40">
        <v>0</v>
      </c>
      <c r="V38" s="68">
        <v>0</v>
      </c>
      <c r="W38" s="40">
        <v>0</v>
      </c>
      <c r="X38" s="68">
        <v>0</v>
      </c>
    </row>
    <row r="39" spans="1:24" ht="12.75">
      <c r="A39" s="40" t="s">
        <v>75</v>
      </c>
      <c r="B39" s="40" t="s">
        <v>76</v>
      </c>
      <c r="C39" s="40" t="s">
        <v>67</v>
      </c>
      <c r="D39" s="40" t="s">
        <v>65</v>
      </c>
      <c r="E39" s="66">
        <v>575</v>
      </c>
      <c r="F39" s="66">
        <v>633</v>
      </c>
      <c r="G39" s="66">
        <v>569</v>
      </c>
      <c r="H39" s="66">
        <v>614</v>
      </c>
      <c r="I39" s="40">
        <v>401</v>
      </c>
      <c r="J39" s="67">
        <v>0.697391304347826</v>
      </c>
      <c r="K39" s="40">
        <v>436</v>
      </c>
      <c r="L39" s="67">
        <v>0.688783570300158</v>
      </c>
      <c r="M39" s="40">
        <v>403</v>
      </c>
      <c r="N39" s="67">
        <v>0.7082601054481547</v>
      </c>
      <c r="O39" s="66">
        <v>434</v>
      </c>
      <c r="P39" s="67">
        <v>0.7068403908794788</v>
      </c>
      <c r="Q39" s="69">
        <v>0</v>
      </c>
      <c r="R39" s="68">
        <v>0</v>
      </c>
      <c r="S39" s="40">
        <v>4</v>
      </c>
      <c r="T39" s="68">
        <v>0.00631911532385466</v>
      </c>
      <c r="U39" s="40">
        <v>3</v>
      </c>
      <c r="V39" s="68">
        <v>0.005272407732864675</v>
      </c>
      <c r="W39" s="40">
        <v>5</v>
      </c>
      <c r="X39" s="68">
        <v>0.008143322475570033</v>
      </c>
    </row>
    <row r="40" spans="1:26" ht="12.75">
      <c r="A40" s="40" t="s">
        <v>77</v>
      </c>
      <c r="B40" s="40" t="s">
        <v>78</v>
      </c>
      <c r="C40" s="40" t="s">
        <v>67</v>
      </c>
      <c r="D40" s="40" t="s">
        <v>65</v>
      </c>
      <c r="E40" s="66">
        <v>1273</v>
      </c>
      <c r="F40" s="66">
        <v>1260</v>
      </c>
      <c r="G40" s="66">
        <v>1401</v>
      </c>
      <c r="H40" s="66">
        <v>1096</v>
      </c>
      <c r="I40" s="40">
        <v>822</v>
      </c>
      <c r="J40" s="67">
        <v>0.6457187745483111</v>
      </c>
      <c r="K40" s="40">
        <v>799</v>
      </c>
      <c r="L40" s="67"/>
      <c r="M40" s="40">
        <v>892</v>
      </c>
      <c r="N40" s="67">
        <v>0.6366880799428979</v>
      </c>
      <c r="O40" s="66">
        <v>722</v>
      </c>
      <c r="P40" s="67">
        <v>0.6587591240875912</v>
      </c>
      <c r="Q40" s="69">
        <v>19</v>
      </c>
      <c r="R40" s="68">
        <v>0.014925373134328358</v>
      </c>
      <c r="S40" s="40">
        <v>30</v>
      </c>
      <c r="T40" s="68">
        <v>0.023809523809523808</v>
      </c>
      <c r="U40" s="40">
        <v>26</v>
      </c>
      <c r="V40" s="68">
        <v>0.018558172733761598</v>
      </c>
      <c r="W40" s="40">
        <v>39</v>
      </c>
      <c r="X40" s="68">
        <v>0.035583941605839414</v>
      </c>
      <c r="Z40" s="40">
        <v>1</v>
      </c>
    </row>
    <row r="41" spans="1:24" ht="12.75">
      <c r="A41" s="40" t="s">
        <v>79</v>
      </c>
      <c r="B41" s="40" t="s">
        <v>80</v>
      </c>
      <c r="C41" s="40" t="s">
        <v>67</v>
      </c>
      <c r="D41" s="40" t="s">
        <v>65</v>
      </c>
      <c r="E41" s="66">
        <v>1370</v>
      </c>
      <c r="F41" s="66">
        <v>1371</v>
      </c>
      <c r="G41" s="66">
        <v>1370</v>
      </c>
      <c r="H41" s="66">
        <v>1267</v>
      </c>
      <c r="I41" s="40">
        <v>924</v>
      </c>
      <c r="J41" s="67">
        <v>0.6744525547445256</v>
      </c>
      <c r="K41" s="40">
        <v>915</v>
      </c>
      <c r="L41" s="67">
        <v>0.6673960612691466</v>
      </c>
      <c r="M41" s="40">
        <v>924</v>
      </c>
      <c r="N41" s="67">
        <v>0.6744525547445256</v>
      </c>
      <c r="O41" s="66">
        <v>834</v>
      </c>
      <c r="P41" s="67">
        <v>0.6582478295185478</v>
      </c>
      <c r="Q41" s="69">
        <v>0</v>
      </c>
      <c r="R41" s="68">
        <v>0</v>
      </c>
      <c r="S41" s="40">
        <v>0</v>
      </c>
      <c r="T41" s="68">
        <v>0</v>
      </c>
      <c r="U41" s="40">
        <v>0</v>
      </c>
      <c r="V41" s="68">
        <v>0</v>
      </c>
      <c r="W41" s="40">
        <v>0</v>
      </c>
      <c r="X41" s="68">
        <v>0</v>
      </c>
    </row>
    <row r="42" spans="1:24" ht="12.75">
      <c r="A42" s="40" t="s">
        <v>81</v>
      </c>
      <c r="B42" s="40" t="s">
        <v>82</v>
      </c>
      <c r="C42" s="40" t="s">
        <v>67</v>
      </c>
      <c r="D42" s="40" t="s">
        <v>65</v>
      </c>
      <c r="E42" s="66">
        <v>1208</v>
      </c>
      <c r="F42" s="66">
        <v>1245</v>
      </c>
      <c r="G42" s="66">
        <v>1226</v>
      </c>
      <c r="H42" s="66">
        <v>1212</v>
      </c>
      <c r="I42" s="40">
        <v>842</v>
      </c>
      <c r="J42" s="67">
        <v>0.6970198675496688</v>
      </c>
      <c r="K42" s="40">
        <v>862</v>
      </c>
      <c r="L42" s="67">
        <v>0.6923694779116466</v>
      </c>
      <c r="M42" s="40">
        <v>803</v>
      </c>
      <c r="N42" s="67">
        <v>0.6549755301794453</v>
      </c>
      <c r="O42" s="66">
        <v>836</v>
      </c>
      <c r="P42" s="67">
        <v>0.6897689768976898</v>
      </c>
      <c r="Q42" s="69">
        <v>24</v>
      </c>
      <c r="R42" s="68">
        <v>0.019867549668874173</v>
      </c>
      <c r="S42" s="40">
        <v>14</v>
      </c>
      <c r="T42" s="68">
        <v>0.011244979919678716</v>
      </c>
      <c r="U42" s="40">
        <v>18</v>
      </c>
      <c r="V42" s="68">
        <v>0.01468189233278956</v>
      </c>
      <c r="W42" s="40">
        <v>11</v>
      </c>
      <c r="X42" s="68">
        <v>0.009075907590759076</v>
      </c>
    </row>
    <row r="43" spans="1:24" ht="12.75">
      <c r="A43" s="40" t="s">
        <v>83</v>
      </c>
      <c r="B43" s="40" t="s">
        <v>84</v>
      </c>
      <c r="C43" s="40" t="s">
        <v>67</v>
      </c>
      <c r="D43" s="40" t="s">
        <v>65</v>
      </c>
      <c r="E43" s="66">
        <v>1128</v>
      </c>
      <c r="F43" s="66">
        <v>1261</v>
      </c>
      <c r="G43" s="66">
        <v>1219</v>
      </c>
      <c r="H43" s="66">
        <v>1189</v>
      </c>
      <c r="I43" s="40">
        <v>826</v>
      </c>
      <c r="J43" s="67">
        <v>0.7322695035460993</v>
      </c>
      <c r="K43" s="40">
        <v>912</v>
      </c>
      <c r="L43" s="67">
        <v>0.7232355273592387</v>
      </c>
      <c r="M43" s="40">
        <v>815</v>
      </c>
      <c r="N43" s="67">
        <v>0.6685808039376538</v>
      </c>
      <c r="O43" s="66">
        <v>807</v>
      </c>
      <c r="P43" s="67">
        <v>0.6787216148023549</v>
      </c>
      <c r="Q43" s="69">
        <v>1</v>
      </c>
      <c r="R43" s="68">
        <v>0.0008865248226950354</v>
      </c>
      <c r="S43" s="40">
        <v>4</v>
      </c>
      <c r="T43" s="68">
        <v>0.0031720856463124504</v>
      </c>
      <c r="U43" s="40">
        <v>1</v>
      </c>
      <c r="V43" s="68">
        <v>0.0008203445447087777</v>
      </c>
      <c r="W43" s="40">
        <v>1</v>
      </c>
      <c r="X43" s="68">
        <v>0.0008410428931875525</v>
      </c>
    </row>
    <row r="44" spans="1:28" ht="12.75">
      <c r="A44" s="40" t="s">
        <v>85</v>
      </c>
      <c r="B44" s="40" t="s">
        <v>86</v>
      </c>
      <c r="C44" s="40" t="s">
        <v>67</v>
      </c>
      <c r="D44" s="40" t="s">
        <v>65</v>
      </c>
      <c r="E44" s="66">
        <v>898</v>
      </c>
      <c r="F44" s="66">
        <v>930</v>
      </c>
      <c r="G44" s="66">
        <v>917</v>
      </c>
      <c r="H44" s="66">
        <v>928</v>
      </c>
      <c r="I44" s="40">
        <v>444</v>
      </c>
      <c r="J44" s="67">
        <v>0.49443207126948774</v>
      </c>
      <c r="K44" s="40">
        <v>449</v>
      </c>
      <c r="L44" s="67">
        <v>0.4827956989247312</v>
      </c>
      <c r="M44" s="40">
        <v>433</v>
      </c>
      <c r="N44" s="67">
        <v>0.4721919302071974</v>
      </c>
      <c r="O44" s="66">
        <v>421</v>
      </c>
      <c r="P44" s="67">
        <v>0.4536637931034483</v>
      </c>
      <c r="Q44" s="69">
        <v>0</v>
      </c>
      <c r="R44" s="68">
        <v>0</v>
      </c>
      <c r="S44" s="40">
        <v>8</v>
      </c>
      <c r="T44" s="68">
        <v>0.008602150537634409</v>
      </c>
      <c r="U44" s="40">
        <v>8</v>
      </c>
      <c r="V44" s="68">
        <v>0.008724100327153763</v>
      </c>
      <c r="W44" s="40">
        <v>2</v>
      </c>
      <c r="X44" s="68">
        <v>0.0021551724137931034</v>
      </c>
      <c r="AB44" s="40">
        <v>1</v>
      </c>
    </row>
    <row r="45" spans="1:24" ht="12.75">
      <c r="A45" s="40" t="s">
        <v>87</v>
      </c>
      <c r="B45" s="40" t="s">
        <v>88</v>
      </c>
      <c r="C45" s="40" t="s">
        <v>67</v>
      </c>
      <c r="D45" s="40" t="s">
        <v>65</v>
      </c>
      <c r="E45" s="66">
        <v>664</v>
      </c>
      <c r="F45" s="66">
        <v>790</v>
      </c>
      <c r="G45" s="66">
        <v>747</v>
      </c>
      <c r="H45" s="66">
        <v>696</v>
      </c>
      <c r="I45" s="40">
        <v>427</v>
      </c>
      <c r="J45" s="67">
        <v>0.6430722891566265</v>
      </c>
      <c r="K45" s="40">
        <v>493</v>
      </c>
      <c r="L45" s="67">
        <v>0.6240506329113924</v>
      </c>
      <c r="M45" s="40">
        <v>471</v>
      </c>
      <c r="N45" s="67">
        <v>0.6305220883534136</v>
      </c>
      <c r="O45" s="66">
        <v>412</v>
      </c>
      <c r="P45" s="67">
        <v>0.5919540229885057</v>
      </c>
      <c r="Q45" s="69">
        <v>0</v>
      </c>
      <c r="R45" s="68">
        <v>0</v>
      </c>
      <c r="S45" s="40">
        <v>10</v>
      </c>
      <c r="T45" s="68">
        <v>0.012658227848101266</v>
      </c>
      <c r="U45" s="40">
        <v>8</v>
      </c>
      <c r="V45" s="68">
        <v>0.0107095046854083</v>
      </c>
      <c r="W45" s="40">
        <v>8</v>
      </c>
      <c r="X45" s="68">
        <v>0.011494252873563218</v>
      </c>
    </row>
    <row r="46" spans="1:24" ht="12.75">
      <c r="A46" s="40" t="s">
        <v>89</v>
      </c>
      <c r="B46" s="40" t="s">
        <v>90</v>
      </c>
      <c r="C46" s="40" t="s">
        <v>67</v>
      </c>
      <c r="D46" s="40" t="s">
        <v>65</v>
      </c>
      <c r="E46" s="66">
        <v>409</v>
      </c>
      <c r="F46" s="66">
        <v>446</v>
      </c>
      <c r="G46" s="66">
        <v>457</v>
      </c>
      <c r="H46" s="66">
        <v>463</v>
      </c>
      <c r="I46" s="40">
        <v>158</v>
      </c>
      <c r="J46" s="67">
        <v>0.3863080684596577</v>
      </c>
      <c r="K46" s="40">
        <v>173</v>
      </c>
      <c r="L46" s="67">
        <v>0.38789237668161436</v>
      </c>
      <c r="M46" s="40">
        <v>188</v>
      </c>
      <c r="N46" s="67">
        <v>0.4113785557986871</v>
      </c>
      <c r="O46" s="66">
        <v>190</v>
      </c>
      <c r="P46" s="67">
        <v>0.4103671706263499</v>
      </c>
      <c r="Q46" s="69">
        <v>0</v>
      </c>
      <c r="R46" s="68">
        <v>0</v>
      </c>
      <c r="S46" s="40">
        <v>0</v>
      </c>
      <c r="T46" s="68">
        <v>0</v>
      </c>
      <c r="U46" s="40">
        <v>0</v>
      </c>
      <c r="V46" s="68">
        <v>0</v>
      </c>
      <c r="W46" s="40">
        <v>0</v>
      </c>
      <c r="X46" s="68">
        <v>0</v>
      </c>
    </row>
    <row r="47" spans="1:24" ht="12.75">
      <c r="A47" s="40" t="s">
        <v>91</v>
      </c>
      <c r="B47" s="40" t="s">
        <v>92</v>
      </c>
      <c r="C47" s="40" t="s">
        <v>67</v>
      </c>
      <c r="D47" s="40" t="s">
        <v>65</v>
      </c>
      <c r="E47" s="66">
        <v>1303</v>
      </c>
      <c r="F47" s="66">
        <v>1432</v>
      </c>
      <c r="G47" s="66">
        <v>1425</v>
      </c>
      <c r="H47" s="66">
        <v>1359</v>
      </c>
      <c r="I47" s="40">
        <v>701</v>
      </c>
      <c r="J47" s="67">
        <v>0.5379892555640828</v>
      </c>
      <c r="K47" s="40">
        <v>770</v>
      </c>
      <c r="L47" s="67">
        <v>0.5377094972067039</v>
      </c>
      <c r="M47" s="40">
        <v>748</v>
      </c>
      <c r="N47" s="67">
        <v>0.5249122807017544</v>
      </c>
      <c r="O47" s="66">
        <v>738</v>
      </c>
      <c r="P47" s="67">
        <v>0.543046357615894</v>
      </c>
      <c r="Q47" s="69">
        <v>0</v>
      </c>
      <c r="R47" s="68">
        <v>0</v>
      </c>
      <c r="S47" s="40">
        <v>1</v>
      </c>
      <c r="T47" s="68">
        <v>0.0006983240223463687</v>
      </c>
      <c r="U47" s="40">
        <v>0</v>
      </c>
      <c r="V47" s="68">
        <v>0</v>
      </c>
      <c r="W47" s="40">
        <v>0</v>
      </c>
      <c r="X47" s="68">
        <v>0</v>
      </c>
    </row>
    <row r="48" spans="1:24" ht="12.75">
      <c r="A48" s="40" t="s">
        <v>93</v>
      </c>
      <c r="B48" s="40" t="s">
        <v>94</v>
      </c>
      <c r="C48" s="40" t="s">
        <v>67</v>
      </c>
      <c r="D48" s="40" t="s">
        <v>65</v>
      </c>
      <c r="E48" s="66">
        <v>1821</v>
      </c>
      <c r="F48" s="66">
        <v>1952</v>
      </c>
      <c r="G48" s="66">
        <v>2000</v>
      </c>
      <c r="H48" s="66">
        <v>1892</v>
      </c>
      <c r="I48" s="40">
        <v>1261</v>
      </c>
      <c r="J48" s="67">
        <v>0.6924766611751785</v>
      </c>
      <c r="K48" s="40">
        <v>1293</v>
      </c>
      <c r="L48" s="67">
        <v>0.6623975409836066</v>
      </c>
      <c r="M48" s="40">
        <v>1329</v>
      </c>
      <c r="N48" s="67">
        <v>0.6645</v>
      </c>
      <c r="O48" s="66">
        <v>1272</v>
      </c>
      <c r="P48" s="67">
        <v>0.6723044397463002</v>
      </c>
      <c r="Q48" s="69">
        <v>16</v>
      </c>
      <c r="R48" s="68">
        <v>0.008786381109280615</v>
      </c>
      <c r="S48" s="40">
        <v>3</v>
      </c>
      <c r="T48" s="68">
        <v>0.0015368852459016393</v>
      </c>
      <c r="U48" s="40">
        <v>38</v>
      </c>
      <c r="V48" s="68">
        <v>0.019</v>
      </c>
      <c r="W48" s="40">
        <v>30</v>
      </c>
      <c r="X48" s="68">
        <v>0.015856236786469344</v>
      </c>
    </row>
    <row r="49" spans="1:24" ht="12.75">
      <c r="A49" s="40" t="s">
        <v>95</v>
      </c>
      <c r="B49" s="40" t="s">
        <v>96</v>
      </c>
      <c r="C49" s="40" t="s">
        <v>67</v>
      </c>
      <c r="D49" s="40" t="s">
        <v>65</v>
      </c>
      <c r="E49" s="66">
        <v>744</v>
      </c>
      <c r="F49" s="66">
        <v>727</v>
      </c>
      <c r="G49" s="66">
        <v>759</v>
      </c>
      <c r="H49" s="66">
        <v>726</v>
      </c>
      <c r="I49" s="40">
        <v>496</v>
      </c>
      <c r="J49" s="67">
        <v>0.6666666666666666</v>
      </c>
      <c r="K49" s="40">
        <v>497</v>
      </c>
      <c r="L49" s="67">
        <v>0.6836313617606602</v>
      </c>
      <c r="M49" s="40">
        <v>522</v>
      </c>
      <c r="N49" s="67">
        <v>0.6877470355731226</v>
      </c>
      <c r="O49" s="66">
        <v>510</v>
      </c>
      <c r="P49" s="67">
        <v>0.7024793388429752</v>
      </c>
      <c r="Q49" s="69">
        <v>4</v>
      </c>
      <c r="R49" s="68">
        <v>0.005376344086021506</v>
      </c>
      <c r="S49" s="40">
        <v>14</v>
      </c>
      <c r="T49" s="68">
        <v>0.01925722145804677</v>
      </c>
      <c r="U49" s="40">
        <v>5</v>
      </c>
      <c r="V49" s="68">
        <v>0.006587615283267457</v>
      </c>
      <c r="W49" s="40">
        <v>5</v>
      </c>
      <c r="X49" s="68">
        <v>0.006887052341597796</v>
      </c>
    </row>
    <row r="50" spans="1:24" ht="12.75">
      <c r="A50" s="40" t="s">
        <v>97</v>
      </c>
      <c r="B50" s="40" t="s">
        <v>98</v>
      </c>
      <c r="C50" s="40" t="s">
        <v>67</v>
      </c>
      <c r="D50" s="40" t="s">
        <v>65</v>
      </c>
      <c r="E50" s="66">
        <v>754</v>
      </c>
      <c r="F50" s="66">
        <v>822</v>
      </c>
      <c r="G50" s="66">
        <v>804</v>
      </c>
      <c r="H50" s="66">
        <v>754</v>
      </c>
      <c r="I50" s="40">
        <v>489</v>
      </c>
      <c r="J50" s="67">
        <v>0.6485411140583555</v>
      </c>
      <c r="K50" s="40">
        <v>566</v>
      </c>
      <c r="L50" s="67">
        <v>0.6885644768856448</v>
      </c>
      <c r="M50" s="40">
        <v>528</v>
      </c>
      <c r="N50" s="67">
        <v>0.6567164179104478</v>
      </c>
      <c r="O50" s="66">
        <v>511</v>
      </c>
      <c r="P50" s="67">
        <v>0.6777188328912467</v>
      </c>
      <c r="Q50" s="69">
        <v>0</v>
      </c>
      <c r="R50" s="68">
        <v>0</v>
      </c>
      <c r="S50" s="40">
        <v>8</v>
      </c>
      <c r="T50" s="68">
        <v>0.009732360097323601</v>
      </c>
      <c r="U50" s="40">
        <v>8</v>
      </c>
      <c r="V50" s="68">
        <v>0.009950248756218905</v>
      </c>
      <c r="W50" s="40">
        <v>10</v>
      </c>
      <c r="X50" s="68">
        <v>0.013262599469496022</v>
      </c>
    </row>
    <row r="51" spans="1:24" ht="12.75">
      <c r="A51" s="40" t="s">
        <v>99</v>
      </c>
      <c r="B51" s="40" t="s">
        <v>100</v>
      </c>
      <c r="C51" s="40" t="s">
        <v>67</v>
      </c>
      <c r="D51" s="40" t="s">
        <v>65</v>
      </c>
      <c r="E51" s="66">
        <v>764</v>
      </c>
      <c r="F51" s="66">
        <v>853</v>
      </c>
      <c r="G51" s="66">
        <v>870</v>
      </c>
      <c r="H51" s="66">
        <v>834</v>
      </c>
      <c r="I51" s="40">
        <v>479</v>
      </c>
      <c r="J51" s="67">
        <v>0.6269633507853403</v>
      </c>
      <c r="K51" s="40">
        <v>536</v>
      </c>
      <c r="L51" s="67">
        <v>0.6283704572098476</v>
      </c>
      <c r="M51" s="40">
        <v>559</v>
      </c>
      <c r="N51" s="67">
        <v>0.6425287356321839</v>
      </c>
      <c r="O51" s="66">
        <v>526</v>
      </c>
      <c r="P51" s="67">
        <v>0.6306954436450839</v>
      </c>
      <c r="Q51" s="69">
        <v>0</v>
      </c>
      <c r="R51" s="68">
        <v>0</v>
      </c>
      <c r="S51" s="40">
        <v>1</v>
      </c>
      <c r="T51" s="68">
        <v>0.0011723329425556857</v>
      </c>
      <c r="U51" s="40">
        <v>0</v>
      </c>
      <c r="V51" s="68">
        <v>0</v>
      </c>
      <c r="W51" s="40">
        <v>2</v>
      </c>
      <c r="X51" s="68">
        <v>0.002398081534772182</v>
      </c>
    </row>
    <row r="52" spans="1:24" ht="12.75">
      <c r="A52" s="40" t="s">
        <v>101</v>
      </c>
      <c r="B52" s="40" t="s">
        <v>102</v>
      </c>
      <c r="C52" s="40" t="s">
        <v>67</v>
      </c>
      <c r="D52" s="40" t="s">
        <v>65</v>
      </c>
      <c r="E52" s="66">
        <v>663</v>
      </c>
      <c r="F52" s="66">
        <v>709</v>
      </c>
      <c r="G52" s="66">
        <v>722</v>
      </c>
      <c r="H52" s="66">
        <v>674</v>
      </c>
      <c r="I52" s="40">
        <v>353</v>
      </c>
      <c r="J52" s="67">
        <v>0.5324283559577677</v>
      </c>
      <c r="K52" s="40">
        <v>409</v>
      </c>
      <c r="L52" s="67">
        <v>0.5768688293370945</v>
      </c>
      <c r="M52" s="40">
        <v>384</v>
      </c>
      <c r="N52" s="67">
        <v>0.5318559556786704</v>
      </c>
      <c r="O52" s="66">
        <v>378</v>
      </c>
      <c r="P52" s="67">
        <v>0.5608308605341247</v>
      </c>
      <c r="Q52" s="69">
        <v>2</v>
      </c>
      <c r="R52" s="68">
        <v>0.0030165912518853697</v>
      </c>
      <c r="S52" s="40">
        <v>0</v>
      </c>
      <c r="T52" s="68">
        <v>0</v>
      </c>
      <c r="U52" s="40">
        <v>0</v>
      </c>
      <c r="V52" s="68">
        <v>0</v>
      </c>
      <c r="W52" s="40">
        <v>0</v>
      </c>
      <c r="X52" s="68">
        <v>0</v>
      </c>
    </row>
    <row r="53" spans="1:24" ht="12.75">
      <c r="A53" s="40" t="s">
        <v>103</v>
      </c>
      <c r="B53" s="40" t="s">
        <v>104</v>
      </c>
      <c r="C53" s="40" t="s">
        <v>67</v>
      </c>
      <c r="D53" s="40" t="s">
        <v>65</v>
      </c>
      <c r="E53" s="66">
        <v>798</v>
      </c>
      <c r="F53" s="66">
        <v>919</v>
      </c>
      <c r="G53" s="66">
        <v>865</v>
      </c>
      <c r="H53" s="66">
        <v>813</v>
      </c>
      <c r="I53" s="40">
        <v>573</v>
      </c>
      <c r="J53" s="67">
        <v>0.7180451127819549</v>
      </c>
      <c r="K53" s="40">
        <v>645</v>
      </c>
      <c r="L53" s="67">
        <v>0.7018498367791077</v>
      </c>
      <c r="M53" s="40">
        <v>629</v>
      </c>
      <c r="N53" s="67">
        <v>0.7271676300578035</v>
      </c>
      <c r="O53" s="66">
        <v>595</v>
      </c>
      <c r="P53" s="67">
        <v>0.7318573185731857</v>
      </c>
      <c r="Q53" s="69">
        <v>17</v>
      </c>
      <c r="R53" s="68">
        <v>0.021303258145363407</v>
      </c>
      <c r="S53" s="40">
        <v>40</v>
      </c>
      <c r="T53" s="68">
        <v>0.04352557127312296</v>
      </c>
      <c r="U53" s="40">
        <v>16</v>
      </c>
      <c r="V53" s="68">
        <v>0.018497109826589597</v>
      </c>
      <c r="W53" s="40">
        <v>12</v>
      </c>
      <c r="X53" s="68">
        <v>0.014760147601476014</v>
      </c>
    </row>
    <row r="54" spans="1:24" ht="12.75">
      <c r="A54" s="40" t="s">
        <v>105</v>
      </c>
      <c r="B54" s="40" t="s">
        <v>106</v>
      </c>
      <c r="C54" s="40" t="s">
        <v>67</v>
      </c>
      <c r="D54" s="40" t="s">
        <v>65</v>
      </c>
      <c r="E54" s="66">
        <v>767</v>
      </c>
      <c r="F54" s="66">
        <v>812</v>
      </c>
      <c r="G54" s="66">
        <v>827</v>
      </c>
      <c r="H54" s="66">
        <v>768</v>
      </c>
      <c r="I54" s="40">
        <v>459</v>
      </c>
      <c r="J54" s="67">
        <v>0.5984354628422425</v>
      </c>
      <c r="K54" s="40">
        <v>509</v>
      </c>
      <c r="L54" s="67">
        <v>0.6268472906403941</v>
      </c>
      <c r="M54" s="40">
        <v>489</v>
      </c>
      <c r="N54" s="67">
        <v>0.5912938331318017</v>
      </c>
      <c r="O54" s="66">
        <v>470</v>
      </c>
      <c r="P54" s="67">
        <v>0.6119791666666666</v>
      </c>
      <c r="Q54" s="69">
        <v>2</v>
      </c>
      <c r="R54" s="68">
        <v>0.002607561929595828</v>
      </c>
      <c r="S54" s="40">
        <v>1</v>
      </c>
      <c r="T54" s="68">
        <v>0.0012315270935960591</v>
      </c>
      <c r="U54" s="40">
        <v>1</v>
      </c>
      <c r="V54" s="68">
        <v>0.0012091898428053204</v>
      </c>
      <c r="W54" s="40">
        <v>0</v>
      </c>
      <c r="X54" s="68">
        <v>0</v>
      </c>
    </row>
    <row r="55" spans="1:24" ht="12.75">
      <c r="A55" s="40" t="s">
        <v>107</v>
      </c>
      <c r="B55" s="40" t="s">
        <v>108</v>
      </c>
      <c r="C55" s="40" t="s">
        <v>67</v>
      </c>
      <c r="D55" s="40" t="s">
        <v>65</v>
      </c>
      <c r="E55" s="66">
        <v>733</v>
      </c>
      <c r="F55" s="66">
        <v>750</v>
      </c>
      <c r="G55" s="66">
        <v>736</v>
      </c>
      <c r="H55" s="66">
        <v>672</v>
      </c>
      <c r="I55" s="40">
        <v>528</v>
      </c>
      <c r="J55" s="67">
        <v>0.7203274215552524</v>
      </c>
      <c r="K55" s="40">
        <v>521</v>
      </c>
      <c r="L55" s="67">
        <v>0.6946666666666667</v>
      </c>
      <c r="M55" s="40">
        <v>532</v>
      </c>
      <c r="N55" s="67">
        <v>0.7228260869565217</v>
      </c>
      <c r="O55" s="66">
        <v>486</v>
      </c>
      <c r="P55" s="67">
        <v>0.7232142857142857</v>
      </c>
      <c r="Q55" s="69">
        <v>6</v>
      </c>
      <c r="R55" s="68">
        <v>0.008185538881309686</v>
      </c>
      <c r="S55" s="40">
        <v>22</v>
      </c>
      <c r="T55" s="68">
        <v>0.029333333333333333</v>
      </c>
      <c r="U55" s="40">
        <v>25</v>
      </c>
      <c r="V55" s="68">
        <v>0.033967391304347824</v>
      </c>
      <c r="W55" s="40">
        <v>12</v>
      </c>
      <c r="X55" s="68">
        <v>0.017857142857142856</v>
      </c>
    </row>
    <row r="56" spans="1:24" ht="12.75">
      <c r="A56" s="40" t="s">
        <v>109</v>
      </c>
      <c r="B56" s="40" t="s">
        <v>110</v>
      </c>
      <c r="C56" s="40" t="s">
        <v>67</v>
      </c>
      <c r="D56" s="40" t="s">
        <v>65</v>
      </c>
      <c r="E56" s="66">
        <v>564</v>
      </c>
      <c r="F56" s="66">
        <v>592</v>
      </c>
      <c r="G56" s="66">
        <v>614</v>
      </c>
      <c r="H56" s="66">
        <v>574</v>
      </c>
      <c r="I56" s="40">
        <v>345</v>
      </c>
      <c r="J56" s="67">
        <v>0.6117021276595744</v>
      </c>
      <c r="K56" s="40">
        <v>371</v>
      </c>
      <c r="L56" s="67">
        <v>0.6266891891891891</v>
      </c>
      <c r="M56" s="40">
        <v>358</v>
      </c>
      <c r="N56" s="67">
        <v>0.5830618892508144</v>
      </c>
      <c r="O56" s="66">
        <v>316</v>
      </c>
      <c r="P56" s="67">
        <v>0.5505226480836237</v>
      </c>
      <c r="Q56" s="69">
        <v>13</v>
      </c>
      <c r="R56" s="68">
        <v>0.02304964539007092</v>
      </c>
      <c r="S56" s="40">
        <v>12</v>
      </c>
      <c r="T56" s="68">
        <v>0.02027027027027027</v>
      </c>
      <c r="U56" s="40">
        <v>22</v>
      </c>
      <c r="V56" s="68">
        <v>0.035830618892508145</v>
      </c>
      <c r="W56" s="40">
        <v>15</v>
      </c>
      <c r="X56" s="68">
        <v>0.02613240418118467</v>
      </c>
    </row>
    <row r="57" spans="1:28" ht="12.75">
      <c r="A57" s="40" t="s">
        <v>111</v>
      </c>
      <c r="B57" s="40" t="s">
        <v>112</v>
      </c>
      <c r="C57" s="40" t="s">
        <v>67</v>
      </c>
      <c r="D57" s="40" t="s">
        <v>65</v>
      </c>
      <c r="E57" s="66">
        <v>605</v>
      </c>
      <c r="F57" s="66">
        <v>621</v>
      </c>
      <c r="G57" s="66">
        <v>616</v>
      </c>
      <c r="H57" s="66">
        <v>626</v>
      </c>
      <c r="I57" s="40">
        <v>418</v>
      </c>
      <c r="J57" s="67">
        <v>0.6909090909090909</v>
      </c>
      <c r="K57" s="40">
        <v>431</v>
      </c>
      <c r="L57" s="67">
        <v>0.6940418679549114</v>
      </c>
      <c r="M57" s="40">
        <v>421</v>
      </c>
      <c r="N57" s="67">
        <v>0.6834415584415584</v>
      </c>
      <c r="O57" s="66">
        <v>439</v>
      </c>
      <c r="P57" s="67">
        <v>0.7012779552715654</v>
      </c>
      <c r="Q57" s="69">
        <v>7</v>
      </c>
      <c r="R57" s="68">
        <v>0.011570247933884297</v>
      </c>
      <c r="S57" s="40">
        <v>3</v>
      </c>
      <c r="T57" s="68">
        <v>0.004830917874396135</v>
      </c>
      <c r="U57" s="40">
        <v>2</v>
      </c>
      <c r="V57" s="68">
        <v>0.003246753246753247</v>
      </c>
      <c r="W57" s="40">
        <v>3</v>
      </c>
      <c r="X57" s="68">
        <v>0.004792332268370607</v>
      </c>
      <c r="AB57" s="40">
        <v>1</v>
      </c>
    </row>
    <row r="58" spans="1:24" ht="12.75">
      <c r="A58" s="40" t="s">
        <v>113</v>
      </c>
      <c r="B58" s="40" t="s">
        <v>114</v>
      </c>
      <c r="C58" s="40" t="s">
        <v>67</v>
      </c>
      <c r="D58" s="40" t="s">
        <v>65</v>
      </c>
      <c r="E58" s="66">
        <v>872</v>
      </c>
      <c r="F58" s="66">
        <v>915</v>
      </c>
      <c r="G58" s="66">
        <v>907</v>
      </c>
      <c r="H58" s="66">
        <v>904</v>
      </c>
      <c r="I58" s="40">
        <v>479</v>
      </c>
      <c r="J58" s="67">
        <v>0.5493119266055045</v>
      </c>
      <c r="K58" s="40">
        <v>558</v>
      </c>
      <c r="L58" s="67">
        <v>0.6098360655737705</v>
      </c>
      <c r="M58" s="40">
        <v>530</v>
      </c>
      <c r="N58" s="67">
        <v>0.5843439911797134</v>
      </c>
      <c r="O58" s="66">
        <v>479</v>
      </c>
      <c r="P58" s="67">
        <v>0.5298672566371682</v>
      </c>
      <c r="Q58" s="69">
        <v>31</v>
      </c>
      <c r="R58" s="68">
        <v>0.03555045871559633</v>
      </c>
      <c r="S58" s="40">
        <v>23</v>
      </c>
      <c r="T58" s="68">
        <v>0.025136612021857924</v>
      </c>
      <c r="U58" s="40">
        <v>17</v>
      </c>
      <c r="V58" s="68">
        <v>0.018743109151047408</v>
      </c>
      <c r="W58" s="40">
        <v>16</v>
      </c>
      <c r="X58" s="68">
        <v>0.017699115044247787</v>
      </c>
    </row>
    <row r="59" spans="1:24" ht="12.75">
      <c r="A59" s="40" t="s">
        <v>116</v>
      </c>
      <c r="B59" s="40" t="s">
        <v>118</v>
      </c>
      <c r="C59" s="40" t="s">
        <v>117</v>
      </c>
      <c r="D59" s="40" t="s">
        <v>115</v>
      </c>
      <c r="E59" s="66">
        <v>680</v>
      </c>
      <c r="F59" s="66">
        <v>760</v>
      </c>
      <c r="G59" s="66">
        <v>810</v>
      </c>
      <c r="H59" s="66">
        <v>722</v>
      </c>
      <c r="I59" s="40">
        <v>420</v>
      </c>
      <c r="J59" s="67">
        <v>0.6176470588235294</v>
      </c>
      <c r="K59" s="40">
        <v>499</v>
      </c>
      <c r="L59" s="67">
        <v>0.656578947368421</v>
      </c>
      <c r="M59" s="40">
        <v>496</v>
      </c>
      <c r="N59" s="67">
        <v>0.6123456790123457</v>
      </c>
      <c r="O59" s="66">
        <v>426</v>
      </c>
      <c r="P59" s="67">
        <v>0.590027700831025</v>
      </c>
      <c r="Q59" s="69">
        <v>14</v>
      </c>
      <c r="R59" s="68">
        <v>0.020588235294117647</v>
      </c>
      <c r="S59" s="40">
        <v>13</v>
      </c>
      <c r="T59" s="68">
        <v>0.017105263157894738</v>
      </c>
      <c r="U59" s="40">
        <v>5</v>
      </c>
      <c r="V59" s="68">
        <v>0.006172839506172839</v>
      </c>
      <c r="W59" s="40">
        <v>3</v>
      </c>
      <c r="X59" s="68">
        <v>0.004155124653739612</v>
      </c>
    </row>
    <row r="60" spans="1:28" ht="12.75">
      <c r="A60" s="40" t="s">
        <v>119</v>
      </c>
      <c r="B60" s="40" t="s">
        <v>120</v>
      </c>
      <c r="C60" s="40" t="s">
        <v>117</v>
      </c>
      <c r="D60" s="40" t="s">
        <v>115</v>
      </c>
      <c r="E60" s="66">
        <v>2057</v>
      </c>
      <c r="F60" s="66">
        <v>2119</v>
      </c>
      <c r="G60" s="66">
        <v>2187</v>
      </c>
      <c r="H60" s="66">
        <v>2117</v>
      </c>
      <c r="I60" s="40">
        <v>1367</v>
      </c>
      <c r="J60" s="67"/>
      <c r="K60" s="40">
        <v>1386</v>
      </c>
      <c r="L60" s="67">
        <v>0.6540821142048135</v>
      </c>
      <c r="M60" s="40">
        <v>1415</v>
      </c>
      <c r="N60" s="67"/>
      <c r="O60" s="66">
        <v>1417</v>
      </c>
      <c r="P60" s="67">
        <v>0.6693434104865376</v>
      </c>
      <c r="Q60" s="69">
        <v>113</v>
      </c>
      <c r="R60" s="68">
        <v>0.054934370442391835</v>
      </c>
      <c r="S60" s="40">
        <v>95</v>
      </c>
      <c r="T60" s="68">
        <v>0.04483246814535158</v>
      </c>
      <c r="U60" s="40">
        <v>132</v>
      </c>
      <c r="V60" s="68">
        <v>0.06035665294924554</v>
      </c>
      <c r="W60" s="40">
        <v>60</v>
      </c>
      <c r="X60" s="68">
        <v>0.02834199338686821</v>
      </c>
      <c r="AB60" s="40">
        <v>1</v>
      </c>
    </row>
    <row r="61" spans="1:28" ht="12.75">
      <c r="A61" s="40" t="s">
        <v>121</v>
      </c>
      <c r="B61" s="40" t="s">
        <v>122</v>
      </c>
      <c r="C61" s="40" t="s">
        <v>117</v>
      </c>
      <c r="D61" s="40" t="s">
        <v>115</v>
      </c>
      <c r="E61" s="66">
        <v>616</v>
      </c>
      <c r="F61" s="66">
        <v>679</v>
      </c>
      <c r="G61" s="66">
        <v>639</v>
      </c>
      <c r="H61" s="66">
        <v>626</v>
      </c>
      <c r="I61" s="40">
        <v>495</v>
      </c>
      <c r="J61" s="67">
        <v>0.8035714285714286</v>
      </c>
      <c r="K61" s="40">
        <v>515</v>
      </c>
      <c r="L61" s="67">
        <v>0.7584683357879234</v>
      </c>
      <c r="M61" s="40">
        <v>503</v>
      </c>
      <c r="N61" s="67">
        <v>0.7871674491392802</v>
      </c>
      <c r="O61" s="66">
        <v>486</v>
      </c>
      <c r="P61" s="67">
        <v>0.7763578274760383</v>
      </c>
      <c r="Q61" s="69">
        <v>5</v>
      </c>
      <c r="R61" s="68">
        <v>0.008116883116883116</v>
      </c>
      <c r="S61" s="40">
        <v>4</v>
      </c>
      <c r="T61" s="68">
        <v>0.005891016200294551</v>
      </c>
      <c r="U61" s="40">
        <v>1</v>
      </c>
      <c r="V61" s="68">
        <v>0.001564945226917058</v>
      </c>
      <c r="W61" s="40">
        <v>2</v>
      </c>
      <c r="X61" s="68">
        <v>0.003194888178913738</v>
      </c>
      <c r="AB61" s="40">
        <v>1</v>
      </c>
    </row>
    <row r="62" spans="1:27" ht="12.75">
      <c r="A62" s="40" t="s">
        <v>123</v>
      </c>
      <c r="B62" s="40" t="s">
        <v>124</v>
      </c>
      <c r="C62" s="40" t="s">
        <v>117</v>
      </c>
      <c r="D62" s="40" t="s">
        <v>115</v>
      </c>
      <c r="E62" s="66">
        <v>863</v>
      </c>
      <c r="F62" s="66">
        <v>908</v>
      </c>
      <c r="G62" s="66">
        <v>932</v>
      </c>
      <c r="H62" s="66">
        <v>820</v>
      </c>
      <c r="I62" s="40">
        <v>579</v>
      </c>
      <c r="J62" s="67">
        <v>0.6709154113557358</v>
      </c>
      <c r="K62" s="40">
        <v>626</v>
      </c>
      <c r="L62" s="67">
        <v>0.6894273127753304</v>
      </c>
      <c r="M62" s="40">
        <v>638</v>
      </c>
      <c r="N62" s="67"/>
      <c r="O62" s="66">
        <v>555</v>
      </c>
      <c r="P62" s="67">
        <v>0.676829268292683</v>
      </c>
      <c r="Q62" s="69">
        <v>0</v>
      </c>
      <c r="R62" s="68">
        <v>0</v>
      </c>
      <c r="S62" s="40">
        <v>0</v>
      </c>
      <c r="T62" s="68">
        <v>0</v>
      </c>
      <c r="U62" s="40">
        <v>0</v>
      </c>
      <c r="V62" s="68">
        <v>0</v>
      </c>
      <c r="W62" s="40">
        <v>0</v>
      </c>
      <c r="X62" s="68">
        <v>0</v>
      </c>
      <c r="AA62" s="40">
        <v>1</v>
      </c>
    </row>
    <row r="63" spans="1:26" ht="12.75">
      <c r="A63" s="40" t="s">
        <v>125</v>
      </c>
      <c r="B63" s="40" t="s">
        <v>126</v>
      </c>
      <c r="C63" s="40" t="s">
        <v>117</v>
      </c>
      <c r="D63" s="40" t="s">
        <v>115</v>
      </c>
      <c r="E63" s="66">
        <v>707</v>
      </c>
      <c r="F63" s="66">
        <v>747</v>
      </c>
      <c r="G63" s="66">
        <v>757</v>
      </c>
      <c r="H63" s="66">
        <v>706</v>
      </c>
      <c r="I63" s="40">
        <v>471</v>
      </c>
      <c r="J63" s="67">
        <v>0.6661951909476662</v>
      </c>
      <c r="K63" s="40">
        <v>520</v>
      </c>
      <c r="L63" s="67"/>
      <c r="M63" s="40">
        <v>523</v>
      </c>
      <c r="N63" s="67">
        <v>0.6908850726552179</v>
      </c>
      <c r="O63" s="66">
        <v>487</v>
      </c>
      <c r="P63" s="67">
        <v>0.6898016997167139</v>
      </c>
      <c r="Q63" s="69">
        <v>19</v>
      </c>
      <c r="R63" s="68">
        <v>0.026874115983026876</v>
      </c>
      <c r="S63" s="40">
        <v>13</v>
      </c>
      <c r="T63" s="68">
        <v>0.01740294511378849</v>
      </c>
      <c r="U63" s="40">
        <v>7</v>
      </c>
      <c r="V63" s="68">
        <v>0.009247027741083224</v>
      </c>
      <c r="W63" s="40">
        <v>5</v>
      </c>
      <c r="X63" s="68">
        <v>0.007082152974504249</v>
      </c>
      <c r="Z63" s="40">
        <v>1</v>
      </c>
    </row>
    <row r="64" spans="1:24" ht="12.75">
      <c r="A64" s="40" t="s">
        <v>127</v>
      </c>
      <c r="B64" s="40" t="s">
        <v>128</v>
      </c>
      <c r="C64" s="40" t="s">
        <v>117</v>
      </c>
      <c r="D64" s="40" t="s">
        <v>115</v>
      </c>
      <c r="E64" s="66">
        <v>904</v>
      </c>
      <c r="F64" s="66">
        <v>941</v>
      </c>
      <c r="G64" s="66">
        <v>953</v>
      </c>
      <c r="H64" s="66">
        <v>926</v>
      </c>
      <c r="I64" s="40">
        <v>529</v>
      </c>
      <c r="J64" s="67">
        <v>0.5851769911504425</v>
      </c>
      <c r="K64" s="40">
        <v>515</v>
      </c>
      <c r="L64" s="67">
        <v>0.5472901168969182</v>
      </c>
      <c r="M64" s="40">
        <v>519</v>
      </c>
      <c r="N64" s="67">
        <v>0.5445960125918153</v>
      </c>
      <c r="O64" s="66">
        <v>530</v>
      </c>
      <c r="P64" s="67">
        <v>0.572354211663067</v>
      </c>
      <c r="Q64" s="69">
        <v>11</v>
      </c>
      <c r="R64" s="68">
        <v>0.012168141592920354</v>
      </c>
      <c r="S64" s="40">
        <v>21</v>
      </c>
      <c r="T64" s="68">
        <v>0.022316684378320937</v>
      </c>
      <c r="U64" s="40">
        <v>20</v>
      </c>
      <c r="V64" s="68">
        <v>0.02098635886673662</v>
      </c>
      <c r="W64" s="40">
        <v>14</v>
      </c>
      <c r="X64" s="68">
        <v>0.01511879049676026</v>
      </c>
    </row>
    <row r="65" spans="1:24" ht="12.75">
      <c r="A65" s="40" t="s">
        <v>129</v>
      </c>
      <c r="B65" s="40" t="s">
        <v>130</v>
      </c>
      <c r="C65" s="40" t="s">
        <v>117</v>
      </c>
      <c r="D65" s="40" t="s">
        <v>115</v>
      </c>
      <c r="E65" s="66">
        <v>1335</v>
      </c>
      <c r="F65" s="66">
        <v>1327</v>
      </c>
      <c r="G65" s="66">
        <v>1380</v>
      </c>
      <c r="H65" s="66">
        <v>1277</v>
      </c>
      <c r="I65" s="40">
        <v>934</v>
      </c>
      <c r="J65" s="67">
        <v>0.699625468164794</v>
      </c>
      <c r="K65" s="40">
        <v>948</v>
      </c>
      <c r="L65" s="67">
        <v>0.7143933685003768</v>
      </c>
      <c r="M65" s="40">
        <v>954</v>
      </c>
      <c r="N65" s="67">
        <v>0.691304347826087</v>
      </c>
      <c r="O65" s="66">
        <v>889</v>
      </c>
      <c r="P65" s="67">
        <v>0.6961628817541112</v>
      </c>
      <c r="Q65" s="69">
        <v>16</v>
      </c>
      <c r="R65" s="68">
        <v>0.01198501872659176</v>
      </c>
      <c r="S65" s="40">
        <v>13</v>
      </c>
      <c r="T65" s="68">
        <v>0.009796533534287867</v>
      </c>
      <c r="U65" s="40">
        <v>0</v>
      </c>
      <c r="V65" s="68">
        <v>0</v>
      </c>
      <c r="W65" s="40">
        <v>0</v>
      </c>
      <c r="X65" s="68">
        <v>0</v>
      </c>
    </row>
    <row r="66" spans="1:24" ht="12.75">
      <c r="A66" s="40" t="s">
        <v>131</v>
      </c>
      <c r="B66" s="40" t="s">
        <v>132</v>
      </c>
      <c r="C66" s="40" t="s">
        <v>117</v>
      </c>
      <c r="D66" s="40" t="s">
        <v>115</v>
      </c>
      <c r="E66" s="66">
        <v>2371</v>
      </c>
      <c r="F66" s="66">
        <v>2588</v>
      </c>
      <c r="G66" s="66">
        <v>2550</v>
      </c>
      <c r="H66" s="66">
        <v>2453</v>
      </c>
      <c r="I66" s="40">
        <v>1714</v>
      </c>
      <c r="J66" s="67">
        <v>0.7229017292281738</v>
      </c>
      <c r="K66" s="40">
        <v>1833</v>
      </c>
      <c r="L66" s="67">
        <v>0.7082689335394127</v>
      </c>
      <c r="M66" s="40">
        <v>1838</v>
      </c>
      <c r="N66" s="67">
        <v>0.7207843137254902</v>
      </c>
      <c r="O66" s="66">
        <v>1750</v>
      </c>
      <c r="P66" s="67">
        <v>0.7134121483897269</v>
      </c>
      <c r="Q66" s="69">
        <v>60</v>
      </c>
      <c r="R66" s="68">
        <v>0.025305778152678194</v>
      </c>
      <c r="S66" s="40">
        <v>63</v>
      </c>
      <c r="T66" s="68">
        <v>0.024343122102009274</v>
      </c>
      <c r="U66" s="40">
        <v>56</v>
      </c>
      <c r="V66" s="68">
        <v>0.02196078431372549</v>
      </c>
      <c r="W66" s="40">
        <v>45</v>
      </c>
      <c r="X66" s="68">
        <v>0.018344883815735832</v>
      </c>
    </row>
    <row r="67" spans="1:24" ht="12.75">
      <c r="A67" s="40" t="s">
        <v>133</v>
      </c>
      <c r="B67" s="40" t="s">
        <v>134</v>
      </c>
      <c r="C67" s="40" t="s">
        <v>117</v>
      </c>
      <c r="D67" s="40" t="s">
        <v>115</v>
      </c>
      <c r="E67" s="66">
        <v>473</v>
      </c>
      <c r="F67" s="66">
        <v>531</v>
      </c>
      <c r="G67" s="66">
        <v>505</v>
      </c>
      <c r="H67" s="66">
        <v>510</v>
      </c>
      <c r="I67" s="40">
        <v>276</v>
      </c>
      <c r="J67" s="67">
        <v>0.5835095137420718</v>
      </c>
      <c r="K67" s="40">
        <v>305</v>
      </c>
      <c r="L67" s="67">
        <v>0.5743879472693032</v>
      </c>
      <c r="M67" s="40">
        <v>298</v>
      </c>
      <c r="N67" s="67">
        <v>0.5900990099009901</v>
      </c>
      <c r="O67" s="66">
        <v>288</v>
      </c>
      <c r="P67" s="67">
        <v>0.5647058823529412</v>
      </c>
      <c r="Q67" s="69">
        <v>0</v>
      </c>
      <c r="R67" s="68">
        <v>0</v>
      </c>
      <c r="S67" s="40">
        <v>0</v>
      </c>
      <c r="T67" s="68">
        <v>0</v>
      </c>
      <c r="U67" s="40">
        <v>0</v>
      </c>
      <c r="V67" s="68">
        <v>0</v>
      </c>
      <c r="W67" s="40">
        <v>0</v>
      </c>
      <c r="X67" s="68">
        <v>0</v>
      </c>
    </row>
    <row r="68" spans="1:25" ht="12.75">
      <c r="A68" s="40" t="s">
        <v>135</v>
      </c>
      <c r="B68" s="40" t="s">
        <v>136</v>
      </c>
      <c r="C68" s="40" t="s">
        <v>117</v>
      </c>
      <c r="D68" s="40" t="s">
        <v>115</v>
      </c>
      <c r="E68" s="66">
        <v>451</v>
      </c>
      <c r="F68" s="66">
        <v>443</v>
      </c>
      <c r="G68" s="66">
        <v>440</v>
      </c>
      <c r="H68" s="66">
        <v>421</v>
      </c>
      <c r="I68" s="40">
        <v>283</v>
      </c>
      <c r="J68" s="67"/>
      <c r="K68" s="40">
        <v>269</v>
      </c>
      <c r="L68" s="67">
        <v>0.6072234762979684</v>
      </c>
      <c r="M68" s="40">
        <v>277</v>
      </c>
      <c r="N68" s="67">
        <v>0.6295454545454545</v>
      </c>
      <c r="O68" s="66">
        <v>241</v>
      </c>
      <c r="P68" s="67">
        <v>0.5724465558194775</v>
      </c>
      <c r="Q68" s="69">
        <v>-8</v>
      </c>
      <c r="R68" s="68">
        <v>-0.017738359201773836</v>
      </c>
      <c r="S68" s="40">
        <v>0</v>
      </c>
      <c r="T68" s="68">
        <v>0</v>
      </c>
      <c r="U68" s="40">
        <v>0</v>
      </c>
      <c r="V68" s="68">
        <v>0</v>
      </c>
      <c r="W68" s="40">
        <v>0</v>
      </c>
      <c r="X68" s="68">
        <v>0</v>
      </c>
      <c r="Y68" s="40">
        <v>1</v>
      </c>
    </row>
    <row r="69" spans="1:24" ht="12.75">
      <c r="A69" s="40" t="s">
        <v>137</v>
      </c>
      <c r="B69" s="40" t="s">
        <v>138</v>
      </c>
      <c r="C69" s="40" t="s">
        <v>117</v>
      </c>
      <c r="D69" s="40" t="s">
        <v>115</v>
      </c>
      <c r="E69" s="66">
        <v>2074</v>
      </c>
      <c r="F69" s="66">
        <v>2160</v>
      </c>
      <c r="G69" s="66">
        <v>2133</v>
      </c>
      <c r="H69" s="66">
        <v>1988</v>
      </c>
      <c r="I69" s="40">
        <v>1476</v>
      </c>
      <c r="J69" s="67">
        <v>0.7116682738669238</v>
      </c>
      <c r="K69" s="40">
        <v>1556</v>
      </c>
      <c r="L69" s="67">
        <v>0.7203703703703703</v>
      </c>
      <c r="M69" s="40">
        <v>1572</v>
      </c>
      <c r="N69" s="67">
        <v>0.7369901547116737</v>
      </c>
      <c r="O69" s="66">
        <v>1429</v>
      </c>
      <c r="P69" s="67">
        <v>0.7188128772635815</v>
      </c>
      <c r="Q69" s="69">
        <v>0</v>
      </c>
      <c r="R69" s="68">
        <v>0</v>
      </c>
      <c r="S69" s="40">
        <v>0</v>
      </c>
      <c r="T69" s="68">
        <v>0</v>
      </c>
      <c r="U69" s="40">
        <v>0</v>
      </c>
      <c r="V69" s="68">
        <v>0</v>
      </c>
      <c r="W69" s="40">
        <v>2</v>
      </c>
      <c r="X69" s="68">
        <v>0.001006036217303823</v>
      </c>
    </row>
    <row r="70" spans="1:24" ht="12.75">
      <c r="A70" s="40" t="s">
        <v>139</v>
      </c>
      <c r="B70" s="40" t="s">
        <v>140</v>
      </c>
      <c r="C70" s="40" t="s">
        <v>117</v>
      </c>
      <c r="D70" s="40" t="s">
        <v>115</v>
      </c>
      <c r="E70" s="66">
        <v>748</v>
      </c>
      <c r="F70" s="66">
        <v>708</v>
      </c>
      <c r="G70" s="66">
        <v>727</v>
      </c>
      <c r="H70" s="66">
        <v>714</v>
      </c>
      <c r="I70" s="40">
        <v>421</v>
      </c>
      <c r="J70" s="67">
        <v>0.5628342245989305</v>
      </c>
      <c r="K70" s="40">
        <v>400</v>
      </c>
      <c r="L70" s="67">
        <v>0.5649717514124294</v>
      </c>
      <c r="M70" s="40">
        <v>428</v>
      </c>
      <c r="N70" s="67">
        <v>0.5887207702888583</v>
      </c>
      <c r="O70" s="66">
        <v>417</v>
      </c>
      <c r="P70" s="67">
        <v>0.5840336134453782</v>
      </c>
      <c r="Q70" s="69">
        <v>36</v>
      </c>
      <c r="R70" s="68">
        <v>0.0481283422459893</v>
      </c>
      <c r="S70" s="40">
        <v>24</v>
      </c>
      <c r="T70" s="68">
        <v>0.03389830508474576</v>
      </c>
      <c r="U70" s="40">
        <v>0</v>
      </c>
      <c r="V70" s="68">
        <v>0</v>
      </c>
      <c r="W70" s="40">
        <v>26</v>
      </c>
      <c r="X70" s="68">
        <v>0.036414565826330535</v>
      </c>
    </row>
    <row r="71" spans="1:24" ht="12.75">
      <c r="A71" s="40" t="s">
        <v>141</v>
      </c>
      <c r="B71" s="40" t="s">
        <v>142</v>
      </c>
      <c r="C71" s="40" t="s">
        <v>117</v>
      </c>
      <c r="D71" s="40" t="s">
        <v>115</v>
      </c>
      <c r="E71" s="66">
        <v>1544</v>
      </c>
      <c r="F71" s="66">
        <v>1653</v>
      </c>
      <c r="G71" s="66">
        <v>1583</v>
      </c>
      <c r="H71" s="66">
        <v>1573</v>
      </c>
      <c r="I71" s="40">
        <v>1188</v>
      </c>
      <c r="J71" s="67">
        <v>0.7694300518134715</v>
      </c>
      <c r="K71" s="40">
        <v>1261</v>
      </c>
      <c r="L71" s="67">
        <v>0.7628554143980641</v>
      </c>
      <c r="M71" s="40">
        <v>1237</v>
      </c>
      <c r="N71" s="67">
        <v>0.7814276689829438</v>
      </c>
      <c r="O71" s="66">
        <v>1201</v>
      </c>
      <c r="P71" s="67">
        <v>0.7635092180546726</v>
      </c>
      <c r="Q71" s="69">
        <v>0</v>
      </c>
      <c r="R71" s="68">
        <v>0</v>
      </c>
      <c r="S71" s="40">
        <v>0</v>
      </c>
      <c r="T71" s="68">
        <v>0</v>
      </c>
      <c r="U71" s="40">
        <v>0</v>
      </c>
      <c r="V71" s="68">
        <v>0</v>
      </c>
      <c r="W71" s="40">
        <v>2</v>
      </c>
      <c r="X71" s="68">
        <v>0.0012714558169103624</v>
      </c>
    </row>
    <row r="72" spans="1:24" ht="12.75">
      <c r="A72" s="40" t="s">
        <v>143</v>
      </c>
      <c r="B72" s="40" t="s">
        <v>144</v>
      </c>
      <c r="C72" s="40" t="s">
        <v>117</v>
      </c>
      <c r="D72" s="40" t="s">
        <v>115</v>
      </c>
      <c r="E72" s="66">
        <v>967</v>
      </c>
      <c r="F72" s="66">
        <v>1019</v>
      </c>
      <c r="G72" s="66">
        <v>1062</v>
      </c>
      <c r="H72" s="66">
        <v>1027</v>
      </c>
      <c r="I72" s="40">
        <v>610</v>
      </c>
      <c r="J72" s="67">
        <v>0.6308169596690796</v>
      </c>
      <c r="K72" s="40">
        <v>629</v>
      </c>
      <c r="L72" s="67">
        <v>0.6172718351324828</v>
      </c>
      <c r="M72" s="40">
        <v>631</v>
      </c>
      <c r="N72" s="67">
        <v>0.5941619585687382</v>
      </c>
      <c r="O72" s="66">
        <v>601</v>
      </c>
      <c r="P72" s="67">
        <v>0.5851996105160662</v>
      </c>
      <c r="Q72" s="69">
        <v>3</v>
      </c>
      <c r="R72" s="68">
        <v>0.0031023784901758012</v>
      </c>
      <c r="S72" s="40">
        <v>6</v>
      </c>
      <c r="T72" s="68">
        <v>0.005888125613346418</v>
      </c>
      <c r="U72" s="40">
        <v>3</v>
      </c>
      <c r="V72" s="68">
        <v>0.002824858757062147</v>
      </c>
      <c r="W72" s="40">
        <v>9</v>
      </c>
      <c r="X72" s="68">
        <v>0.008763388510223954</v>
      </c>
    </row>
    <row r="73" spans="1:24" ht="12.75">
      <c r="A73" s="40" t="s">
        <v>146</v>
      </c>
      <c r="B73" s="40" t="s">
        <v>148</v>
      </c>
      <c r="C73" s="40" t="s">
        <v>147</v>
      </c>
      <c r="D73" s="40" t="s">
        <v>145</v>
      </c>
      <c r="E73" s="66">
        <v>267</v>
      </c>
      <c r="F73" s="66">
        <v>305</v>
      </c>
      <c r="G73" s="66">
        <v>274</v>
      </c>
      <c r="H73" s="66">
        <v>275</v>
      </c>
      <c r="I73" s="40">
        <v>179</v>
      </c>
      <c r="J73" s="67">
        <v>0.6704119850187266</v>
      </c>
      <c r="K73" s="40">
        <v>211</v>
      </c>
      <c r="L73" s="67">
        <v>0.6918032786885245</v>
      </c>
      <c r="M73" s="40">
        <v>182</v>
      </c>
      <c r="N73" s="67"/>
      <c r="O73" s="66">
        <v>188</v>
      </c>
      <c r="P73" s="67">
        <v>0.6836363636363636</v>
      </c>
      <c r="Q73" s="69">
        <v>6</v>
      </c>
      <c r="R73" s="68">
        <v>0.02247191011235955</v>
      </c>
      <c r="S73" s="40">
        <v>0</v>
      </c>
      <c r="T73" s="68">
        <v>0</v>
      </c>
      <c r="U73" s="40">
        <v>25</v>
      </c>
      <c r="V73" s="68">
        <v>0.09124087591240876</v>
      </c>
      <c r="W73" s="40">
        <v>9</v>
      </c>
      <c r="X73" s="68">
        <v>0.03272727272727273</v>
      </c>
    </row>
    <row r="74" spans="1:28" ht="12.75">
      <c r="A74" s="40" t="s">
        <v>149</v>
      </c>
      <c r="B74" s="40" t="s">
        <v>150</v>
      </c>
      <c r="C74" s="40" t="s">
        <v>147</v>
      </c>
      <c r="D74" s="40" t="s">
        <v>145</v>
      </c>
      <c r="E74" s="66">
        <v>932</v>
      </c>
      <c r="F74" s="66">
        <v>1029</v>
      </c>
      <c r="G74" s="66">
        <v>971</v>
      </c>
      <c r="H74" s="66">
        <v>931</v>
      </c>
      <c r="I74" s="40">
        <v>688</v>
      </c>
      <c r="J74" s="67">
        <v>0.7381974248927039</v>
      </c>
      <c r="K74" s="40">
        <v>754</v>
      </c>
      <c r="L74" s="67">
        <v>0.7327502429543246</v>
      </c>
      <c r="M74" s="40">
        <v>706</v>
      </c>
      <c r="N74" s="67">
        <v>0.7270854788877446</v>
      </c>
      <c r="O74" s="66">
        <v>677</v>
      </c>
      <c r="P74" s="67"/>
      <c r="Q74" s="69">
        <v>1</v>
      </c>
      <c r="R74" s="68">
        <v>0.001072961373390558</v>
      </c>
      <c r="S74" s="40">
        <v>1</v>
      </c>
      <c r="T74" s="68">
        <v>0.0009718172983479105</v>
      </c>
      <c r="U74" s="40">
        <v>2</v>
      </c>
      <c r="V74" s="68">
        <v>0.0020597322348094747</v>
      </c>
      <c r="W74" s="40">
        <v>2</v>
      </c>
      <c r="X74" s="68">
        <v>0.0021482277121374865</v>
      </c>
      <c r="AB74" s="40">
        <v>1</v>
      </c>
    </row>
    <row r="75" spans="1:24" ht="12.75">
      <c r="A75" s="40" t="s">
        <v>151</v>
      </c>
      <c r="B75" s="40" t="s">
        <v>152</v>
      </c>
      <c r="C75" s="40" t="s">
        <v>147</v>
      </c>
      <c r="D75" s="40" t="s">
        <v>145</v>
      </c>
      <c r="E75" s="66">
        <v>1738</v>
      </c>
      <c r="F75" s="66">
        <v>1899</v>
      </c>
      <c r="G75" s="66">
        <v>1727</v>
      </c>
      <c r="H75" s="66">
        <v>1809</v>
      </c>
      <c r="I75" s="40">
        <v>1223</v>
      </c>
      <c r="J75" s="67">
        <v>0.7036823935558113</v>
      </c>
      <c r="K75" s="40">
        <v>1399</v>
      </c>
      <c r="L75" s="67">
        <v>0.7367035281727224</v>
      </c>
      <c r="M75" s="40">
        <v>1210</v>
      </c>
      <c r="N75" s="67">
        <v>0.7006369426751592</v>
      </c>
      <c r="O75" s="66">
        <v>1327</v>
      </c>
      <c r="P75" s="67">
        <v>0.7335544499723604</v>
      </c>
      <c r="Q75" s="69">
        <v>10</v>
      </c>
      <c r="R75" s="68">
        <v>0.005753739930955121</v>
      </c>
      <c r="S75" s="40">
        <v>23</v>
      </c>
      <c r="T75" s="68">
        <v>0.012111637704054766</v>
      </c>
      <c r="U75" s="40">
        <v>27</v>
      </c>
      <c r="V75" s="68">
        <v>0.01563404748118124</v>
      </c>
      <c r="W75" s="40">
        <v>19</v>
      </c>
      <c r="X75" s="68">
        <v>0.010503040353786623</v>
      </c>
    </row>
    <row r="76" spans="1:27" ht="12.75">
      <c r="A76" s="40" t="s">
        <v>153</v>
      </c>
      <c r="B76" s="40" t="s">
        <v>154</v>
      </c>
      <c r="C76" s="40" t="s">
        <v>147</v>
      </c>
      <c r="D76" s="40" t="s">
        <v>145</v>
      </c>
      <c r="E76" s="66">
        <v>1244</v>
      </c>
      <c r="F76" s="66">
        <v>1274</v>
      </c>
      <c r="G76" s="66">
        <v>1299</v>
      </c>
      <c r="H76" s="66">
        <v>1214</v>
      </c>
      <c r="I76" s="40">
        <v>906</v>
      </c>
      <c r="J76" s="67">
        <v>0.7282958199356914</v>
      </c>
      <c r="K76" s="40">
        <v>960</v>
      </c>
      <c r="L76" s="67"/>
      <c r="M76" s="40">
        <v>931</v>
      </c>
      <c r="N76" s="67"/>
      <c r="O76" s="66">
        <v>901</v>
      </c>
      <c r="P76" s="67">
        <v>0.7421746293245469</v>
      </c>
      <c r="Q76" s="69">
        <v>5</v>
      </c>
      <c r="R76" s="68">
        <v>0.0040192926045016075</v>
      </c>
      <c r="S76" s="40">
        <v>10</v>
      </c>
      <c r="T76" s="68">
        <v>0.007849293563579277</v>
      </c>
      <c r="U76" s="40">
        <v>5</v>
      </c>
      <c r="V76" s="68">
        <v>0.003849114703618168</v>
      </c>
      <c r="W76" s="40">
        <v>5</v>
      </c>
      <c r="X76" s="68">
        <v>0.004118616144975288</v>
      </c>
      <c r="Z76" s="40">
        <v>1</v>
      </c>
      <c r="AA76" s="40">
        <v>1</v>
      </c>
    </row>
    <row r="77" spans="1:24" ht="12.75">
      <c r="A77" s="40" t="s">
        <v>155</v>
      </c>
      <c r="B77" s="40" t="s">
        <v>156</v>
      </c>
      <c r="C77" s="40" t="s">
        <v>147</v>
      </c>
      <c r="D77" s="40" t="s">
        <v>145</v>
      </c>
      <c r="E77" s="66">
        <v>1716</v>
      </c>
      <c r="F77" s="66">
        <v>1868</v>
      </c>
      <c r="G77" s="66">
        <v>1716</v>
      </c>
      <c r="H77" s="66">
        <v>1666</v>
      </c>
      <c r="I77" s="40">
        <v>1228</v>
      </c>
      <c r="J77" s="67">
        <v>0.7156177156177156</v>
      </c>
      <c r="K77" s="40">
        <v>1391</v>
      </c>
      <c r="L77" s="67">
        <v>0.7446466809421841</v>
      </c>
      <c r="M77" s="40">
        <v>1261</v>
      </c>
      <c r="N77" s="67">
        <v>0.7348484848484849</v>
      </c>
      <c r="O77" s="66">
        <v>1222</v>
      </c>
      <c r="P77" s="67">
        <v>0.7334933973589436</v>
      </c>
      <c r="Q77" s="69">
        <v>42</v>
      </c>
      <c r="R77" s="68">
        <v>0.024475524475524476</v>
      </c>
      <c r="S77" s="40">
        <v>4</v>
      </c>
      <c r="T77" s="68">
        <v>0.0021413276231263384</v>
      </c>
      <c r="U77" s="40">
        <v>1</v>
      </c>
      <c r="V77" s="68">
        <v>0.0005827505827505828</v>
      </c>
      <c r="W77" s="40">
        <v>13</v>
      </c>
      <c r="X77" s="68">
        <v>0.0078031212484993995</v>
      </c>
    </row>
    <row r="78" spans="1:28" ht="12.75">
      <c r="A78" s="40" t="s">
        <v>157</v>
      </c>
      <c r="B78" s="40" t="s">
        <v>158</v>
      </c>
      <c r="C78" s="40" t="s">
        <v>147</v>
      </c>
      <c r="D78" s="40" t="s">
        <v>145</v>
      </c>
      <c r="E78" s="66">
        <v>1826</v>
      </c>
      <c r="F78" s="66">
        <v>2029</v>
      </c>
      <c r="G78" s="66">
        <v>1905</v>
      </c>
      <c r="H78" s="66">
        <v>1897</v>
      </c>
      <c r="I78" s="40">
        <v>1259</v>
      </c>
      <c r="J78" s="67">
        <v>0.6894852135815991</v>
      </c>
      <c r="K78" s="40">
        <v>1449</v>
      </c>
      <c r="L78" s="67">
        <v>0.7141448989650074</v>
      </c>
      <c r="M78" s="40">
        <v>1416</v>
      </c>
      <c r="N78" s="67">
        <v>0.7433070866141732</v>
      </c>
      <c r="O78" s="66">
        <v>1377</v>
      </c>
      <c r="P78" s="67">
        <v>0.7258829731154455</v>
      </c>
      <c r="Q78" s="69">
        <v>0</v>
      </c>
      <c r="R78" s="68">
        <v>0</v>
      </c>
      <c r="S78" s="40">
        <v>34</v>
      </c>
      <c r="T78" s="68">
        <v>0.016757023164120255</v>
      </c>
      <c r="U78" s="40">
        <v>16</v>
      </c>
      <c r="V78" s="68">
        <v>0.008398950131233596</v>
      </c>
      <c r="W78" s="40">
        <v>22</v>
      </c>
      <c r="X78" s="68">
        <v>0.011597258829731154</v>
      </c>
      <c r="AB78" s="40">
        <v>1</v>
      </c>
    </row>
    <row r="79" spans="1:24" ht="12.75">
      <c r="A79" s="40" t="s">
        <v>159</v>
      </c>
      <c r="B79" s="40" t="s">
        <v>160</v>
      </c>
      <c r="C79" s="40" t="s">
        <v>147</v>
      </c>
      <c r="D79" s="40" t="s">
        <v>145</v>
      </c>
      <c r="E79" s="66">
        <v>2161</v>
      </c>
      <c r="F79" s="66">
        <v>2313</v>
      </c>
      <c r="G79" s="66">
        <v>2185</v>
      </c>
      <c r="H79" s="66">
        <v>2207</v>
      </c>
      <c r="I79" s="40">
        <v>1549</v>
      </c>
      <c r="J79" s="67">
        <v>0.7167977788061083</v>
      </c>
      <c r="K79" s="40">
        <v>1631</v>
      </c>
      <c r="L79" s="67">
        <v>0.7051448335495029</v>
      </c>
      <c r="M79" s="40">
        <v>1575</v>
      </c>
      <c r="N79" s="67">
        <v>0.7208237986270023</v>
      </c>
      <c r="O79" s="66">
        <v>1654</v>
      </c>
      <c r="P79" s="67">
        <v>0.7494336202990485</v>
      </c>
      <c r="Q79" s="69">
        <v>10</v>
      </c>
      <c r="R79" s="68">
        <v>0.004627487274409995</v>
      </c>
      <c r="S79" s="40">
        <v>10</v>
      </c>
      <c r="T79" s="68">
        <v>0.00432338953739732</v>
      </c>
      <c r="U79" s="40">
        <v>1</v>
      </c>
      <c r="V79" s="68">
        <v>0.0004576659038901602</v>
      </c>
      <c r="W79" s="40">
        <v>3</v>
      </c>
      <c r="X79" s="68">
        <v>0.001359311282283643</v>
      </c>
    </row>
    <row r="80" spans="1:24" ht="12.75">
      <c r="A80" s="40" t="s">
        <v>161</v>
      </c>
      <c r="B80" s="40" t="s">
        <v>162</v>
      </c>
      <c r="C80" s="40" t="s">
        <v>147</v>
      </c>
      <c r="D80" s="40" t="s">
        <v>145</v>
      </c>
      <c r="E80" s="66">
        <v>1046</v>
      </c>
      <c r="F80" s="66">
        <v>1156</v>
      </c>
      <c r="G80" s="66">
        <v>1082</v>
      </c>
      <c r="H80" s="66">
        <v>1118</v>
      </c>
      <c r="I80" s="40">
        <v>691</v>
      </c>
      <c r="J80" s="67">
        <v>0.6606118546845124</v>
      </c>
      <c r="K80" s="40">
        <v>806</v>
      </c>
      <c r="L80" s="67">
        <v>0.6972318339100346</v>
      </c>
      <c r="M80" s="40">
        <v>763</v>
      </c>
      <c r="N80" s="67">
        <v>0.7051756007393716</v>
      </c>
      <c r="O80" s="66">
        <v>778</v>
      </c>
      <c r="P80" s="67">
        <v>0.6958855098389982</v>
      </c>
      <c r="Q80" s="69">
        <v>32</v>
      </c>
      <c r="R80" s="68">
        <v>0.030592734225621414</v>
      </c>
      <c r="S80" s="40">
        <v>39</v>
      </c>
      <c r="T80" s="68">
        <v>0.03373702422145329</v>
      </c>
      <c r="U80" s="40">
        <v>25</v>
      </c>
      <c r="V80" s="68">
        <v>0.02310536044362292</v>
      </c>
      <c r="W80" s="40">
        <v>37</v>
      </c>
      <c r="X80" s="68">
        <v>0.03309481216457961</v>
      </c>
    </row>
    <row r="81" spans="1:24" ht="12.75">
      <c r="A81" s="40" t="s">
        <v>163</v>
      </c>
      <c r="B81" s="40" t="s">
        <v>164</v>
      </c>
      <c r="C81" s="40" t="s">
        <v>147</v>
      </c>
      <c r="D81" s="40" t="s">
        <v>145</v>
      </c>
      <c r="E81" s="66">
        <v>1751</v>
      </c>
      <c r="F81" s="66">
        <v>1829</v>
      </c>
      <c r="G81" s="66">
        <v>1836</v>
      </c>
      <c r="H81" s="66">
        <v>1751</v>
      </c>
      <c r="I81" s="40">
        <v>1234</v>
      </c>
      <c r="J81" s="67">
        <v>0.7047401484865791</v>
      </c>
      <c r="K81" s="40">
        <v>1377</v>
      </c>
      <c r="L81" s="67">
        <v>0.7528704209950793</v>
      </c>
      <c r="M81" s="40">
        <v>1439</v>
      </c>
      <c r="N81" s="67">
        <v>0.7837690631808278</v>
      </c>
      <c r="O81" s="66">
        <v>1395</v>
      </c>
      <c r="P81" s="67">
        <v>0.7966876070816676</v>
      </c>
      <c r="Q81" s="69">
        <v>35</v>
      </c>
      <c r="R81" s="68">
        <v>0.019988577955454025</v>
      </c>
      <c r="S81" s="40">
        <v>34</v>
      </c>
      <c r="T81" s="68">
        <v>0.018589393110989613</v>
      </c>
      <c r="U81" s="40">
        <v>22</v>
      </c>
      <c r="V81" s="68">
        <v>0.011982570806100218</v>
      </c>
      <c r="W81" s="40">
        <v>27</v>
      </c>
      <c r="X81" s="68">
        <v>0.015419760137064534</v>
      </c>
    </row>
    <row r="82" spans="1:28" ht="12.75">
      <c r="A82" s="40" t="s">
        <v>166</v>
      </c>
      <c r="B82" s="40" t="s">
        <v>168</v>
      </c>
      <c r="C82" s="40" t="s">
        <v>167</v>
      </c>
      <c r="D82" s="40" t="s">
        <v>165</v>
      </c>
      <c r="E82" s="66">
        <v>1517</v>
      </c>
      <c r="F82" s="66">
        <v>1570</v>
      </c>
      <c r="G82" s="66">
        <v>1641</v>
      </c>
      <c r="H82" s="66">
        <v>1546</v>
      </c>
      <c r="I82" s="40">
        <v>855</v>
      </c>
      <c r="J82" s="67">
        <v>0.5636123928806855</v>
      </c>
      <c r="K82" s="40">
        <v>913</v>
      </c>
      <c r="L82" s="67">
        <v>0.5815286624203821</v>
      </c>
      <c r="M82" s="40">
        <v>1052</v>
      </c>
      <c r="N82" s="67">
        <v>0.6410725167580743</v>
      </c>
      <c r="O82" s="66">
        <v>983</v>
      </c>
      <c r="P82" s="67">
        <v>0.6358344113842174</v>
      </c>
      <c r="Q82" s="69">
        <v>8</v>
      </c>
      <c r="R82" s="68">
        <v>0.005273566249176005</v>
      </c>
      <c r="S82" s="40">
        <v>4</v>
      </c>
      <c r="T82" s="68">
        <v>0.0025477707006369425</v>
      </c>
      <c r="U82" s="40">
        <v>4</v>
      </c>
      <c r="V82" s="68">
        <v>0.002437538086532602</v>
      </c>
      <c r="W82" s="40">
        <v>18</v>
      </c>
      <c r="X82" s="68">
        <v>0.01164294954721863</v>
      </c>
      <c r="AB82" s="40">
        <v>1</v>
      </c>
    </row>
    <row r="83" spans="1:24" ht="12.75">
      <c r="A83" s="40" t="s">
        <v>169</v>
      </c>
      <c r="B83" s="40" t="s">
        <v>170</v>
      </c>
      <c r="C83" s="40" t="s">
        <v>167</v>
      </c>
      <c r="D83" s="40" t="s">
        <v>165</v>
      </c>
      <c r="E83" s="66">
        <v>1110</v>
      </c>
      <c r="F83" s="66">
        <v>1214</v>
      </c>
      <c r="G83" s="66">
        <v>1206</v>
      </c>
      <c r="H83" s="66">
        <v>1125</v>
      </c>
      <c r="I83" s="40">
        <v>853</v>
      </c>
      <c r="J83" s="67">
        <v>0.7684684684684685</v>
      </c>
      <c r="K83" s="40">
        <v>940</v>
      </c>
      <c r="L83" s="67">
        <v>0.7742998352553542</v>
      </c>
      <c r="M83" s="40">
        <v>897</v>
      </c>
      <c r="N83" s="67">
        <v>0.7437810945273632</v>
      </c>
      <c r="O83" s="66">
        <v>815</v>
      </c>
      <c r="P83" s="67">
        <v>0.7244444444444444</v>
      </c>
      <c r="Q83" s="69">
        <v>9</v>
      </c>
      <c r="R83" s="68">
        <v>0.008108108108108109</v>
      </c>
      <c r="S83" s="40">
        <v>14</v>
      </c>
      <c r="T83" s="68">
        <v>0.011532125205930808</v>
      </c>
      <c r="U83" s="40">
        <v>6</v>
      </c>
      <c r="V83" s="68">
        <v>0.004975124378109453</v>
      </c>
      <c r="W83" s="40">
        <v>0</v>
      </c>
      <c r="X83" s="68">
        <v>0</v>
      </c>
    </row>
    <row r="84" spans="1:24" ht="12.75">
      <c r="A84" s="40" t="s">
        <v>171</v>
      </c>
      <c r="B84" s="40" t="s">
        <v>172</v>
      </c>
      <c r="C84" s="40" t="s">
        <v>167</v>
      </c>
      <c r="D84" s="40" t="s">
        <v>165</v>
      </c>
      <c r="E84" s="66">
        <v>851</v>
      </c>
      <c r="F84" s="66">
        <v>868</v>
      </c>
      <c r="G84" s="66">
        <v>969</v>
      </c>
      <c r="H84" s="66">
        <v>895</v>
      </c>
      <c r="I84" s="40">
        <v>522</v>
      </c>
      <c r="J84" s="67">
        <v>0.6133960047003525</v>
      </c>
      <c r="K84" s="40">
        <v>553</v>
      </c>
      <c r="L84" s="67">
        <v>0.6370967741935484</v>
      </c>
      <c r="M84" s="40">
        <v>567</v>
      </c>
      <c r="N84" s="67">
        <v>0.5851393188854489</v>
      </c>
      <c r="O84" s="66">
        <v>508</v>
      </c>
      <c r="P84" s="67">
        <v>0.5675977653631284</v>
      </c>
      <c r="Q84" s="69">
        <v>0</v>
      </c>
      <c r="R84" s="68">
        <v>0</v>
      </c>
      <c r="S84" s="40">
        <v>0</v>
      </c>
      <c r="T84" s="68">
        <v>0</v>
      </c>
      <c r="U84" s="40">
        <v>7</v>
      </c>
      <c r="V84" s="68">
        <v>0.007223942208462332</v>
      </c>
      <c r="W84" s="40">
        <v>6</v>
      </c>
      <c r="X84" s="68">
        <v>0.0067039106145251395</v>
      </c>
    </row>
    <row r="85" spans="1:24" ht="12.75">
      <c r="A85" s="40" t="s">
        <v>173</v>
      </c>
      <c r="B85" s="40" t="s">
        <v>174</v>
      </c>
      <c r="C85" s="40" t="s">
        <v>167</v>
      </c>
      <c r="D85" s="40" t="s">
        <v>165</v>
      </c>
      <c r="E85" s="66">
        <v>1316</v>
      </c>
      <c r="F85" s="66">
        <v>1427</v>
      </c>
      <c r="G85" s="66">
        <v>1381</v>
      </c>
      <c r="H85" s="66">
        <v>1307</v>
      </c>
      <c r="I85" s="40">
        <v>896</v>
      </c>
      <c r="J85" s="67">
        <v>0.6808510638297872</v>
      </c>
      <c r="K85" s="40">
        <v>991</v>
      </c>
      <c r="L85" s="67">
        <v>0.6944639103013315</v>
      </c>
      <c r="M85" s="40">
        <v>958</v>
      </c>
      <c r="N85" s="67">
        <v>0.6937002172338885</v>
      </c>
      <c r="O85" s="66">
        <v>928</v>
      </c>
      <c r="P85" s="67">
        <v>0.7100229533282326</v>
      </c>
      <c r="Q85" s="69">
        <v>33</v>
      </c>
      <c r="R85" s="68">
        <v>0.02507598784194529</v>
      </c>
      <c r="S85" s="40">
        <v>28</v>
      </c>
      <c r="T85" s="68">
        <v>0.019621583742116328</v>
      </c>
      <c r="U85" s="40">
        <v>10</v>
      </c>
      <c r="V85" s="68">
        <v>0.00724112961622013</v>
      </c>
      <c r="W85" s="40">
        <v>6</v>
      </c>
      <c r="X85" s="68">
        <v>0.0045906656465187455</v>
      </c>
    </row>
    <row r="86" spans="1:24" ht="12.75">
      <c r="A86" s="40" t="s">
        <v>175</v>
      </c>
      <c r="B86" s="40" t="s">
        <v>176</v>
      </c>
      <c r="C86" s="40" t="s">
        <v>167</v>
      </c>
      <c r="D86" s="40" t="s">
        <v>165</v>
      </c>
      <c r="E86" s="66">
        <v>423</v>
      </c>
      <c r="F86" s="66">
        <v>439</v>
      </c>
      <c r="G86" s="66">
        <v>447</v>
      </c>
      <c r="H86" s="66">
        <v>429</v>
      </c>
      <c r="I86" s="40">
        <v>319</v>
      </c>
      <c r="J86" s="67">
        <v>0.7541371158392435</v>
      </c>
      <c r="K86" s="40">
        <v>340</v>
      </c>
      <c r="L86" s="67">
        <v>0.7744874715261959</v>
      </c>
      <c r="M86" s="40">
        <v>350</v>
      </c>
      <c r="N86" s="67">
        <v>0.7829977628635347</v>
      </c>
      <c r="O86" s="66">
        <v>306</v>
      </c>
      <c r="P86" s="67"/>
      <c r="Q86" s="69">
        <v>0</v>
      </c>
      <c r="R86" s="68">
        <v>0</v>
      </c>
      <c r="S86" s="40">
        <v>5</v>
      </c>
      <c r="T86" s="68">
        <v>0.011389521640091117</v>
      </c>
      <c r="U86" s="40">
        <v>19</v>
      </c>
      <c r="V86" s="68">
        <v>0.042505592841163314</v>
      </c>
      <c r="W86" s="40">
        <v>23</v>
      </c>
      <c r="X86" s="68">
        <v>0.053613053613053616</v>
      </c>
    </row>
    <row r="87" spans="1:24" ht="12.75">
      <c r="A87" s="40" t="s">
        <v>177</v>
      </c>
      <c r="B87" s="40" t="s">
        <v>178</v>
      </c>
      <c r="C87" s="40" t="s">
        <v>167</v>
      </c>
      <c r="D87" s="40" t="s">
        <v>165</v>
      </c>
      <c r="E87" s="66">
        <v>412</v>
      </c>
      <c r="F87" s="66">
        <v>485</v>
      </c>
      <c r="G87" s="66">
        <v>490</v>
      </c>
      <c r="H87" s="66">
        <v>506</v>
      </c>
      <c r="I87" s="40">
        <v>276</v>
      </c>
      <c r="J87" s="67">
        <v>0.6699029126213593</v>
      </c>
      <c r="K87" s="40">
        <v>331</v>
      </c>
      <c r="L87" s="67">
        <v>0.6824742268041237</v>
      </c>
      <c r="M87" s="40">
        <v>321</v>
      </c>
      <c r="N87" s="67">
        <v>0.6551020408163265</v>
      </c>
      <c r="O87" s="66">
        <v>332</v>
      </c>
      <c r="P87" s="67">
        <v>0.6561264822134387</v>
      </c>
      <c r="Q87" s="69">
        <v>0</v>
      </c>
      <c r="R87" s="68">
        <v>0</v>
      </c>
      <c r="S87" s="40">
        <v>0</v>
      </c>
      <c r="T87" s="68">
        <v>0</v>
      </c>
      <c r="U87" s="40">
        <v>0</v>
      </c>
      <c r="V87" s="68">
        <v>0</v>
      </c>
      <c r="W87" s="40">
        <v>0</v>
      </c>
      <c r="X87" s="68">
        <v>0</v>
      </c>
    </row>
    <row r="88" spans="1:24" ht="12.75">
      <c r="A88" s="40" t="s">
        <v>179</v>
      </c>
      <c r="B88" s="40" t="s">
        <v>180</v>
      </c>
      <c r="C88" s="40" t="s">
        <v>167</v>
      </c>
      <c r="D88" s="40" t="s">
        <v>165</v>
      </c>
      <c r="E88" s="66">
        <v>1108</v>
      </c>
      <c r="F88" s="66">
        <v>1194</v>
      </c>
      <c r="G88" s="66">
        <v>1114</v>
      </c>
      <c r="H88" s="66">
        <v>1185</v>
      </c>
      <c r="I88" s="40">
        <v>628</v>
      </c>
      <c r="J88" s="67">
        <v>0.5667870036101083</v>
      </c>
      <c r="K88" s="40">
        <v>647</v>
      </c>
      <c r="L88" s="67">
        <v>0.5418760469011725</v>
      </c>
      <c r="M88" s="40">
        <v>618</v>
      </c>
      <c r="N88" s="67">
        <v>0.5547576301615799</v>
      </c>
      <c r="O88" s="66">
        <v>660</v>
      </c>
      <c r="P88" s="67">
        <v>0.5569620253164557</v>
      </c>
      <c r="Q88" s="69">
        <v>29</v>
      </c>
      <c r="R88" s="68">
        <v>0.026173285198555957</v>
      </c>
      <c r="S88" s="40">
        <v>36</v>
      </c>
      <c r="T88" s="68">
        <v>0.03015075376884422</v>
      </c>
      <c r="U88" s="40">
        <v>30</v>
      </c>
      <c r="V88" s="68">
        <v>0.026929982046678635</v>
      </c>
      <c r="W88" s="40">
        <v>19</v>
      </c>
      <c r="X88" s="68">
        <v>0.016033755274261603</v>
      </c>
    </row>
    <row r="89" spans="1:24" ht="12.75">
      <c r="A89" s="40" t="s">
        <v>181</v>
      </c>
      <c r="B89" s="40" t="s">
        <v>182</v>
      </c>
      <c r="C89" s="40" t="s">
        <v>167</v>
      </c>
      <c r="D89" s="40" t="s">
        <v>165</v>
      </c>
      <c r="E89" s="66">
        <v>596</v>
      </c>
      <c r="F89" s="66">
        <v>681</v>
      </c>
      <c r="G89" s="66">
        <v>656</v>
      </c>
      <c r="H89" s="66">
        <v>614</v>
      </c>
      <c r="I89" s="40">
        <v>451</v>
      </c>
      <c r="J89" s="67">
        <v>0.7567114093959731</v>
      </c>
      <c r="K89" s="40">
        <v>479</v>
      </c>
      <c r="L89" s="67">
        <v>0.7033773861967695</v>
      </c>
      <c r="M89" s="40">
        <v>491</v>
      </c>
      <c r="N89" s="67">
        <v>0.7484756097560976</v>
      </c>
      <c r="O89" s="66">
        <v>444</v>
      </c>
      <c r="P89" s="67">
        <v>0.7231270358306189</v>
      </c>
      <c r="Q89" s="69">
        <v>1</v>
      </c>
      <c r="R89" s="68">
        <v>0.0016778523489932886</v>
      </c>
      <c r="S89" s="40">
        <v>8</v>
      </c>
      <c r="T89" s="68">
        <v>0.011747430249632892</v>
      </c>
      <c r="U89" s="40">
        <v>0</v>
      </c>
      <c r="V89" s="68">
        <v>0</v>
      </c>
      <c r="W89" s="40">
        <v>7</v>
      </c>
      <c r="X89" s="68">
        <v>0.011400651465798045</v>
      </c>
    </row>
    <row r="90" spans="1:25" ht="12.75">
      <c r="A90" s="40" t="s">
        <v>183</v>
      </c>
      <c r="B90" s="40" t="s">
        <v>184</v>
      </c>
      <c r="C90" s="40" t="s">
        <v>167</v>
      </c>
      <c r="D90" s="40" t="s">
        <v>165</v>
      </c>
      <c r="E90" s="66">
        <v>528</v>
      </c>
      <c r="F90" s="66">
        <v>554</v>
      </c>
      <c r="G90" s="66">
        <v>593</v>
      </c>
      <c r="H90" s="66">
        <v>561</v>
      </c>
      <c r="I90" s="40">
        <v>353</v>
      </c>
      <c r="J90" s="67"/>
      <c r="K90" s="40">
        <v>326</v>
      </c>
      <c r="L90" s="67">
        <v>0.5884476534296029</v>
      </c>
      <c r="M90" s="40">
        <v>391</v>
      </c>
      <c r="N90" s="67">
        <v>0.6593591905564924</v>
      </c>
      <c r="O90" s="66">
        <v>393</v>
      </c>
      <c r="P90" s="67">
        <v>0.7005347593582888</v>
      </c>
      <c r="Q90" s="69">
        <v>-26</v>
      </c>
      <c r="R90" s="68">
        <v>-0.04924242424242424</v>
      </c>
      <c r="S90" s="40">
        <v>0</v>
      </c>
      <c r="T90" s="68">
        <v>0</v>
      </c>
      <c r="U90" s="40">
        <v>3</v>
      </c>
      <c r="V90" s="68">
        <v>0.00505902192242833</v>
      </c>
      <c r="W90" s="40">
        <v>0</v>
      </c>
      <c r="X90" s="68">
        <v>0</v>
      </c>
      <c r="Y90" s="40">
        <v>1</v>
      </c>
    </row>
    <row r="91" spans="1:24" ht="12.75">
      <c r="A91" s="40" t="s">
        <v>185</v>
      </c>
      <c r="B91" s="40" t="s">
        <v>186</v>
      </c>
      <c r="C91" s="40" t="s">
        <v>167</v>
      </c>
      <c r="D91" s="40" t="s">
        <v>165</v>
      </c>
      <c r="E91" s="66">
        <v>1211</v>
      </c>
      <c r="F91" s="66">
        <v>1132</v>
      </c>
      <c r="G91" s="66">
        <v>1243</v>
      </c>
      <c r="H91" s="66">
        <v>1193</v>
      </c>
      <c r="I91" s="40">
        <v>794</v>
      </c>
      <c r="J91" s="67">
        <v>0.6556564822460776</v>
      </c>
      <c r="K91" s="40">
        <v>740</v>
      </c>
      <c r="L91" s="67">
        <v>0.6537102473498233</v>
      </c>
      <c r="M91" s="40">
        <v>789</v>
      </c>
      <c r="N91" s="67">
        <v>0.6347546259050684</v>
      </c>
      <c r="O91" s="66">
        <v>754</v>
      </c>
      <c r="P91" s="67">
        <v>0.6320201173512154</v>
      </c>
      <c r="Q91" s="69">
        <v>29</v>
      </c>
      <c r="R91" s="68">
        <v>0.023947151114781174</v>
      </c>
      <c r="S91" s="40">
        <v>23</v>
      </c>
      <c r="T91" s="68">
        <v>0.020318021201413426</v>
      </c>
      <c r="U91" s="40">
        <v>33</v>
      </c>
      <c r="V91" s="68">
        <v>0.02654867256637168</v>
      </c>
      <c r="W91" s="40">
        <v>18</v>
      </c>
      <c r="X91" s="68">
        <v>0.015088013411567477</v>
      </c>
    </row>
    <row r="92" spans="1:24" ht="12.75">
      <c r="A92" s="40" t="s">
        <v>187</v>
      </c>
      <c r="B92" s="40" t="s">
        <v>188</v>
      </c>
      <c r="C92" s="40" t="s">
        <v>167</v>
      </c>
      <c r="D92" s="40" t="s">
        <v>165</v>
      </c>
      <c r="E92" s="66">
        <v>1641</v>
      </c>
      <c r="F92" s="66">
        <v>1666</v>
      </c>
      <c r="G92" s="66">
        <v>1728</v>
      </c>
      <c r="H92" s="66">
        <v>1645</v>
      </c>
      <c r="I92" s="40">
        <v>1063</v>
      </c>
      <c r="J92" s="67">
        <v>0.647775746496039</v>
      </c>
      <c r="K92" s="40">
        <v>1099</v>
      </c>
      <c r="L92" s="67">
        <v>0.6596638655462185</v>
      </c>
      <c r="M92" s="40">
        <v>1109</v>
      </c>
      <c r="N92" s="67">
        <v>0.6417824074074074</v>
      </c>
      <c r="O92" s="66">
        <v>1013</v>
      </c>
      <c r="P92" s="67">
        <v>0.61580547112462</v>
      </c>
      <c r="Q92" s="69">
        <v>33</v>
      </c>
      <c r="R92" s="68">
        <v>0.02010968921389397</v>
      </c>
      <c r="S92" s="40">
        <v>29</v>
      </c>
      <c r="T92" s="68">
        <v>0.017406962785114045</v>
      </c>
      <c r="U92" s="40">
        <v>49</v>
      </c>
      <c r="V92" s="68">
        <v>0.028356481481481483</v>
      </c>
      <c r="W92" s="40">
        <v>62</v>
      </c>
      <c r="X92" s="68">
        <v>0.03768996960486322</v>
      </c>
    </row>
    <row r="93" spans="1:24" ht="12.75">
      <c r="A93" s="40" t="s">
        <v>189</v>
      </c>
      <c r="B93" s="40" t="s">
        <v>190</v>
      </c>
      <c r="C93" s="40" t="s">
        <v>167</v>
      </c>
      <c r="D93" s="40" t="s">
        <v>165</v>
      </c>
      <c r="E93" s="66">
        <v>910</v>
      </c>
      <c r="F93" s="66">
        <v>974</v>
      </c>
      <c r="G93" s="66">
        <v>910</v>
      </c>
      <c r="H93" s="66">
        <v>905</v>
      </c>
      <c r="I93" s="40">
        <v>519</v>
      </c>
      <c r="J93" s="67">
        <v>0.5703296703296703</v>
      </c>
      <c r="K93" s="40">
        <v>595</v>
      </c>
      <c r="L93" s="67">
        <v>0.6108829568788501</v>
      </c>
      <c r="M93" s="40">
        <v>537</v>
      </c>
      <c r="N93" s="67">
        <v>0.5901098901098901</v>
      </c>
      <c r="O93" s="66">
        <v>521</v>
      </c>
      <c r="P93" s="67">
        <v>0.5756906077348066</v>
      </c>
      <c r="Q93" s="69">
        <v>0</v>
      </c>
      <c r="R93" s="68">
        <v>0</v>
      </c>
      <c r="S93" s="40">
        <v>0</v>
      </c>
      <c r="T93" s="68">
        <v>0</v>
      </c>
      <c r="U93" s="40">
        <v>0</v>
      </c>
      <c r="V93" s="68">
        <v>0</v>
      </c>
      <c r="W93" s="40">
        <v>0</v>
      </c>
      <c r="X93" s="68">
        <v>0</v>
      </c>
    </row>
    <row r="94" spans="1:25" ht="12.75">
      <c r="A94" s="40" t="s">
        <v>191</v>
      </c>
      <c r="B94" s="40" t="s">
        <v>192</v>
      </c>
      <c r="C94" s="40" t="s">
        <v>167</v>
      </c>
      <c r="D94" s="40" t="s">
        <v>165</v>
      </c>
      <c r="E94" s="66">
        <v>507</v>
      </c>
      <c r="F94" s="66">
        <v>607</v>
      </c>
      <c r="G94" s="66">
        <v>578</v>
      </c>
      <c r="H94" s="66">
        <v>507</v>
      </c>
      <c r="I94" s="40">
        <v>339</v>
      </c>
      <c r="J94" s="67"/>
      <c r="K94" s="40">
        <v>408</v>
      </c>
      <c r="L94" s="67">
        <v>0.6721581548599671</v>
      </c>
      <c r="M94" s="40">
        <v>353</v>
      </c>
      <c r="N94" s="67">
        <v>0.610726643598616</v>
      </c>
      <c r="O94" s="66">
        <v>341</v>
      </c>
      <c r="P94" s="67">
        <v>0.6725838264299803</v>
      </c>
      <c r="Q94" s="69">
        <v>0</v>
      </c>
      <c r="R94" s="68">
        <v>0</v>
      </c>
      <c r="S94" s="40">
        <v>0</v>
      </c>
      <c r="T94" s="68">
        <v>0</v>
      </c>
      <c r="U94" s="40">
        <v>0</v>
      </c>
      <c r="V94" s="68">
        <v>0</v>
      </c>
      <c r="W94" s="40">
        <v>2</v>
      </c>
      <c r="X94" s="68">
        <v>0.0039447731755424065</v>
      </c>
      <c r="Y94" s="40">
        <v>1</v>
      </c>
    </row>
    <row r="95" spans="1:24" ht="12.75">
      <c r="A95" s="40" t="s">
        <v>193</v>
      </c>
      <c r="B95" s="40" t="s">
        <v>194</v>
      </c>
      <c r="C95" s="40" t="s">
        <v>167</v>
      </c>
      <c r="D95" s="40" t="s">
        <v>165</v>
      </c>
      <c r="E95" s="66">
        <v>855</v>
      </c>
      <c r="F95" s="66">
        <v>826</v>
      </c>
      <c r="G95" s="66">
        <v>863</v>
      </c>
      <c r="H95" s="66">
        <v>840</v>
      </c>
      <c r="I95" s="40">
        <v>417</v>
      </c>
      <c r="J95" s="67">
        <v>0.48771929824561405</v>
      </c>
      <c r="K95" s="40">
        <v>427</v>
      </c>
      <c r="L95" s="67">
        <v>0.5169491525423728</v>
      </c>
      <c r="M95" s="40">
        <v>441</v>
      </c>
      <c r="N95" s="67">
        <v>0.5110081112398609</v>
      </c>
      <c r="O95" s="66">
        <v>517</v>
      </c>
      <c r="P95" s="67">
        <v>0.6154761904761905</v>
      </c>
      <c r="Q95" s="69">
        <v>0</v>
      </c>
      <c r="R95" s="68">
        <v>0</v>
      </c>
      <c r="S95" s="40">
        <v>0</v>
      </c>
      <c r="T95" s="68">
        <v>0</v>
      </c>
      <c r="U95" s="40">
        <v>0</v>
      </c>
      <c r="V95" s="68">
        <v>0</v>
      </c>
      <c r="W95" s="40">
        <v>0</v>
      </c>
      <c r="X95" s="68">
        <v>0</v>
      </c>
    </row>
    <row r="96" spans="1:24" ht="12.75">
      <c r="A96" s="40" t="s">
        <v>195</v>
      </c>
      <c r="B96" s="40" t="s">
        <v>196</v>
      </c>
      <c r="C96" s="40" t="s">
        <v>167</v>
      </c>
      <c r="D96" s="40" t="s">
        <v>165</v>
      </c>
      <c r="E96" s="66">
        <v>1386</v>
      </c>
      <c r="F96" s="66">
        <v>1403</v>
      </c>
      <c r="G96" s="66">
        <v>1462</v>
      </c>
      <c r="H96" s="66">
        <v>1401</v>
      </c>
      <c r="I96" s="40">
        <v>1032</v>
      </c>
      <c r="J96" s="67">
        <v>0.7445887445887446</v>
      </c>
      <c r="K96" s="40">
        <v>1009</v>
      </c>
      <c r="L96" s="67">
        <v>0.7191732002851033</v>
      </c>
      <c r="M96" s="40">
        <v>1023</v>
      </c>
      <c r="N96" s="67">
        <v>0.6997264021887825</v>
      </c>
      <c r="O96" s="66">
        <v>978</v>
      </c>
      <c r="P96" s="67">
        <v>0.6980728051391863</v>
      </c>
      <c r="Q96" s="69">
        <v>13</v>
      </c>
      <c r="R96" s="68">
        <v>0.00937950937950938</v>
      </c>
      <c r="S96" s="40">
        <v>9</v>
      </c>
      <c r="T96" s="68">
        <v>0.006414825374198147</v>
      </c>
      <c r="U96" s="40">
        <v>2</v>
      </c>
      <c r="V96" s="68">
        <v>0.0013679890560875513</v>
      </c>
      <c r="W96" s="40">
        <v>8</v>
      </c>
      <c r="X96" s="68">
        <v>0.005710206995003569</v>
      </c>
    </row>
    <row r="97" spans="1:24" ht="12.75">
      <c r="A97" s="40" t="s">
        <v>197</v>
      </c>
      <c r="B97" s="40" t="s">
        <v>198</v>
      </c>
      <c r="C97" s="40" t="s">
        <v>167</v>
      </c>
      <c r="D97" s="40" t="s">
        <v>165</v>
      </c>
      <c r="E97" s="66">
        <v>736</v>
      </c>
      <c r="F97" s="66">
        <v>748</v>
      </c>
      <c r="G97" s="66">
        <v>819</v>
      </c>
      <c r="H97" s="66">
        <v>744</v>
      </c>
      <c r="I97" s="40">
        <v>476</v>
      </c>
      <c r="J97" s="67">
        <v>0.6467391304347826</v>
      </c>
      <c r="K97" s="40">
        <v>477</v>
      </c>
      <c r="L97" s="67">
        <v>0.6377005347593583</v>
      </c>
      <c r="M97" s="40">
        <v>534</v>
      </c>
      <c r="N97" s="67">
        <v>0.652014652014652</v>
      </c>
      <c r="O97" s="66">
        <v>481</v>
      </c>
      <c r="P97" s="67">
        <v>0.646505376344086</v>
      </c>
      <c r="Q97" s="69">
        <v>0</v>
      </c>
      <c r="R97" s="68">
        <v>0</v>
      </c>
      <c r="S97" s="40">
        <v>0</v>
      </c>
      <c r="T97" s="68">
        <v>0</v>
      </c>
      <c r="U97" s="40">
        <v>0</v>
      </c>
      <c r="V97" s="68">
        <v>0</v>
      </c>
      <c r="W97" s="40">
        <v>0</v>
      </c>
      <c r="X97" s="68">
        <v>0</v>
      </c>
    </row>
    <row r="98" spans="1:24" ht="12.75">
      <c r="A98" s="40" t="s">
        <v>199</v>
      </c>
      <c r="B98" s="40" t="s">
        <v>200</v>
      </c>
      <c r="C98" s="40" t="s">
        <v>167</v>
      </c>
      <c r="D98" s="40" t="s">
        <v>165</v>
      </c>
      <c r="E98" s="66">
        <v>1438</v>
      </c>
      <c r="F98" s="66">
        <v>1402</v>
      </c>
      <c r="G98" s="66">
        <v>1453</v>
      </c>
      <c r="H98" s="66">
        <v>1385</v>
      </c>
      <c r="I98" s="40">
        <v>1045</v>
      </c>
      <c r="J98" s="67">
        <v>0.7267037552155772</v>
      </c>
      <c r="K98" s="40">
        <v>1019</v>
      </c>
      <c r="L98" s="67">
        <v>0.7268188302425107</v>
      </c>
      <c r="M98" s="40">
        <v>1013</v>
      </c>
      <c r="N98" s="67">
        <v>0.6971782518926359</v>
      </c>
      <c r="O98" s="66">
        <v>1011</v>
      </c>
      <c r="P98" s="67">
        <v>0.7299638989169676</v>
      </c>
      <c r="Q98" s="69">
        <v>0</v>
      </c>
      <c r="R98" s="68">
        <v>0</v>
      </c>
      <c r="S98" s="40">
        <v>0</v>
      </c>
      <c r="T98" s="68">
        <v>0</v>
      </c>
      <c r="U98" s="40">
        <v>0</v>
      </c>
      <c r="V98" s="68">
        <v>0</v>
      </c>
      <c r="W98" s="40">
        <v>28</v>
      </c>
      <c r="X98" s="68">
        <v>0.020216606498194945</v>
      </c>
    </row>
    <row r="99" spans="1:28" ht="12.75">
      <c r="A99" s="40" t="s">
        <v>202</v>
      </c>
      <c r="B99" s="40" t="s">
        <v>204</v>
      </c>
      <c r="C99" s="40" t="s">
        <v>203</v>
      </c>
      <c r="D99" s="40" t="s">
        <v>201</v>
      </c>
      <c r="E99" s="66">
        <v>1366</v>
      </c>
      <c r="F99" s="66">
        <v>1328</v>
      </c>
      <c r="G99" s="66">
        <v>1345</v>
      </c>
      <c r="H99" s="66">
        <v>1242</v>
      </c>
      <c r="I99" s="40">
        <v>987</v>
      </c>
      <c r="J99" s="67">
        <v>0.7225475841874085</v>
      </c>
      <c r="K99" s="40">
        <v>990</v>
      </c>
      <c r="L99" s="67">
        <v>0.7454819277108434</v>
      </c>
      <c r="M99" s="40">
        <v>993</v>
      </c>
      <c r="N99" s="67">
        <v>0.7382899628252788</v>
      </c>
      <c r="O99" s="66">
        <v>909</v>
      </c>
      <c r="P99" s="67"/>
      <c r="Q99" s="69">
        <v>32</v>
      </c>
      <c r="R99" s="68">
        <v>0.02342606149341142</v>
      </c>
      <c r="S99" s="40">
        <v>26</v>
      </c>
      <c r="T99" s="68">
        <v>0.01957831325301205</v>
      </c>
      <c r="U99" s="40">
        <v>0</v>
      </c>
      <c r="V99" s="68">
        <v>0</v>
      </c>
      <c r="W99" s="40">
        <v>8</v>
      </c>
      <c r="X99" s="68">
        <v>0.00644122383252818</v>
      </c>
      <c r="AB99" s="40">
        <v>1</v>
      </c>
    </row>
    <row r="100" spans="1:24" ht="12.75">
      <c r="A100" s="40" t="s">
        <v>205</v>
      </c>
      <c r="B100" s="40" t="s">
        <v>206</v>
      </c>
      <c r="C100" s="40" t="s">
        <v>203</v>
      </c>
      <c r="D100" s="40" t="s">
        <v>201</v>
      </c>
      <c r="E100" s="66">
        <v>1821</v>
      </c>
      <c r="F100" s="66">
        <v>1702</v>
      </c>
      <c r="G100" s="66">
        <v>1766</v>
      </c>
      <c r="H100" s="66">
        <v>1721</v>
      </c>
      <c r="I100" s="40">
        <v>1457</v>
      </c>
      <c r="J100" s="67">
        <v>0.800109829763866</v>
      </c>
      <c r="K100" s="40">
        <v>1361</v>
      </c>
      <c r="L100" s="67">
        <v>0.799647473560517</v>
      </c>
      <c r="M100" s="40">
        <v>1410</v>
      </c>
      <c r="N100" s="67">
        <v>0.79841449603624</v>
      </c>
      <c r="O100" s="66">
        <v>1358</v>
      </c>
      <c r="P100" s="67">
        <v>0.789076118535735</v>
      </c>
      <c r="Q100" s="69">
        <v>0</v>
      </c>
      <c r="R100" s="68">
        <v>0</v>
      </c>
      <c r="S100" s="40">
        <v>0</v>
      </c>
      <c r="T100" s="68">
        <v>0</v>
      </c>
      <c r="U100" s="40">
        <v>0</v>
      </c>
      <c r="V100" s="68">
        <v>0</v>
      </c>
      <c r="W100" s="40">
        <v>0</v>
      </c>
      <c r="X100" s="68">
        <v>0</v>
      </c>
    </row>
    <row r="101" spans="1:27" ht="12.75">
      <c r="A101" s="40" t="s">
        <v>207</v>
      </c>
      <c r="B101" s="40" t="s">
        <v>208</v>
      </c>
      <c r="C101" s="40" t="s">
        <v>203</v>
      </c>
      <c r="D101" s="40" t="s">
        <v>201</v>
      </c>
      <c r="E101" s="66">
        <v>1648</v>
      </c>
      <c r="F101" s="66">
        <v>1744</v>
      </c>
      <c r="G101" s="66">
        <v>2084</v>
      </c>
      <c r="H101" s="66">
        <v>1764</v>
      </c>
      <c r="I101" s="40">
        <v>1148</v>
      </c>
      <c r="J101" s="67"/>
      <c r="K101" s="40">
        <v>1299</v>
      </c>
      <c r="L101" s="67"/>
      <c r="M101" s="40">
        <v>1498</v>
      </c>
      <c r="N101" s="67"/>
      <c r="O101" s="66">
        <v>1305</v>
      </c>
      <c r="P101" s="67">
        <v>0.7397959183673469</v>
      </c>
      <c r="Q101" s="69">
        <v>86</v>
      </c>
      <c r="R101" s="68">
        <v>0.05218446601941747</v>
      </c>
      <c r="S101" s="40">
        <v>17</v>
      </c>
      <c r="T101" s="68">
        <v>0.00974770642201835</v>
      </c>
      <c r="U101" s="40">
        <v>21</v>
      </c>
      <c r="V101" s="68">
        <v>0.010076775431861805</v>
      </c>
      <c r="W101" s="40">
        <v>15</v>
      </c>
      <c r="X101" s="68">
        <v>0.008503401360544218</v>
      </c>
      <c r="Y101" s="40">
        <v>1</v>
      </c>
      <c r="Z101" s="40">
        <v>1</v>
      </c>
      <c r="AA101" s="40">
        <v>1</v>
      </c>
    </row>
    <row r="102" spans="1:24" ht="12.75">
      <c r="A102" s="40" t="s">
        <v>209</v>
      </c>
      <c r="B102" s="40" t="s">
        <v>210</v>
      </c>
      <c r="C102" s="40" t="s">
        <v>203</v>
      </c>
      <c r="D102" s="40" t="s">
        <v>201</v>
      </c>
      <c r="E102" s="66">
        <v>586</v>
      </c>
      <c r="F102" s="66">
        <v>600</v>
      </c>
      <c r="G102" s="66">
        <v>586</v>
      </c>
      <c r="H102" s="66">
        <v>579</v>
      </c>
      <c r="I102" s="40">
        <v>371</v>
      </c>
      <c r="J102" s="67">
        <v>0.6331058020477816</v>
      </c>
      <c r="K102" s="40">
        <v>358</v>
      </c>
      <c r="L102" s="67">
        <v>0.5966666666666667</v>
      </c>
      <c r="M102" s="40">
        <v>375</v>
      </c>
      <c r="N102" s="67">
        <v>0.6399317406143344</v>
      </c>
      <c r="O102" s="66">
        <v>353</v>
      </c>
      <c r="P102" s="67">
        <v>0.6096718480138169</v>
      </c>
      <c r="Q102" s="69">
        <v>9</v>
      </c>
      <c r="R102" s="68">
        <v>0.015358361774744027</v>
      </c>
      <c r="S102" s="40">
        <v>16</v>
      </c>
      <c r="T102" s="68">
        <v>0.02666666666666667</v>
      </c>
      <c r="U102" s="40">
        <v>6</v>
      </c>
      <c r="V102" s="68">
        <v>0.010238907849829351</v>
      </c>
      <c r="W102" s="40">
        <v>1</v>
      </c>
      <c r="X102" s="68">
        <v>0.0017271157167530224</v>
      </c>
    </row>
    <row r="103" spans="1:24" ht="12.75">
      <c r="A103" s="40" t="s">
        <v>211</v>
      </c>
      <c r="B103" s="40" t="s">
        <v>212</v>
      </c>
      <c r="C103" s="40" t="s">
        <v>203</v>
      </c>
      <c r="D103" s="40" t="s">
        <v>201</v>
      </c>
      <c r="E103" s="66">
        <v>865</v>
      </c>
      <c r="F103" s="66">
        <v>856</v>
      </c>
      <c r="G103" s="66">
        <v>864</v>
      </c>
      <c r="H103" s="66">
        <v>833</v>
      </c>
      <c r="I103" s="40">
        <v>560</v>
      </c>
      <c r="J103" s="67">
        <v>0.6473988439306358</v>
      </c>
      <c r="K103" s="40">
        <v>602</v>
      </c>
      <c r="L103" s="67">
        <v>0.7032710280373832</v>
      </c>
      <c r="M103" s="40">
        <v>593</v>
      </c>
      <c r="N103" s="67">
        <v>0.6863425925925926</v>
      </c>
      <c r="O103" s="66">
        <v>555</v>
      </c>
      <c r="P103" s="67">
        <v>0.6662665066026411</v>
      </c>
      <c r="Q103" s="69">
        <v>6</v>
      </c>
      <c r="R103" s="68">
        <v>0.006936416184971098</v>
      </c>
      <c r="S103" s="40">
        <v>0</v>
      </c>
      <c r="T103" s="68">
        <v>0</v>
      </c>
      <c r="U103" s="40">
        <v>0</v>
      </c>
      <c r="V103" s="68">
        <v>0</v>
      </c>
      <c r="W103" s="40">
        <v>0</v>
      </c>
      <c r="X103" s="68">
        <v>0</v>
      </c>
    </row>
    <row r="104" spans="1:28" ht="12.75">
      <c r="A104" s="40" t="s">
        <v>213</v>
      </c>
      <c r="B104" s="40" t="s">
        <v>214</v>
      </c>
      <c r="C104" s="40" t="s">
        <v>203</v>
      </c>
      <c r="D104" s="40" t="s">
        <v>201</v>
      </c>
      <c r="E104" s="66">
        <v>1098</v>
      </c>
      <c r="F104" s="66">
        <v>1008</v>
      </c>
      <c r="G104" s="66">
        <v>1042</v>
      </c>
      <c r="H104" s="66">
        <v>1028</v>
      </c>
      <c r="I104" s="40">
        <v>785</v>
      </c>
      <c r="J104" s="67"/>
      <c r="K104" s="40">
        <v>760</v>
      </c>
      <c r="L104" s="67"/>
      <c r="M104" s="40">
        <v>719</v>
      </c>
      <c r="N104" s="67">
        <v>0.6900191938579654</v>
      </c>
      <c r="O104" s="66">
        <v>726</v>
      </c>
      <c r="P104" s="67">
        <v>0.7062256809338522</v>
      </c>
      <c r="Q104" s="69">
        <v>29</v>
      </c>
      <c r="R104" s="68">
        <v>0.026411657559198543</v>
      </c>
      <c r="S104" s="40">
        <v>18</v>
      </c>
      <c r="T104" s="68">
        <v>0.017857142857142856</v>
      </c>
      <c r="U104" s="40">
        <v>45</v>
      </c>
      <c r="V104" s="68">
        <v>0.04318618042226487</v>
      </c>
      <c r="W104" s="40">
        <v>21</v>
      </c>
      <c r="X104" s="68">
        <v>0.020428015564202335</v>
      </c>
      <c r="Y104" s="40">
        <v>1</v>
      </c>
      <c r="Z104" s="40">
        <v>1</v>
      </c>
      <c r="AB104" s="40">
        <v>1</v>
      </c>
    </row>
    <row r="105" spans="1:24" ht="12.75">
      <c r="A105" s="40" t="s">
        <v>215</v>
      </c>
      <c r="B105" s="40" t="s">
        <v>216</v>
      </c>
      <c r="C105" s="40" t="s">
        <v>203</v>
      </c>
      <c r="D105" s="40" t="s">
        <v>201</v>
      </c>
      <c r="E105" s="66">
        <v>1903</v>
      </c>
      <c r="F105" s="66">
        <v>1882</v>
      </c>
      <c r="G105" s="66">
        <v>1755</v>
      </c>
      <c r="H105" s="66">
        <v>1789</v>
      </c>
      <c r="I105" s="40">
        <v>1439</v>
      </c>
      <c r="J105" s="67">
        <v>0.7561744613767735</v>
      </c>
      <c r="K105" s="40">
        <v>1411</v>
      </c>
      <c r="L105" s="67">
        <v>0.7497343251859724</v>
      </c>
      <c r="M105" s="40">
        <v>1323</v>
      </c>
      <c r="N105" s="67">
        <v>0.7538461538461538</v>
      </c>
      <c r="O105" s="66">
        <v>1327</v>
      </c>
      <c r="P105" s="67">
        <v>0.7417551704863052</v>
      </c>
      <c r="Q105" s="69">
        <v>8</v>
      </c>
      <c r="R105" s="68">
        <v>0.004203888596952181</v>
      </c>
      <c r="S105" s="40">
        <v>2</v>
      </c>
      <c r="T105" s="68">
        <v>0.0010626992561105207</v>
      </c>
      <c r="U105" s="40">
        <v>6</v>
      </c>
      <c r="V105" s="68">
        <v>0.003418803418803419</v>
      </c>
      <c r="W105" s="40">
        <v>6</v>
      </c>
      <c r="X105" s="68">
        <v>0.003353828954723309</v>
      </c>
    </row>
    <row r="106" spans="1:24" ht="12.75">
      <c r="A106" s="40" t="s">
        <v>217</v>
      </c>
      <c r="B106" s="40" t="s">
        <v>218</v>
      </c>
      <c r="C106" s="40" t="s">
        <v>203</v>
      </c>
      <c r="D106" s="40" t="s">
        <v>201</v>
      </c>
      <c r="E106" s="66">
        <v>870</v>
      </c>
      <c r="F106" s="66">
        <v>937</v>
      </c>
      <c r="G106" s="66">
        <v>911</v>
      </c>
      <c r="H106" s="66">
        <v>848</v>
      </c>
      <c r="I106" s="40">
        <v>637</v>
      </c>
      <c r="J106" s="67">
        <v>0.732183908045977</v>
      </c>
      <c r="K106" s="40">
        <v>719</v>
      </c>
      <c r="L106" s="67">
        <v>0.767342582710779</v>
      </c>
      <c r="M106" s="40">
        <v>669</v>
      </c>
      <c r="N106" s="67">
        <v>0.7343578485181119</v>
      </c>
      <c r="O106" s="66">
        <v>633</v>
      </c>
      <c r="P106" s="67">
        <v>0.7464622641509434</v>
      </c>
      <c r="Q106" s="69">
        <v>0</v>
      </c>
      <c r="R106" s="68">
        <v>0</v>
      </c>
      <c r="S106" s="40">
        <v>0</v>
      </c>
      <c r="T106" s="68">
        <v>0</v>
      </c>
      <c r="U106" s="40">
        <v>1</v>
      </c>
      <c r="V106" s="68">
        <v>0.0010976948408342481</v>
      </c>
      <c r="W106" s="40">
        <v>1</v>
      </c>
      <c r="X106" s="68">
        <v>0.0011792452830188679</v>
      </c>
    </row>
    <row r="107" spans="1:24" ht="12.75">
      <c r="A107" s="40" t="s">
        <v>219</v>
      </c>
      <c r="B107" s="40" t="s">
        <v>220</v>
      </c>
      <c r="C107" s="40" t="s">
        <v>203</v>
      </c>
      <c r="D107" s="40" t="s">
        <v>201</v>
      </c>
      <c r="E107" s="66">
        <v>649</v>
      </c>
      <c r="F107" s="66">
        <v>732</v>
      </c>
      <c r="G107" s="66">
        <v>707</v>
      </c>
      <c r="H107" s="66">
        <v>716</v>
      </c>
      <c r="I107" s="40">
        <v>510</v>
      </c>
      <c r="J107" s="67">
        <v>0.785824345146379</v>
      </c>
      <c r="K107" s="40">
        <v>481</v>
      </c>
      <c r="L107" s="67">
        <v>0.657103825136612</v>
      </c>
      <c r="M107" s="40">
        <v>491</v>
      </c>
      <c r="N107" s="67">
        <v>0.6944837340876945</v>
      </c>
      <c r="O107" s="66">
        <v>502</v>
      </c>
      <c r="P107" s="67">
        <v>0.7011173184357542</v>
      </c>
      <c r="Q107" s="69">
        <v>14</v>
      </c>
      <c r="R107" s="68">
        <v>0.02157164869029276</v>
      </c>
      <c r="S107" s="40">
        <v>0</v>
      </c>
      <c r="T107" s="68">
        <v>0</v>
      </c>
      <c r="U107" s="40">
        <v>0</v>
      </c>
      <c r="V107" s="68">
        <v>0</v>
      </c>
      <c r="W107" s="40">
        <v>0</v>
      </c>
      <c r="X107" s="68">
        <v>0</v>
      </c>
    </row>
    <row r="108" spans="1:28" ht="12.75">
      <c r="A108" s="40" t="s">
        <v>221</v>
      </c>
      <c r="B108" s="40" t="s">
        <v>222</v>
      </c>
      <c r="C108" s="40" t="s">
        <v>203</v>
      </c>
      <c r="D108" s="40" t="s">
        <v>201</v>
      </c>
      <c r="E108" s="66">
        <v>977</v>
      </c>
      <c r="F108" s="66">
        <v>999</v>
      </c>
      <c r="G108" s="66">
        <v>1010</v>
      </c>
      <c r="H108" s="66">
        <v>974</v>
      </c>
      <c r="I108" s="40">
        <v>716</v>
      </c>
      <c r="J108" s="67"/>
      <c r="K108" s="40">
        <v>701</v>
      </c>
      <c r="L108" s="67"/>
      <c r="M108" s="40">
        <v>717</v>
      </c>
      <c r="N108" s="67"/>
      <c r="O108" s="66">
        <v>689</v>
      </c>
      <c r="P108" s="67"/>
      <c r="Q108" s="69">
        <v>1</v>
      </c>
      <c r="R108" s="68">
        <v>0.0010235414534288639</v>
      </c>
      <c r="S108" s="40">
        <v>1</v>
      </c>
      <c r="T108" s="68">
        <v>0.001001001001001001</v>
      </c>
      <c r="U108" s="40">
        <v>1</v>
      </c>
      <c r="V108" s="68">
        <v>0.0009900990099009901</v>
      </c>
      <c r="W108" s="40">
        <v>4</v>
      </c>
      <c r="X108" s="68">
        <v>0.004106776180698152</v>
      </c>
      <c r="Y108" s="40">
        <v>1</v>
      </c>
      <c r="Z108" s="40">
        <v>1</v>
      </c>
      <c r="AA108" s="40">
        <v>1</v>
      </c>
      <c r="AB108" s="40">
        <v>1</v>
      </c>
    </row>
    <row r="109" spans="1:28" ht="12.75">
      <c r="A109" s="40" t="s">
        <v>223</v>
      </c>
      <c r="B109" s="40" t="s">
        <v>224</v>
      </c>
      <c r="C109" s="40" t="s">
        <v>203</v>
      </c>
      <c r="D109" s="40" t="s">
        <v>201</v>
      </c>
      <c r="E109" s="66">
        <v>1405</v>
      </c>
      <c r="F109" s="66">
        <v>1315</v>
      </c>
      <c r="G109" s="66">
        <v>1304</v>
      </c>
      <c r="H109" s="66">
        <v>1266</v>
      </c>
      <c r="I109" s="40">
        <v>1002</v>
      </c>
      <c r="J109" s="67"/>
      <c r="K109" s="40">
        <v>908</v>
      </c>
      <c r="L109" s="67"/>
      <c r="M109" s="40">
        <v>877</v>
      </c>
      <c r="N109" s="67"/>
      <c r="O109" s="66">
        <v>812</v>
      </c>
      <c r="P109" s="67"/>
      <c r="Q109" s="69">
        <v>20</v>
      </c>
      <c r="R109" s="68">
        <v>0.014234875444839857</v>
      </c>
      <c r="S109" s="40">
        <v>28</v>
      </c>
      <c r="T109" s="68">
        <v>0.02129277566539924</v>
      </c>
      <c r="U109" s="40">
        <v>2</v>
      </c>
      <c r="V109" s="68">
        <v>0.0015337423312883436</v>
      </c>
      <c r="W109" s="40">
        <v>87</v>
      </c>
      <c r="X109" s="68">
        <v>0.06872037914691943</v>
      </c>
      <c r="Y109" s="40">
        <v>1</v>
      </c>
      <c r="Z109" s="40">
        <v>1</v>
      </c>
      <c r="AA109" s="40">
        <v>1</v>
      </c>
      <c r="AB109" s="40">
        <v>1</v>
      </c>
    </row>
    <row r="110" spans="1:24" ht="12.75">
      <c r="A110" s="40" t="s">
        <v>225</v>
      </c>
      <c r="B110" s="40" t="s">
        <v>226</v>
      </c>
      <c r="C110" s="40" t="s">
        <v>203</v>
      </c>
      <c r="D110" s="40" t="s">
        <v>201</v>
      </c>
      <c r="E110" s="66">
        <v>1540</v>
      </c>
      <c r="F110" s="66">
        <v>1656</v>
      </c>
      <c r="G110" s="66">
        <v>1621</v>
      </c>
      <c r="H110" s="66">
        <v>1533</v>
      </c>
      <c r="I110" s="40">
        <v>1159</v>
      </c>
      <c r="J110" s="67">
        <v>0.7525974025974026</v>
      </c>
      <c r="K110" s="40">
        <v>1249</v>
      </c>
      <c r="L110" s="67">
        <v>0.7542270531400966</v>
      </c>
      <c r="M110" s="40">
        <v>1166</v>
      </c>
      <c r="N110" s="67">
        <v>0.7193090684762492</v>
      </c>
      <c r="O110" s="66">
        <v>1091</v>
      </c>
      <c r="P110" s="67">
        <v>0.7116764514024788</v>
      </c>
      <c r="Q110" s="69">
        <v>9</v>
      </c>
      <c r="R110" s="68">
        <v>0.005844155844155844</v>
      </c>
      <c r="S110" s="40">
        <v>10</v>
      </c>
      <c r="T110" s="68">
        <v>0.006038647342995169</v>
      </c>
      <c r="U110" s="40">
        <v>11</v>
      </c>
      <c r="V110" s="68">
        <v>0.006785934608266502</v>
      </c>
      <c r="W110" s="40">
        <v>6</v>
      </c>
      <c r="X110" s="68">
        <v>0.003913894324853229</v>
      </c>
    </row>
    <row r="111" spans="1:28" ht="12.75">
      <c r="A111" s="40" t="s">
        <v>227</v>
      </c>
      <c r="B111" s="40" t="s">
        <v>228</v>
      </c>
      <c r="C111" s="40" t="s">
        <v>203</v>
      </c>
      <c r="D111" s="40" t="s">
        <v>201</v>
      </c>
      <c r="E111" s="66">
        <v>790</v>
      </c>
      <c r="F111" s="66">
        <v>842</v>
      </c>
      <c r="G111" s="66">
        <v>854</v>
      </c>
      <c r="H111" s="66">
        <v>773</v>
      </c>
      <c r="I111" s="40">
        <v>604</v>
      </c>
      <c r="J111" s="67"/>
      <c r="K111" s="40">
        <v>646</v>
      </c>
      <c r="L111" s="67"/>
      <c r="M111" s="40">
        <v>631</v>
      </c>
      <c r="N111" s="67">
        <v>0.7388758782201406</v>
      </c>
      <c r="O111" s="66">
        <v>559</v>
      </c>
      <c r="P111" s="67">
        <v>0.723156532988357</v>
      </c>
      <c r="Q111" s="69">
        <v>16</v>
      </c>
      <c r="R111" s="68">
        <v>0.020253164556962026</v>
      </c>
      <c r="S111" s="40">
        <v>9</v>
      </c>
      <c r="T111" s="68">
        <v>0.010688836104513063</v>
      </c>
      <c r="U111" s="40">
        <v>11</v>
      </c>
      <c r="V111" s="68">
        <v>0.01288056206088993</v>
      </c>
      <c r="W111" s="40">
        <v>19</v>
      </c>
      <c r="X111" s="68">
        <v>0.02457956015523933</v>
      </c>
      <c r="Y111" s="40">
        <v>1</v>
      </c>
      <c r="Z111" s="40">
        <v>1</v>
      </c>
      <c r="AB111" s="40">
        <v>1</v>
      </c>
    </row>
    <row r="112" spans="1:27" ht="12.75">
      <c r="A112" s="40" t="s">
        <v>229</v>
      </c>
      <c r="B112" s="40" t="s">
        <v>230</v>
      </c>
      <c r="C112" s="40" t="s">
        <v>203</v>
      </c>
      <c r="D112" s="40" t="s">
        <v>201</v>
      </c>
      <c r="E112" s="66">
        <v>1867</v>
      </c>
      <c r="F112" s="66">
        <v>1759</v>
      </c>
      <c r="G112" s="66">
        <v>1746</v>
      </c>
      <c r="H112" s="66">
        <v>1869</v>
      </c>
      <c r="I112" s="40">
        <v>1352</v>
      </c>
      <c r="J112" s="67"/>
      <c r="K112" s="40">
        <v>1339</v>
      </c>
      <c r="L112" s="67"/>
      <c r="M112" s="40">
        <v>1328</v>
      </c>
      <c r="N112" s="67"/>
      <c r="O112" s="66">
        <v>1402</v>
      </c>
      <c r="P112" s="67">
        <v>0.7501337613697164</v>
      </c>
      <c r="Q112" s="69">
        <v>70</v>
      </c>
      <c r="R112" s="68">
        <v>0.037493304767005894</v>
      </c>
      <c r="S112" s="40">
        <v>10</v>
      </c>
      <c r="T112" s="68">
        <v>0.005685048322910745</v>
      </c>
      <c r="U112" s="40">
        <v>17</v>
      </c>
      <c r="V112" s="68">
        <v>0.009736540664375716</v>
      </c>
      <c r="W112" s="40">
        <v>23</v>
      </c>
      <c r="X112" s="68">
        <v>0.012306046013911182</v>
      </c>
      <c r="Y112" s="40">
        <v>1</v>
      </c>
      <c r="Z112" s="40">
        <v>1</v>
      </c>
      <c r="AA112" s="40">
        <v>1</v>
      </c>
    </row>
    <row r="113" spans="1:28" ht="12.75">
      <c r="A113" s="40" t="s">
        <v>232</v>
      </c>
      <c r="B113" s="40" t="s">
        <v>234</v>
      </c>
      <c r="C113" s="40" t="s">
        <v>233</v>
      </c>
      <c r="D113" s="40" t="s">
        <v>231</v>
      </c>
      <c r="E113" s="66">
        <v>832</v>
      </c>
      <c r="F113" s="66">
        <v>817</v>
      </c>
      <c r="G113" s="66">
        <v>854</v>
      </c>
      <c r="H113" s="66">
        <v>828</v>
      </c>
      <c r="I113" s="40">
        <v>559</v>
      </c>
      <c r="J113" s="67"/>
      <c r="K113" s="40">
        <v>552</v>
      </c>
      <c r="L113" s="67"/>
      <c r="M113" s="40">
        <v>583</v>
      </c>
      <c r="N113" s="67">
        <v>0.6826697892271663</v>
      </c>
      <c r="O113" s="66">
        <v>574</v>
      </c>
      <c r="P113" s="67">
        <v>0.6932367149758454</v>
      </c>
      <c r="Q113" s="69">
        <v>15</v>
      </c>
      <c r="R113" s="68">
        <v>0.018028846153846152</v>
      </c>
      <c r="S113" s="40">
        <v>15</v>
      </c>
      <c r="T113" s="68">
        <v>0.01835985312117503</v>
      </c>
      <c r="U113" s="40">
        <v>4</v>
      </c>
      <c r="V113" s="68">
        <v>0.00468384074941452</v>
      </c>
      <c r="W113" s="40">
        <v>9</v>
      </c>
      <c r="X113" s="68">
        <v>0.010869565217391304</v>
      </c>
      <c r="Y113" s="40">
        <v>1</v>
      </c>
      <c r="Z113" s="40">
        <v>1</v>
      </c>
      <c r="AB113" s="40">
        <v>1</v>
      </c>
    </row>
    <row r="114" spans="1:25" ht="12.75">
      <c r="A114" s="40" t="s">
        <v>235</v>
      </c>
      <c r="B114" s="40" t="s">
        <v>236</v>
      </c>
      <c r="C114" s="40" t="s">
        <v>233</v>
      </c>
      <c r="D114" s="40" t="s">
        <v>231</v>
      </c>
      <c r="E114" s="66">
        <v>1315</v>
      </c>
      <c r="F114" s="66">
        <v>1311</v>
      </c>
      <c r="G114" s="66">
        <v>1270</v>
      </c>
      <c r="H114" s="66">
        <v>1348</v>
      </c>
      <c r="I114" s="40">
        <v>1201</v>
      </c>
      <c r="J114" s="67"/>
      <c r="K114" s="40">
        <v>1195</v>
      </c>
      <c r="L114" s="67">
        <v>0.9115179252479023</v>
      </c>
      <c r="M114" s="40">
        <v>1165</v>
      </c>
      <c r="N114" s="67">
        <v>0.9173228346456693</v>
      </c>
      <c r="O114" s="66">
        <v>1235</v>
      </c>
      <c r="P114" s="67">
        <v>0.9161721068249258</v>
      </c>
      <c r="Q114" s="69">
        <v>20</v>
      </c>
      <c r="R114" s="68">
        <v>0.015209125475285171</v>
      </c>
      <c r="S114" s="40">
        <v>19</v>
      </c>
      <c r="T114" s="68">
        <v>0.014492753623188406</v>
      </c>
      <c r="U114" s="40">
        <v>15</v>
      </c>
      <c r="V114" s="68">
        <v>0.011811023622047244</v>
      </c>
      <c r="W114" s="40">
        <v>12</v>
      </c>
      <c r="X114" s="68">
        <v>0.008902077151335312</v>
      </c>
      <c r="Y114" s="40">
        <v>1</v>
      </c>
    </row>
    <row r="115" spans="1:24" ht="12.75">
      <c r="A115" s="40" t="s">
        <v>237</v>
      </c>
      <c r="B115" s="40" t="s">
        <v>238</v>
      </c>
      <c r="C115" s="40" t="s">
        <v>233</v>
      </c>
      <c r="D115" s="40" t="s">
        <v>231</v>
      </c>
      <c r="E115" s="66">
        <v>682</v>
      </c>
      <c r="F115" s="66">
        <v>684</v>
      </c>
      <c r="G115" s="66">
        <v>735</v>
      </c>
      <c r="H115" s="66">
        <v>650</v>
      </c>
      <c r="I115" s="40">
        <v>459</v>
      </c>
      <c r="J115" s="67">
        <v>0.6730205278592375</v>
      </c>
      <c r="K115" s="40">
        <v>470</v>
      </c>
      <c r="L115" s="67">
        <v>0.6871345029239766</v>
      </c>
      <c r="M115" s="40">
        <v>519</v>
      </c>
      <c r="N115" s="67">
        <v>0.7061224489795919</v>
      </c>
      <c r="O115" s="66">
        <v>478</v>
      </c>
      <c r="P115" s="67">
        <v>0.7353846153846154</v>
      </c>
      <c r="Q115" s="69">
        <v>8</v>
      </c>
      <c r="R115" s="68">
        <v>0.011730205278592375</v>
      </c>
      <c r="S115" s="40">
        <v>1</v>
      </c>
      <c r="T115" s="68">
        <v>0.0014619883040935672</v>
      </c>
      <c r="U115" s="40">
        <v>0</v>
      </c>
      <c r="V115" s="68">
        <v>0</v>
      </c>
      <c r="W115" s="40">
        <v>0</v>
      </c>
      <c r="X115" s="68">
        <v>0</v>
      </c>
    </row>
    <row r="116" spans="1:24" ht="12.75">
      <c r="A116" s="40" t="s">
        <v>239</v>
      </c>
      <c r="B116" s="40" t="s">
        <v>240</v>
      </c>
      <c r="C116" s="40" t="s">
        <v>233</v>
      </c>
      <c r="D116" s="40" t="s">
        <v>231</v>
      </c>
      <c r="E116" s="66">
        <v>1225</v>
      </c>
      <c r="F116" s="66">
        <v>1263</v>
      </c>
      <c r="G116" s="66">
        <v>1288</v>
      </c>
      <c r="H116" s="66">
        <v>1122</v>
      </c>
      <c r="I116" s="40">
        <v>1002</v>
      </c>
      <c r="J116" s="67">
        <v>0.8179591836734694</v>
      </c>
      <c r="K116" s="40">
        <v>1029</v>
      </c>
      <c r="L116" s="67">
        <v>0.8147268408551069</v>
      </c>
      <c r="M116" s="40">
        <v>1035</v>
      </c>
      <c r="N116" s="67"/>
      <c r="O116" s="66">
        <v>899</v>
      </c>
      <c r="P116" s="67">
        <v>0.8012477718360071</v>
      </c>
      <c r="Q116" s="69">
        <v>37</v>
      </c>
      <c r="R116" s="68">
        <v>0.030204081632653063</v>
      </c>
      <c r="S116" s="40">
        <v>29</v>
      </c>
      <c r="T116" s="68">
        <v>0.022961203483768806</v>
      </c>
      <c r="U116" s="40">
        <v>-13</v>
      </c>
      <c r="V116" s="68">
        <v>-0.010093167701863354</v>
      </c>
      <c r="W116" s="40">
        <v>4</v>
      </c>
      <c r="X116" s="68">
        <v>0.0035650623885918</v>
      </c>
    </row>
    <row r="117" spans="1:24" ht="12.75">
      <c r="A117" s="40" t="s">
        <v>241</v>
      </c>
      <c r="B117" s="40" t="s">
        <v>242</v>
      </c>
      <c r="C117" s="40" t="s">
        <v>233</v>
      </c>
      <c r="D117" s="40" t="s">
        <v>231</v>
      </c>
      <c r="E117" s="66">
        <v>1043</v>
      </c>
      <c r="F117" s="66">
        <v>1071</v>
      </c>
      <c r="G117" s="66">
        <v>995</v>
      </c>
      <c r="H117" s="66">
        <v>945</v>
      </c>
      <c r="I117" s="40">
        <v>831</v>
      </c>
      <c r="J117" s="67">
        <v>0.7967401725790988</v>
      </c>
      <c r="K117" s="40">
        <v>868</v>
      </c>
      <c r="L117" s="67"/>
      <c r="M117" s="40">
        <v>804</v>
      </c>
      <c r="N117" s="67">
        <v>0.8080402010050252</v>
      </c>
      <c r="O117" s="66">
        <v>745</v>
      </c>
      <c r="P117" s="67">
        <v>0.7883597883597884</v>
      </c>
      <c r="Q117" s="69">
        <v>13</v>
      </c>
      <c r="R117" s="68">
        <v>0.012464046021093002</v>
      </c>
      <c r="S117" s="40">
        <v>72</v>
      </c>
      <c r="T117" s="68">
        <v>0.06722689075630252</v>
      </c>
      <c r="U117" s="40">
        <v>21</v>
      </c>
      <c r="V117" s="68">
        <v>0.021105527638190954</v>
      </c>
      <c r="W117" s="40">
        <v>11</v>
      </c>
      <c r="X117" s="68">
        <v>0.01164021164021164</v>
      </c>
    </row>
    <row r="118" spans="1:24" ht="12.75">
      <c r="A118" s="40" t="s">
        <v>243</v>
      </c>
      <c r="B118" s="40" t="s">
        <v>244</v>
      </c>
      <c r="C118" s="40" t="s">
        <v>233</v>
      </c>
      <c r="D118" s="40" t="s">
        <v>231</v>
      </c>
      <c r="E118" s="66">
        <v>685</v>
      </c>
      <c r="F118" s="66">
        <v>689</v>
      </c>
      <c r="G118" s="66">
        <v>662</v>
      </c>
      <c r="H118" s="66">
        <v>650</v>
      </c>
      <c r="I118" s="40">
        <v>514</v>
      </c>
      <c r="J118" s="67"/>
      <c r="K118" s="40">
        <v>619</v>
      </c>
      <c r="L118" s="67">
        <v>0.8984034833091437</v>
      </c>
      <c r="M118" s="40">
        <v>592</v>
      </c>
      <c r="N118" s="67">
        <v>0.8942598187311178</v>
      </c>
      <c r="O118" s="66">
        <v>578</v>
      </c>
      <c r="P118" s="67">
        <v>0.8892307692307693</v>
      </c>
      <c r="Q118" s="69">
        <v>74</v>
      </c>
      <c r="R118" s="68">
        <v>0.10802919708029197</v>
      </c>
      <c r="S118" s="40">
        <v>10</v>
      </c>
      <c r="T118" s="68">
        <v>0.01451378809869376</v>
      </c>
      <c r="U118" s="40">
        <v>23</v>
      </c>
      <c r="V118" s="68">
        <v>0.03474320241691843</v>
      </c>
      <c r="W118" s="40">
        <v>19</v>
      </c>
      <c r="X118" s="68">
        <v>0.02923076923076923</v>
      </c>
    </row>
    <row r="119" spans="1:24" ht="12.75">
      <c r="A119" s="40" t="s">
        <v>245</v>
      </c>
      <c r="B119" s="40" t="s">
        <v>246</v>
      </c>
      <c r="C119" s="40" t="s">
        <v>233</v>
      </c>
      <c r="D119" s="40" t="s">
        <v>231</v>
      </c>
      <c r="E119" s="66">
        <v>1133</v>
      </c>
      <c r="F119" s="66">
        <v>1087</v>
      </c>
      <c r="G119" s="66">
        <v>1097</v>
      </c>
      <c r="H119" s="66">
        <v>1127</v>
      </c>
      <c r="I119" s="40">
        <v>1029</v>
      </c>
      <c r="J119" s="67">
        <v>0.9082082965578111</v>
      </c>
      <c r="K119" s="40">
        <v>1009</v>
      </c>
      <c r="L119" s="67">
        <v>0.9282428702851886</v>
      </c>
      <c r="M119" s="40">
        <v>1010</v>
      </c>
      <c r="N119" s="67">
        <v>0.9206927985414768</v>
      </c>
      <c r="O119" s="66">
        <v>1047</v>
      </c>
      <c r="P119" s="67">
        <v>0.9290150842945873</v>
      </c>
      <c r="Q119" s="69">
        <v>5</v>
      </c>
      <c r="R119" s="68">
        <v>0.00441306266548985</v>
      </c>
      <c r="S119" s="40">
        <v>6</v>
      </c>
      <c r="T119" s="68">
        <v>0.005519779208831647</v>
      </c>
      <c r="U119" s="40">
        <v>1</v>
      </c>
      <c r="V119" s="68">
        <v>0.0009115770282588879</v>
      </c>
      <c r="W119" s="40">
        <v>0</v>
      </c>
      <c r="X119" s="68">
        <v>0</v>
      </c>
    </row>
    <row r="120" spans="1:24" ht="12.75">
      <c r="A120" s="40" t="s">
        <v>247</v>
      </c>
      <c r="B120" s="40" t="s">
        <v>248</v>
      </c>
      <c r="C120" s="40" t="s">
        <v>233</v>
      </c>
      <c r="D120" s="40" t="s">
        <v>231</v>
      </c>
      <c r="E120" s="66">
        <v>1267</v>
      </c>
      <c r="F120" s="66">
        <v>1283</v>
      </c>
      <c r="G120" s="66">
        <v>1265</v>
      </c>
      <c r="H120" s="66">
        <v>1217</v>
      </c>
      <c r="I120" s="40">
        <v>1096</v>
      </c>
      <c r="J120" s="67">
        <v>0.8650355169692187</v>
      </c>
      <c r="K120" s="40">
        <v>1091</v>
      </c>
      <c r="L120" s="67">
        <v>0.8503507404520655</v>
      </c>
      <c r="M120" s="40">
        <v>1080</v>
      </c>
      <c r="N120" s="67">
        <v>0.8537549407114624</v>
      </c>
      <c r="O120" s="66">
        <v>1033</v>
      </c>
      <c r="P120" s="67">
        <v>0.8488085456039441</v>
      </c>
      <c r="Q120" s="69">
        <v>4</v>
      </c>
      <c r="R120" s="68">
        <v>0.0031570639305445935</v>
      </c>
      <c r="S120" s="40">
        <v>16</v>
      </c>
      <c r="T120" s="68">
        <v>0.012470771628994544</v>
      </c>
      <c r="U120" s="40">
        <v>1</v>
      </c>
      <c r="V120" s="68">
        <v>0.0007905138339920949</v>
      </c>
      <c r="W120" s="40">
        <v>3</v>
      </c>
      <c r="X120" s="68">
        <v>0.0024650780608052587</v>
      </c>
    </row>
    <row r="121" spans="1:28" ht="12.75">
      <c r="A121" s="40" t="s">
        <v>249</v>
      </c>
      <c r="B121" s="40" t="s">
        <v>250</v>
      </c>
      <c r="C121" s="40" t="s">
        <v>233</v>
      </c>
      <c r="D121" s="40" t="s">
        <v>231</v>
      </c>
      <c r="E121" s="66">
        <v>1437</v>
      </c>
      <c r="F121" s="66">
        <v>1470</v>
      </c>
      <c r="G121" s="66">
        <v>1494</v>
      </c>
      <c r="H121" s="66">
        <v>1459</v>
      </c>
      <c r="I121" s="40">
        <v>1276</v>
      </c>
      <c r="J121" s="67">
        <v>0.8879610299234516</v>
      </c>
      <c r="K121" s="40">
        <v>1307</v>
      </c>
      <c r="L121" s="67">
        <v>0.8891156462585034</v>
      </c>
      <c r="M121" s="40">
        <v>1333</v>
      </c>
      <c r="N121" s="67"/>
      <c r="O121" s="66">
        <v>1332</v>
      </c>
      <c r="P121" s="67">
        <v>0.9129540781357094</v>
      </c>
      <c r="Q121" s="69">
        <v>15</v>
      </c>
      <c r="R121" s="68">
        <v>0.010438413361169102</v>
      </c>
      <c r="S121" s="40">
        <v>11</v>
      </c>
      <c r="T121" s="68">
        <v>0.007482993197278911</v>
      </c>
      <c r="U121" s="40">
        <v>5</v>
      </c>
      <c r="V121" s="68">
        <v>0.0033467202141900937</v>
      </c>
      <c r="W121" s="40">
        <v>4</v>
      </c>
      <c r="X121" s="68">
        <v>0.0027416038382453737</v>
      </c>
      <c r="AA121" s="40">
        <v>1</v>
      </c>
      <c r="AB121" s="40">
        <v>1</v>
      </c>
    </row>
    <row r="122" spans="1:24" ht="12.75">
      <c r="A122" s="40" t="s">
        <v>251</v>
      </c>
      <c r="B122" s="40" t="s">
        <v>252</v>
      </c>
      <c r="C122" s="40" t="s">
        <v>233</v>
      </c>
      <c r="D122" s="40" t="s">
        <v>231</v>
      </c>
      <c r="E122" s="66">
        <v>1123</v>
      </c>
      <c r="F122" s="66">
        <v>1195</v>
      </c>
      <c r="G122" s="66">
        <v>1144</v>
      </c>
      <c r="H122" s="66">
        <v>1129</v>
      </c>
      <c r="I122" s="40">
        <v>955</v>
      </c>
      <c r="J122" s="67">
        <v>0.8504007123775601</v>
      </c>
      <c r="K122" s="40">
        <v>1073</v>
      </c>
      <c r="L122" s="67">
        <v>0.897907949790795</v>
      </c>
      <c r="M122" s="40">
        <v>1029</v>
      </c>
      <c r="N122" s="67">
        <v>0.8994755244755245</v>
      </c>
      <c r="O122" s="66">
        <v>1012</v>
      </c>
      <c r="P122" s="67">
        <v>0.8963684676705048</v>
      </c>
      <c r="Q122" s="69">
        <v>10</v>
      </c>
      <c r="R122" s="68">
        <v>0.008904719501335707</v>
      </c>
      <c r="S122" s="40">
        <v>7</v>
      </c>
      <c r="T122" s="68">
        <v>0.005857740585774059</v>
      </c>
      <c r="U122" s="40">
        <v>1</v>
      </c>
      <c r="V122" s="68">
        <v>0.0008741258741258741</v>
      </c>
      <c r="W122" s="40">
        <v>7</v>
      </c>
      <c r="X122" s="68">
        <v>0.006200177147918512</v>
      </c>
    </row>
    <row r="123" spans="1:27" ht="12.75">
      <c r="A123" s="40" t="s">
        <v>253</v>
      </c>
      <c r="B123" s="40" t="s">
        <v>254</v>
      </c>
      <c r="C123" s="40" t="s">
        <v>233</v>
      </c>
      <c r="D123" s="40" t="s">
        <v>231</v>
      </c>
      <c r="E123" s="66">
        <v>1031</v>
      </c>
      <c r="F123" s="66">
        <v>1041</v>
      </c>
      <c r="G123" s="66">
        <v>1035</v>
      </c>
      <c r="H123" s="66">
        <v>1033</v>
      </c>
      <c r="I123" s="40">
        <v>821</v>
      </c>
      <c r="J123" s="67"/>
      <c r="K123" s="40">
        <v>845</v>
      </c>
      <c r="L123" s="67"/>
      <c r="M123" s="40">
        <v>848</v>
      </c>
      <c r="N123" s="67"/>
      <c r="O123" s="66">
        <v>845</v>
      </c>
      <c r="P123" s="67">
        <v>0.8180058083252663</v>
      </c>
      <c r="Q123" s="69">
        <v>0</v>
      </c>
      <c r="R123" s="68">
        <v>0</v>
      </c>
      <c r="S123" s="40">
        <v>2</v>
      </c>
      <c r="T123" s="68">
        <v>0.0019212295869356388</v>
      </c>
      <c r="U123" s="40">
        <v>0</v>
      </c>
      <c r="V123" s="68">
        <v>0</v>
      </c>
      <c r="W123" s="40">
        <v>2</v>
      </c>
      <c r="X123" s="68">
        <v>0.001936108422071636</v>
      </c>
      <c r="Y123" s="40">
        <v>1</v>
      </c>
      <c r="Z123" s="40">
        <v>1</v>
      </c>
      <c r="AA123" s="40">
        <v>1</v>
      </c>
    </row>
    <row r="124" spans="1:28" ht="12.75">
      <c r="A124" s="40" t="s">
        <v>255</v>
      </c>
      <c r="B124" s="40" t="s">
        <v>256</v>
      </c>
      <c r="C124" s="40" t="s">
        <v>233</v>
      </c>
      <c r="D124" s="40" t="s">
        <v>231</v>
      </c>
      <c r="E124" s="66">
        <v>611</v>
      </c>
      <c r="F124" s="66">
        <v>652</v>
      </c>
      <c r="G124" s="66">
        <v>676</v>
      </c>
      <c r="H124" s="66">
        <v>635</v>
      </c>
      <c r="I124" s="40">
        <v>560</v>
      </c>
      <c r="J124" s="67"/>
      <c r="K124" s="40">
        <v>590</v>
      </c>
      <c r="L124" s="67"/>
      <c r="M124" s="40">
        <v>621</v>
      </c>
      <c r="N124" s="67"/>
      <c r="O124" s="66">
        <v>583</v>
      </c>
      <c r="P124" s="67">
        <v>0.9181102362204724</v>
      </c>
      <c r="Q124" s="69">
        <v>3</v>
      </c>
      <c r="R124" s="68">
        <v>0.004909983633387889</v>
      </c>
      <c r="S124" s="40">
        <v>4</v>
      </c>
      <c r="T124" s="68">
        <v>0.006134969325153374</v>
      </c>
      <c r="U124" s="40">
        <v>2</v>
      </c>
      <c r="V124" s="68">
        <v>0.0029585798816568047</v>
      </c>
      <c r="W124" s="40">
        <v>5</v>
      </c>
      <c r="X124" s="68">
        <v>0.007874015748031496</v>
      </c>
      <c r="Y124" s="40">
        <v>1</v>
      </c>
      <c r="Z124" s="40">
        <v>1</v>
      </c>
      <c r="AA124" s="40">
        <v>1</v>
      </c>
      <c r="AB124" s="40">
        <v>1</v>
      </c>
    </row>
    <row r="125" spans="1:24" ht="12.75">
      <c r="A125" s="40" t="s">
        <v>257</v>
      </c>
      <c r="B125" s="40" t="s">
        <v>258</v>
      </c>
      <c r="C125" s="40" t="s">
        <v>233</v>
      </c>
      <c r="D125" s="40" t="s">
        <v>231</v>
      </c>
      <c r="E125" s="66">
        <v>990</v>
      </c>
      <c r="F125" s="66">
        <v>1036</v>
      </c>
      <c r="G125" s="66">
        <v>989</v>
      </c>
      <c r="H125" s="66">
        <v>1059</v>
      </c>
      <c r="I125" s="40">
        <v>909</v>
      </c>
      <c r="J125" s="67">
        <v>0.9181818181818182</v>
      </c>
      <c r="K125" s="40">
        <v>963</v>
      </c>
      <c r="L125" s="67">
        <v>0.9295366795366795</v>
      </c>
      <c r="M125" s="40">
        <v>923</v>
      </c>
      <c r="N125" s="67">
        <v>0.9332659251769464</v>
      </c>
      <c r="O125" s="66">
        <v>994</v>
      </c>
      <c r="P125" s="67">
        <v>0.9386213408876298</v>
      </c>
      <c r="Q125" s="69">
        <v>29</v>
      </c>
      <c r="R125" s="68">
        <v>0.029292929292929294</v>
      </c>
      <c r="S125" s="40">
        <v>32</v>
      </c>
      <c r="T125" s="68">
        <v>0.03088803088803089</v>
      </c>
      <c r="U125" s="40">
        <v>17</v>
      </c>
      <c r="V125" s="68">
        <v>0.017189079878665317</v>
      </c>
      <c r="W125" s="40">
        <v>17</v>
      </c>
      <c r="X125" s="68">
        <v>0.016052880075542966</v>
      </c>
    </row>
    <row r="126" spans="1:28" ht="12.75">
      <c r="A126" s="40" t="s">
        <v>259</v>
      </c>
      <c r="B126" s="40" t="s">
        <v>260</v>
      </c>
      <c r="C126" s="40" t="s">
        <v>233</v>
      </c>
      <c r="D126" s="40" t="s">
        <v>231</v>
      </c>
      <c r="E126" s="66">
        <v>698</v>
      </c>
      <c r="F126" s="66">
        <v>516</v>
      </c>
      <c r="G126" s="66">
        <v>710</v>
      </c>
      <c r="H126" s="66">
        <v>667</v>
      </c>
      <c r="I126" s="40">
        <v>524</v>
      </c>
      <c r="J126" s="67"/>
      <c r="K126" s="40">
        <v>406</v>
      </c>
      <c r="L126" s="67"/>
      <c r="M126" s="40">
        <v>555</v>
      </c>
      <c r="N126" s="67">
        <v>0.7816901408450704</v>
      </c>
      <c r="O126" s="66">
        <v>510</v>
      </c>
      <c r="P126" s="67">
        <v>0.7646176911544228</v>
      </c>
      <c r="Q126" s="69">
        <v>95</v>
      </c>
      <c r="R126" s="68">
        <v>0.1361031518624642</v>
      </c>
      <c r="S126" s="40">
        <v>4</v>
      </c>
      <c r="T126" s="68">
        <v>0.007751937984496124</v>
      </c>
      <c r="U126" s="40">
        <v>4</v>
      </c>
      <c r="V126" s="68">
        <v>0.005633802816901409</v>
      </c>
      <c r="W126" s="40">
        <v>1</v>
      </c>
      <c r="X126" s="68">
        <v>0.0014992503748125937</v>
      </c>
      <c r="Z126" s="40">
        <v>1</v>
      </c>
      <c r="AB126" s="40">
        <v>1</v>
      </c>
    </row>
    <row r="127" spans="1:24" ht="12.75">
      <c r="A127" s="40" t="s">
        <v>261</v>
      </c>
      <c r="B127" s="40" t="s">
        <v>262</v>
      </c>
      <c r="C127" s="40" t="s">
        <v>233</v>
      </c>
      <c r="D127" s="40" t="s">
        <v>231</v>
      </c>
      <c r="E127" s="66">
        <v>674</v>
      </c>
      <c r="F127" s="66">
        <v>711</v>
      </c>
      <c r="G127" s="66">
        <v>704</v>
      </c>
      <c r="H127" s="66">
        <v>688</v>
      </c>
      <c r="I127" s="40">
        <v>438</v>
      </c>
      <c r="J127" s="67">
        <v>0.6498516320474778</v>
      </c>
      <c r="K127" s="40">
        <v>462</v>
      </c>
      <c r="L127" s="67">
        <v>0.6497890295358649</v>
      </c>
      <c r="M127" s="40">
        <v>485</v>
      </c>
      <c r="N127" s="67">
        <v>0.6889204545454546</v>
      </c>
      <c r="O127" s="66">
        <v>450</v>
      </c>
      <c r="P127" s="67">
        <v>0.6540697674418605</v>
      </c>
      <c r="Q127" s="69">
        <v>12</v>
      </c>
      <c r="R127" s="68">
        <v>0.017804154302670624</v>
      </c>
      <c r="S127" s="40">
        <v>7</v>
      </c>
      <c r="T127" s="68">
        <v>0.009845288326300985</v>
      </c>
      <c r="U127" s="40">
        <v>1</v>
      </c>
      <c r="V127" s="68">
        <v>0.0014204545454545455</v>
      </c>
      <c r="W127" s="40">
        <v>6</v>
      </c>
      <c r="X127" s="68">
        <v>0.00872093023255814</v>
      </c>
    </row>
    <row r="128" spans="1:24" ht="12.75">
      <c r="A128" s="40" t="s">
        <v>263</v>
      </c>
      <c r="B128" s="40" t="s">
        <v>264</v>
      </c>
      <c r="C128" s="40" t="s">
        <v>233</v>
      </c>
      <c r="D128" s="40" t="s">
        <v>231</v>
      </c>
      <c r="E128" s="66">
        <v>964</v>
      </c>
      <c r="F128" s="66">
        <v>941</v>
      </c>
      <c r="G128" s="66">
        <v>944</v>
      </c>
      <c r="H128" s="66">
        <v>886</v>
      </c>
      <c r="I128" s="40">
        <v>733</v>
      </c>
      <c r="J128" s="67">
        <v>0.7603734439834025</v>
      </c>
      <c r="K128" s="40">
        <v>677</v>
      </c>
      <c r="L128" s="67"/>
      <c r="M128" s="40">
        <v>744</v>
      </c>
      <c r="N128" s="67">
        <v>0.788135593220339</v>
      </c>
      <c r="O128" s="66">
        <v>670</v>
      </c>
      <c r="P128" s="67">
        <v>0.7562076749435666</v>
      </c>
      <c r="Q128" s="69">
        <v>13</v>
      </c>
      <c r="R128" s="68">
        <v>0.013485477178423237</v>
      </c>
      <c r="S128" s="40">
        <v>49</v>
      </c>
      <c r="T128" s="68">
        <v>0.052072263549415514</v>
      </c>
      <c r="U128" s="40">
        <v>14</v>
      </c>
      <c r="V128" s="68">
        <v>0.014830508474576272</v>
      </c>
      <c r="W128" s="40">
        <v>18</v>
      </c>
      <c r="X128" s="68">
        <v>0.020316027088036117</v>
      </c>
    </row>
    <row r="129" spans="1:24" ht="12.75">
      <c r="A129" s="40" t="s">
        <v>265</v>
      </c>
      <c r="B129" s="40" t="s">
        <v>266</v>
      </c>
      <c r="C129" s="40" t="s">
        <v>233</v>
      </c>
      <c r="D129" s="40" t="s">
        <v>231</v>
      </c>
      <c r="E129" s="66">
        <v>1000</v>
      </c>
      <c r="F129" s="66">
        <v>1089</v>
      </c>
      <c r="G129" s="66">
        <v>1039</v>
      </c>
      <c r="H129" s="66">
        <v>1057</v>
      </c>
      <c r="I129" s="40">
        <v>846</v>
      </c>
      <c r="J129" s="67">
        <v>0.846</v>
      </c>
      <c r="K129" s="40">
        <v>921</v>
      </c>
      <c r="L129" s="67">
        <v>0.8457300275482094</v>
      </c>
      <c r="M129" s="40">
        <v>900</v>
      </c>
      <c r="N129" s="67">
        <v>0.8662175168431184</v>
      </c>
      <c r="O129" s="66">
        <v>904</v>
      </c>
      <c r="P129" s="67">
        <v>0.8552507095553453</v>
      </c>
      <c r="Q129" s="69">
        <v>31</v>
      </c>
      <c r="R129" s="68">
        <v>0.031</v>
      </c>
      <c r="S129" s="40">
        <v>5</v>
      </c>
      <c r="T129" s="68">
        <v>0.004591368227731864</v>
      </c>
      <c r="U129" s="40">
        <v>6</v>
      </c>
      <c r="V129" s="68">
        <v>0.005774783445620789</v>
      </c>
      <c r="W129" s="40">
        <v>0</v>
      </c>
      <c r="X129" s="68">
        <v>0</v>
      </c>
    </row>
    <row r="130" spans="1:24" ht="12.75">
      <c r="A130" s="40" t="s">
        <v>267</v>
      </c>
      <c r="B130" s="40" t="s">
        <v>268</v>
      </c>
      <c r="C130" s="40" t="s">
        <v>233</v>
      </c>
      <c r="D130" s="40" t="s">
        <v>231</v>
      </c>
      <c r="E130" s="66">
        <v>664</v>
      </c>
      <c r="F130" s="66">
        <v>640</v>
      </c>
      <c r="G130" s="66">
        <v>681</v>
      </c>
      <c r="H130" s="66">
        <v>743</v>
      </c>
      <c r="I130" s="40">
        <v>570</v>
      </c>
      <c r="J130" s="67">
        <v>0.858433734939759</v>
      </c>
      <c r="K130" s="40">
        <v>600</v>
      </c>
      <c r="L130" s="67">
        <v>0.9375</v>
      </c>
      <c r="M130" s="40">
        <v>606</v>
      </c>
      <c r="N130" s="67">
        <v>0.8898678414096917</v>
      </c>
      <c r="O130" s="66">
        <v>684</v>
      </c>
      <c r="P130" s="67">
        <v>0.9205921938088829</v>
      </c>
      <c r="Q130" s="69">
        <v>14</v>
      </c>
      <c r="R130" s="68">
        <v>0.02108433734939759</v>
      </c>
      <c r="S130" s="40">
        <v>2</v>
      </c>
      <c r="T130" s="68">
        <v>0.003125</v>
      </c>
      <c r="U130" s="40">
        <v>15</v>
      </c>
      <c r="V130" s="68">
        <v>0.022026431718061675</v>
      </c>
      <c r="W130" s="40">
        <v>18</v>
      </c>
      <c r="X130" s="68">
        <v>0.024226110363391656</v>
      </c>
    </row>
    <row r="131" spans="1:24" ht="12.75">
      <c r="A131" s="40" t="s">
        <v>269</v>
      </c>
      <c r="B131" s="40" t="s">
        <v>270</v>
      </c>
      <c r="C131" s="40" t="s">
        <v>233</v>
      </c>
      <c r="D131" s="40" t="s">
        <v>231</v>
      </c>
      <c r="E131" s="66">
        <v>457</v>
      </c>
      <c r="F131" s="66">
        <v>454</v>
      </c>
      <c r="G131" s="66">
        <v>439</v>
      </c>
      <c r="H131" s="66">
        <v>416</v>
      </c>
      <c r="I131" s="40">
        <v>418</v>
      </c>
      <c r="J131" s="67">
        <v>0.9146608315098468</v>
      </c>
      <c r="K131" s="40">
        <v>407</v>
      </c>
      <c r="L131" s="67">
        <v>0.8964757709251101</v>
      </c>
      <c r="M131" s="40">
        <v>393</v>
      </c>
      <c r="N131" s="67">
        <v>0.8952164009111617</v>
      </c>
      <c r="O131" s="66">
        <v>383</v>
      </c>
      <c r="P131" s="67">
        <v>0.9206730769230769</v>
      </c>
      <c r="Q131" s="69">
        <v>0</v>
      </c>
      <c r="R131" s="68">
        <v>0</v>
      </c>
      <c r="S131" s="40">
        <v>0</v>
      </c>
      <c r="T131" s="68">
        <v>0</v>
      </c>
      <c r="U131" s="40">
        <v>4</v>
      </c>
      <c r="V131" s="68">
        <v>0.009111617312072893</v>
      </c>
      <c r="W131" s="40">
        <v>2</v>
      </c>
      <c r="X131" s="68">
        <v>0.004807692307692308</v>
      </c>
    </row>
    <row r="132" spans="1:24" ht="12.75">
      <c r="A132" s="40" t="s">
        <v>271</v>
      </c>
      <c r="B132" s="40" t="s">
        <v>272</v>
      </c>
      <c r="C132" s="40" t="s">
        <v>233</v>
      </c>
      <c r="D132" s="40" t="s">
        <v>231</v>
      </c>
      <c r="E132" s="66">
        <v>559</v>
      </c>
      <c r="F132" s="66">
        <v>602</v>
      </c>
      <c r="G132" s="66">
        <v>624</v>
      </c>
      <c r="H132" s="66">
        <v>554</v>
      </c>
      <c r="I132" s="40">
        <v>500</v>
      </c>
      <c r="J132" s="67">
        <v>0.8944543828264758</v>
      </c>
      <c r="K132" s="40">
        <v>533</v>
      </c>
      <c r="L132" s="67">
        <v>0.8853820598006644</v>
      </c>
      <c r="M132" s="40">
        <v>540</v>
      </c>
      <c r="N132" s="67">
        <v>0.8653846153846154</v>
      </c>
      <c r="O132" s="66">
        <v>496</v>
      </c>
      <c r="P132" s="67">
        <v>0.8953068592057761</v>
      </c>
      <c r="Q132" s="69">
        <v>0</v>
      </c>
      <c r="R132" s="68">
        <v>0</v>
      </c>
      <c r="S132" s="40">
        <v>0</v>
      </c>
      <c r="T132" s="68">
        <v>0</v>
      </c>
      <c r="U132" s="40">
        <v>0</v>
      </c>
      <c r="V132" s="68">
        <v>0</v>
      </c>
      <c r="W132" s="40">
        <v>0</v>
      </c>
      <c r="X132" s="68">
        <v>0</v>
      </c>
    </row>
    <row r="133" spans="1:28" ht="12.75">
      <c r="A133" s="40" t="s">
        <v>273</v>
      </c>
      <c r="B133" s="40" t="s">
        <v>274</v>
      </c>
      <c r="C133" s="40" t="s">
        <v>233</v>
      </c>
      <c r="D133" s="40" t="s">
        <v>231</v>
      </c>
      <c r="E133" s="66">
        <v>1125</v>
      </c>
      <c r="F133" s="66">
        <v>1203</v>
      </c>
      <c r="G133" s="66">
        <v>1187</v>
      </c>
      <c r="H133" s="66">
        <v>1200</v>
      </c>
      <c r="I133" s="40">
        <v>1022</v>
      </c>
      <c r="J133" s="67">
        <v>0.9084444444444445</v>
      </c>
      <c r="K133" s="40">
        <v>1084</v>
      </c>
      <c r="L133" s="67">
        <v>0.9010806317539485</v>
      </c>
      <c r="M133" s="40">
        <v>1050</v>
      </c>
      <c r="N133" s="67">
        <v>0.8845829823083403</v>
      </c>
      <c r="O133" s="66">
        <v>1073</v>
      </c>
      <c r="P133" s="67">
        <v>0.8941666666666667</v>
      </c>
      <c r="Q133" s="69">
        <v>48</v>
      </c>
      <c r="R133" s="68">
        <v>0.042666666666666665</v>
      </c>
      <c r="S133" s="40">
        <v>45</v>
      </c>
      <c r="T133" s="68">
        <v>0.03740648379052369</v>
      </c>
      <c r="U133" s="40">
        <v>51</v>
      </c>
      <c r="V133" s="68">
        <v>0.04296545914069082</v>
      </c>
      <c r="W133" s="40">
        <v>55</v>
      </c>
      <c r="X133" s="68">
        <v>0.04583333333333333</v>
      </c>
      <c r="AB133" s="40">
        <v>1</v>
      </c>
    </row>
    <row r="134" spans="1:24" ht="12.75">
      <c r="A134" s="40" t="s">
        <v>275</v>
      </c>
      <c r="B134" s="40" t="s">
        <v>276</v>
      </c>
      <c r="C134" s="40" t="s">
        <v>233</v>
      </c>
      <c r="D134" s="40" t="s">
        <v>231</v>
      </c>
      <c r="E134" s="66">
        <v>953</v>
      </c>
      <c r="F134" s="66">
        <v>1090</v>
      </c>
      <c r="G134" s="66">
        <v>1082</v>
      </c>
      <c r="H134" s="66">
        <v>1013</v>
      </c>
      <c r="I134" s="40">
        <v>790</v>
      </c>
      <c r="J134" s="67">
        <v>0.8289611752360966</v>
      </c>
      <c r="K134" s="40">
        <v>947</v>
      </c>
      <c r="L134" s="67">
        <v>0.8688073394495412</v>
      </c>
      <c r="M134" s="40">
        <v>947</v>
      </c>
      <c r="N134" s="67">
        <v>0.8752310536044362</v>
      </c>
      <c r="O134" s="66">
        <v>904</v>
      </c>
      <c r="P134" s="67">
        <v>0.8923988153998026</v>
      </c>
      <c r="Q134" s="69">
        <v>0</v>
      </c>
      <c r="R134" s="68">
        <v>0</v>
      </c>
      <c r="S134" s="40">
        <v>29</v>
      </c>
      <c r="T134" s="68">
        <v>0.026605504587155965</v>
      </c>
      <c r="U134" s="40">
        <v>44</v>
      </c>
      <c r="V134" s="68">
        <v>0.04066543438077634</v>
      </c>
      <c r="W134" s="40">
        <v>18</v>
      </c>
      <c r="X134" s="68">
        <v>0.017769002961500493</v>
      </c>
    </row>
    <row r="135" spans="1:24" ht="12.75">
      <c r="A135" s="40" t="s">
        <v>277</v>
      </c>
      <c r="B135" s="40" t="s">
        <v>278</v>
      </c>
      <c r="C135" s="40" t="s">
        <v>233</v>
      </c>
      <c r="D135" s="40" t="s">
        <v>231</v>
      </c>
      <c r="E135" s="66">
        <v>1529</v>
      </c>
      <c r="F135" s="66">
        <v>1488</v>
      </c>
      <c r="G135" s="66">
        <v>1490</v>
      </c>
      <c r="H135" s="66">
        <v>1509</v>
      </c>
      <c r="I135" s="40">
        <v>1283</v>
      </c>
      <c r="J135" s="67">
        <v>0.8391105297580118</v>
      </c>
      <c r="K135" s="40">
        <v>1239</v>
      </c>
      <c r="L135" s="67">
        <v>0.8326612903225806</v>
      </c>
      <c r="M135" s="40">
        <v>1240</v>
      </c>
      <c r="N135" s="67">
        <v>0.8322147651006712</v>
      </c>
      <c r="O135" s="66">
        <v>1268</v>
      </c>
      <c r="P135" s="67">
        <v>0.8402915838303512</v>
      </c>
      <c r="Q135" s="69">
        <v>6</v>
      </c>
      <c r="R135" s="68">
        <v>0.003924133420536298</v>
      </c>
      <c r="S135" s="40">
        <v>45</v>
      </c>
      <c r="T135" s="68">
        <v>0.03024193548387097</v>
      </c>
      <c r="U135" s="40">
        <v>7</v>
      </c>
      <c r="V135" s="68">
        <v>0.004697986577181208</v>
      </c>
      <c r="W135" s="40">
        <v>33</v>
      </c>
      <c r="X135" s="68">
        <v>0.02186878727634195</v>
      </c>
    </row>
    <row r="136" spans="1:27" ht="12.75">
      <c r="A136" s="40" t="s">
        <v>279</v>
      </c>
      <c r="B136" s="40" t="s">
        <v>280</v>
      </c>
      <c r="C136" s="40" t="s">
        <v>233</v>
      </c>
      <c r="D136" s="40" t="s">
        <v>231</v>
      </c>
      <c r="E136" s="66">
        <v>921</v>
      </c>
      <c r="F136" s="66">
        <v>953</v>
      </c>
      <c r="G136" s="66">
        <v>985</v>
      </c>
      <c r="H136" s="66">
        <v>980</v>
      </c>
      <c r="I136" s="40">
        <v>739</v>
      </c>
      <c r="J136" s="67">
        <v>0.8023887079261672</v>
      </c>
      <c r="K136" s="40">
        <v>790</v>
      </c>
      <c r="L136" s="67">
        <v>0.8289611752360966</v>
      </c>
      <c r="M136" s="40">
        <v>812</v>
      </c>
      <c r="N136" s="67"/>
      <c r="O136" s="66">
        <v>784</v>
      </c>
      <c r="P136" s="67">
        <v>0.8</v>
      </c>
      <c r="Q136" s="69">
        <v>24</v>
      </c>
      <c r="R136" s="68">
        <v>0.026058631921824105</v>
      </c>
      <c r="S136" s="40">
        <v>20</v>
      </c>
      <c r="T136" s="68">
        <v>0.02098635886673662</v>
      </c>
      <c r="U136" s="40">
        <v>14</v>
      </c>
      <c r="V136" s="68">
        <v>0.014213197969543147</v>
      </c>
      <c r="W136" s="40">
        <v>22</v>
      </c>
      <c r="X136" s="68">
        <v>0.022448979591836733</v>
      </c>
      <c r="AA136" s="40">
        <v>1</v>
      </c>
    </row>
    <row r="137" spans="1:28" ht="12.75">
      <c r="A137" s="40" t="s">
        <v>281</v>
      </c>
      <c r="B137" s="40" t="s">
        <v>282</v>
      </c>
      <c r="C137" s="40" t="s">
        <v>233</v>
      </c>
      <c r="D137" s="40" t="s">
        <v>231</v>
      </c>
      <c r="E137" s="66">
        <v>640</v>
      </c>
      <c r="F137" s="66">
        <v>630</v>
      </c>
      <c r="G137" s="66">
        <v>658</v>
      </c>
      <c r="H137" s="66">
        <v>641</v>
      </c>
      <c r="I137" s="40">
        <v>588</v>
      </c>
      <c r="J137" s="67">
        <v>0.91875</v>
      </c>
      <c r="K137" s="40">
        <v>565</v>
      </c>
      <c r="L137" s="67">
        <v>0.8968253968253969</v>
      </c>
      <c r="M137" s="40">
        <v>612</v>
      </c>
      <c r="N137" s="67">
        <v>0.9300911854103343</v>
      </c>
      <c r="O137" s="66">
        <v>597</v>
      </c>
      <c r="P137" s="67">
        <v>0.9313572542901716</v>
      </c>
      <c r="Q137" s="69">
        <v>0</v>
      </c>
      <c r="R137" s="68">
        <v>0</v>
      </c>
      <c r="S137" s="40">
        <v>0</v>
      </c>
      <c r="T137" s="68">
        <v>0</v>
      </c>
      <c r="U137" s="40">
        <v>0</v>
      </c>
      <c r="V137" s="68">
        <v>0</v>
      </c>
      <c r="W137" s="40">
        <v>0</v>
      </c>
      <c r="X137" s="68">
        <v>0</v>
      </c>
      <c r="AB137" s="40">
        <v>1</v>
      </c>
    </row>
    <row r="138" spans="1:24" ht="12.75">
      <c r="A138" s="40" t="s">
        <v>283</v>
      </c>
      <c r="B138" s="40" t="s">
        <v>284</v>
      </c>
      <c r="C138" s="40" t="s">
        <v>233</v>
      </c>
      <c r="D138" s="40" t="s">
        <v>231</v>
      </c>
      <c r="E138" s="66">
        <v>1103</v>
      </c>
      <c r="F138" s="66">
        <v>1032</v>
      </c>
      <c r="G138" s="66">
        <v>1082</v>
      </c>
      <c r="H138" s="66">
        <v>1085</v>
      </c>
      <c r="I138" s="40">
        <v>997</v>
      </c>
      <c r="J138" s="67">
        <v>0.9038984587488668</v>
      </c>
      <c r="K138" s="40">
        <v>891</v>
      </c>
      <c r="L138" s="67">
        <v>0.8633720930232558</v>
      </c>
      <c r="M138" s="40">
        <v>965</v>
      </c>
      <c r="N138" s="67">
        <v>0.8918669131238447</v>
      </c>
      <c r="O138" s="66">
        <v>979</v>
      </c>
      <c r="P138" s="67">
        <v>0.9023041474654377</v>
      </c>
      <c r="Q138" s="69">
        <v>22</v>
      </c>
      <c r="R138" s="68">
        <v>0.019945602901178604</v>
      </c>
      <c r="S138" s="40">
        <v>45</v>
      </c>
      <c r="T138" s="68">
        <v>0.0436046511627907</v>
      </c>
      <c r="U138" s="40">
        <v>18</v>
      </c>
      <c r="V138" s="68">
        <v>0.0166358595194085</v>
      </c>
      <c r="W138" s="40">
        <v>16</v>
      </c>
      <c r="X138" s="68">
        <v>0.014746543778801843</v>
      </c>
    </row>
    <row r="139" spans="1:28" ht="12.75">
      <c r="A139" s="40" t="s">
        <v>285</v>
      </c>
      <c r="B139" s="40" t="s">
        <v>286</v>
      </c>
      <c r="C139" s="40" t="s">
        <v>233</v>
      </c>
      <c r="D139" s="40" t="s">
        <v>231</v>
      </c>
      <c r="E139" s="66">
        <v>1343</v>
      </c>
      <c r="F139" s="66">
        <v>1550</v>
      </c>
      <c r="G139" s="66">
        <v>1440</v>
      </c>
      <c r="H139" s="66">
        <v>1389</v>
      </c>
      <c r="I139" s="40">
        <v>1073</v>
      </c>
      <c r="J139" s="67"/>
      <c r="K139" s="40">
        <v>1292</v>
      </c>
      <c r="L139" s="67">
        <v>0.8335483870967741</v>
      </c>
      <c r="M139" s="40">
        <v>1221</v>
      </c>
      <c r="N139" s="67">
        <v>0.8479166666666667</v>
      </c>
      <c r="O139" s="66">
        <v>1165</v>
      </c>
      <c r="P139" s="67"/>
      <c r="Q139" s="69">
        <v>37</v>
      </c>
      <c r="R139" s="68">
        <v>0.027550260610573342</v>
      </c>
      <c r="S139" s="40">
        <v>29</v>
      </c>
      <c r="T139" s="68">
        <v>0.01870967741935484</v>
      </c>
      <c r="U139" s="40">
        <v>10</v>
      </c>
      <c r="V139" s="68">
        <v>0.006944444444444444</v>
      </c>
      <c r="W139" s="40">
        <v>9</v>
      </c>
      <c r="X139" s="68">
        <v>0.0064794816414686825</v>
      </c>
      <c r="Y139" s="40">
        <v>1</v>
      </c>
      <c r="AB139" s="40">
        <v>1</v>
      </c>
    </row>
    <row r="140" spans="1:24" ht="12.75">
      <c r="A140" s="40" t="s">
        <v>287</v>
      </c>
      <c r="B140" s="40" t="s">
        <v>288</v>
      </c>
      <c r="C140" s="40" t="s">
        <v>233</v>
      </c>
      <c r="D140" s="40" t="s">
        <v>231</v>
      </c>
      <c r="E140" s="66">
        <v>1036</v>
      </c>
      <c r="F140" s="66">
        <v>1026</v>
      </c>
      <c r="G140" s="66">
        <v>1123</v>
      </c>
      <c r="H140" s="66">
        <v>1015</v>
      </c>
      <c r="I140" s="40">
        <v>804</v>
      </c>
      <c r="J140" s="67"/>
      <c r="K140" s="40">
        <v>792</v>
      </c>
      <c r="L140" s="67">
        <v>0.7719298245614035</v>
      </c>
      <c r="M140" s="40">
        <v>823</v>
      </c>
      <c r="N140" s="67"/>
      <c r="O140" s="66">
        <v>846</v>
      </c>
      <c r="P140" s="67"/>
      <c r="Q140" s="69">
        <v>109</v>
      </c>
      <c r="R140" s="68">
        <v>0.10521235521235521</v>
      </c>
      <c r="S140" s="40">
        <v>45</v>
      </c>
      <c r="T140" s="68">
        <v>0.043859649122807015</v>
      </c>
      <c r="U140" s="40">
        <v>71</v>
      </c>
      <c r="V140" s="68">
        <v>0.06322350845948353</v>
      </c>
      <c r="W140" s="40">
        <v>51</v>
      </c>
      <c r="X140" s="68">
        <v>0.05024630541871921</v>
      </c>
    </row>
    <row r="141" spans="1:24" ht="12.75">
      <c r="A141" s="40" t="s">
        <v>289</v>
      </c>
      <c r="B141" s="40" t="s">
        <v>290</v>
      </c>
      <c r="C141" s="40" t="s">
        <v>233</v>
      </c>
      <c r="D141" s="40" t="s">
        <v>231</v>
      </c>
      <c r="E141" s="66">
        <v>1016</v>
      </c>
      <c r="F141" s="66">
        <v>1039</v>
      </c>
      <c r="G141" s="66">
        <v>1003</v>
      </c>
      <c r="H141" s="66">
        <v>1016</v>
      </c>
      <c r="I141" s="40">
        <v>885</v>
      </c>
      <c r="J141" s="67">
        <v>0.8710629921259843</v>
      </c>
      <c r="K141" s="40">
        <v>909</v>
      </c>
      <c r="L141" s="67">
        <v>0.8748796920115496</v>
      </c>
      <c r="M141" s="40">
        <v>869</v>
      </c>
      <c r="N141" s="67">
        <v>0.8664007976071785</v>
      </c>
      <c r="O141" s="66">
        <v>885</v>
      </c>
      <c r="P141" s="67">
        <v>0.8710629921259843</v>
      </c>
      <c r="Q141" s="69">
        <v>25</v>
      </c>
      <c r="R141" s="68">
        <v>0.024606299212598427</v>
      </c>
      <c r="S141" s="40">
        <v>38</v>
      </c>
      <c r="T141" s="68">
        <v>0.03657362848893166</v>
      </c>
      <c r="U141" s="40">
        <v>27</v>
      </c>
      <c r="V141" s="68">
        <v>0.026919242273180457</v>
      </c>
      <c r="W141" s="40">
        <v>31</v>
      </c>
      <c r="X141" s="68">
        <v>0.03051181102362205</v>
      </c>
    </row>
    <row r="142" spans="1:24" ht="12.75">
      <c r="A142" s="40" t="s">
        <v>291</v>
      </c>
      <c r="B142" s="40" t="s">
        <v>292</v>
      </c>
      <c r="C142" s="40" t="s">
        <v>233</v>
      </c>
      <c r="D142" s="40" t="s">
        <v>231</v>
      </c>
      <c r="E142" s="66">
        <v>1100</v>
      </c>
      <c r="F142" s="66">
        <v>1162</v>
      </c>
      <c r="G142" s="66">
        <v>1097</v>
      </c>
      <c r="H142" s="66">
        <v>1137</v>
      </c>
      <c r="I142" s="40">
        <v>994</v>
      </c>
      <c r="J142" s="67">
        <v>0.9036363636363637</v>
      </c>
      <c r="K142" s="40">
        <v>1063</v>
      </c>
      <c r="L142" s="67">
        <v>0.9148020654044751</v>
      </c>
      <c r="M142" s="40">
        <v>988</v>
      </c>
      <c r="N142" s="67">
        <v>0.9006381039197813</v>
      </c>
      <c r="O142" s="66">
        <v>1034</v>
      </c>
      <c r="P142" s="67">
        <v>0.909410729991205</v>
      </c>
      <c r="Q142" s="69">
        <v>4</v>
      </c>
      <c r="R142" s="68">
        <v>0.0036363636363636364</v>
      </c>
      <c r="S142" s="40">
        <v>5</v>
      </c>
      <c r="T142" s="68">
        <v>0.004302925989672977</v>
      </c>
      <c r="U142" s="40">
        <v>1</v>
      </c>
      <c r="V142" s="68">
        <v>0.0009115770282588879</v>
      </c>
      <c r="W142" s="40">
        <v>17</v>
      </c>
      <c r="X142" s="68">
        <v>0.014951627088830254</v>
      </c>
    </row>
    <row r="143" spans="1:28" ht="12.75">
      <c r="A143" s="40" t="s">
        <v>293</v>
      </c>
      <c r="B143" s="40" t="s">
        <v>294</v>
      </c>
      <c r="C143" s="40" t="s">
        <v>233</v>
      </c>
      <c r="D143" s="40" t="s">
        <v>231</v>
      </c>
      <c r="E143" s="66">
        <v>559</v>
      </c>
      <c r="F143" s="66">
        <v>586</v>
      </c>
      <c r="G143" s="66">
        <v>620</v>
      </c>
      <c r="H143" s="66">
        <v>598</v>
      </c>
      <c r="I143" s="40">
        <v>470</v>
      </c>
      <c r="J143" s="67"/>
      <c r="K143" s="40">
        <v>489</v>
      </c>
      <c r="L143" s="67"/>
      <c r="M143" s="40">
        <v>534</v>
      </c>
      <c r="N143" s="67"/>
      <c r="O143" s="66">
        <v>524</v>
      </c>
      <c r="P143" s="67">
        <v>0.8762541806020067</v>
      </c>
      <c r="Q143" s="69">
        <v>6</v>
      </c>
      <c r="R143" s="68">
        <v>0.01073345259391771</v>
      </c>
      <c r="S143" s="40">
        <v>13</v>
      </c>
      <c r="T143" s="68">
        <v>0.02218430034129693</v>
      </c>
      <c r="U143" s="40">
        <v>3</v>
      </c>
      <c r="V143" s="68">
        <v>0.004838709677419355</v>
      </c>
      <c r="W143" s="40">
        <v>2</v>
      </c>
      <c r="X143" s="68">
        <v>0.0033444816053511705</v>
      </c>
      <c r="Y143" s="40">
        <v>1</v>
      </c>
      <c r="Z143" s="40">
        <v>1</v>
      </c>
      <c r="AA143" s="40">
        <v>1</v>
      </c>
      <c r="AB143" s="40">
        <v>1</v>
      </c>
    </row>
    <row r="144" spans="1:28" ht="12.75">
      <c r="A144" s="40" t="s">
        <v>296</v>
      </c>
      <c r="B144" s="40" t="s">
        <v>298</v>
      </c>
      <c r="C144" s="40" t="s">
        <v>297</v>
      </c>
      <c r="D144" s="40" t="s">
        <v>295</v>
      </c>
      <c r="E144" s="66">
        <v>778</v>
      </c>
      <c r="F144" s="66">
        <v>844</v>
      </c>
      <c r="G144" s="66">
        <v>852</v>
      </c>
      <c r="H144" s="66">
        <v>721</v>
      </c>
      <c r="I144" s="40">
        <v>680</v>
      </c>
      <c r="J144" s="67"/>
      <c r="K144" s="40">
        <v>746</v>
      </c>
      <c r="L144" s="67"/>
      <c r="M144" s="40">
        <v>736</v>
      </c>
      <c r="N144" s="67"/>
      <c r="O144" s="66">
        <v>619</v>
      </c>
      <c r="P144" s="67">
        <v>0.8585298196948682</v>
      </c>
      <c r="Q144" s="69">
        <v>0</v>
      </c>
      <c r="R144" s="68">
        <v>0</v>
      </c>
      <c r="S144" s="40">
        <v>0</v>
      </c>
      <c r="T144" s="68">
        <v>0</v>
      </c>
      <c r="U144" s="40">
        <v>4</v>
      </c>
      <c r="V144" s="68">
        <v>0.004694835680751174</v>
      </c>
      <c r="W144" s="40">
        <v>0</v>
      </c>
      <c r="X144" s="68">
        <v>0</v>
      </c>
      <c r="Y144" s="40">
        <v>1</v>
      </c>
      <c r="Z144" s="40">
        <v>1</v>
      </c>
      <c r="AA144" s="40">
        <v>1</v>
      </c>
      <c r="AB144" s="40">
        <v>1</v>
      </c>
    </row>
    <row r="145" spans="1:28" ht="12.75">
      <c r="A145" s="40" t="s">
        <v>299</v>
      </c>
      <c r="B145" s="40" t="s">
        <v>300</v>
      </c>
      <c r="C145" s="40" t="s">
        <v>297</v>
      </c>
      <c r="D145" s="40" t="s">
        <v>295</v>
      </c>
      <c r="E145" s="66">
        <v>769</v>
      </c>
      <c r="F145" s="66">
        <v>784</v>
      </c>
      <c r="G145" s="66">
        <v>838</v>
      </c>
      <c r="H145" s="66">
        <v>799</v>
      </c>
      <c r="I145" s="40">
        <v>639</v>
      </c>
      <c r="J145" s="67">
        <v>0.8309492847854356</v>
      </c>
      <c r="K145" s="40">
        <v>662</v>
      </c>
      <c r="L145" s="67"/>
      <c r="M145" s="40">
        <v>703</v>
      </c>
      <c r="N145" s="67"/>
      <c r="O145" s="66">
        <v>639</v>
      </c>
      <c r="P145" s="67">
        <v>0.799749687108886</v>
      </c>
      <c r="Q145" s="69">
        <v>10</v>
      </c>
      <c r="R145" s="68">
        <v>0.013003901170351105</v>
      </c>
      <c r="S145" s="40">
        <v>4</v>
      </c>
      <c r="T145" s="68">
        <v>0.00510204081632653</v>
      </c>
      <c r="U145" s="40">
        <v>5</v>
      </c>
      <c r="V145" s="68">
        <v>0.0059665871121718375</v>
      </c>
      <c r="W145" s="40">
        <v>5</v>
      </c>
      <c r="X145" s="68">
        <v>0.006257822277847309</v>
      </c>
      <c r="Z145" s="40">
        <v>1</v>
      </c>
      <c r="AA145" s="40">
        <v>1</v>
      </c>
      <c r="AB145" s="40">
        <v>1</v>
      </c>
    </row>
    <row r="146" spans="1:24" ht="12.75">
      <c r="A146" s="40" t="s">
        <v>301</v>
      </c>
      <c r="B146" s="40" t="s">
        <v>302</v>
      </c>
      <c r="C146" s="40" t="s">
        <v>297</v>
      </c>
      <c r="D146" s="40" t="s">
        <v>295</v>
      </c>
      <c r="E146" s="66">
        <v>2030</v>
      </c>
      <c r="F146" s="66">
        <v>2167</v>
      </c>
      <c r="G146" s="66">
        <v>2166</v>
      </c>
      <c r="H146" s="66">
        <v>2061</v>
      </c>
      <c r="I146" s="40">
        <v>1382</v>
      </c>
      <c r="J146" s="67">
        <v>0.6807881773399015</v>
      </c>
      <c r="K146" s="40">
        <v>1456</v>
      </c>
      <c r="L146" s="67">
        <v>0.6718966312874942</v>
      </c>
      <c r="M146" s="40">
        <v>1506</v>
      </c>
      <c r="N146" s="67">
        <v>0.6952908587257618</v>
      </c>
      <c r="O146" s="66">
        <v>1445</v>
      </c>
      <c r="P146" s="67">
        <v>0.7011159631246967</v>
      </c>
      <c r="Q146" s="69">
        <v>41</v>
      </c>
      <c r="R146" s="68">
        <v>0.02019704433497537</v>
      </c>
      <c r="S146" s="40">
        <v>46</v>
      </c>
      <c r="T146" s="68">
        <v>0.021227503461006</v>
      </c>
      <c r="U146" s="40">
        <v>65</v>
      </c>
      <c r="V146" s="68">
        <v>0.030009233610341645</v>
      </c>
      <c r="W146" s="40">
        <v>0</v>
      </c>
      <c r="X146" s="68">
        <v>0</v>
      </c>
    </row>
    <row r="147" spans="1:24" ht="12.75">
      <c r="A147" s="40" t="s">
        <v>303</v>
      </c>
      <c r="B147" s="40" t="s">
        <v>304</v>
      </c>
      <c r="C147" s="40" t="s">
        <v>297</v>
      </c>
      <c r="D147" s="40" t="s">
        <v>295</v>
      </c>
      <c r="E147" s="66">
        <v>459</v>
      </c>
      <c r="F147" s="66">
        <v>486</v>
      </c>
      <c r="G147" s="66">
        <v>472</v>
      </c>
      <c r="H147" s="66">
        <v>438</v>
      </c>
      <c r="I147" s="40">
        <v>336</v>
      </c>
      <c r="J147" s="67">
        <v>0.7320261437908496</v>
      </c>
      <c r="K147" s="40">
        <v>373</v>
      </c>
      <c r="L147" s="67">
        <v>0.7674897119341564</v>
      </c>
      <c r="M147" s="40">
        <v>351</v>
      </c>
      <c r="N147" s="67">
        <v>0.7436440677966102</v>
      </c>
      <c r="O147" s="66">
        <v>336</v>
      </c>
      <c r="P147" s="67">
        <v>0.7671232876712328</v>
      </c>
      <c r="Q147" s="69">
        <v>5</v>
      </c>
      <c r="R147" s="68">
        <v>0.010893246187363835</v>
      </c>
      <c r="S147" s="40">
        <v>4</v>
      </c>
      <c r="T147" s="68">
        <v>0.00823045267489712</v>
      </c>
      <c r="U147" s="40">
        <v>7</v>
      </c>
      <c r="V147" s="68">
        <v>0.014830508474576272</v>
      </c>
      <c r="W147" s="40">
        <v>6</v>
      </c>
      <c r="X147" s="68">
        <v>0.0136986301369863</v>
      </c>
    </row>
    <row r="148" spans="1:24" ht="12.75">
      <c r="A148" s="40" t="s">
        <v>305</v>
      </c>
      <c r="B148" s="40" t="s">
        <v>306</v>
      </c>
      <c r="C148" s="40" t="s">
        <v>297</v>
      </c>
      <c r="D148" s="40" t="s">
        <v>295</v>
      </c>
      <c r="E148" s="66">
        <v>912</v>
      </c>
      <c r="F148" s="66">
        <v>912</v>
      </c>
      <c r="G148" s="66">
        <v>933</v>
      </c>
      <c r="H148" s="66">
        <v>847</v>
      </c>
      <c r="I148" s="40">
        <v>628</v>
      </c>
      <c r="J148" s="67">
        <v>0.6885964912280702</v>
      </c>
      <c r="K148" s="40">
        <v>619</v>
      </c>
      <c r="L148" s="67">
        <v>0.6787280701754386</v>
      </c>
      <c r="M148" s="40">
        <v>625</v>
      </c>
      <c r="N148" s="67">
        <v>0.669882100750268</v>
      </c>
      <c r="O148" s="66">
        <v>553</v>
      </c>
      <c r="P148" s="67">
        <v>0.6528925619834711</v>
      </c>
      <c r="Q148" s="69">
        <v>17</v>
      </c>
      <c r="R148" s="68">
        <v>0.01864035087719298</v>
      </c>
      <c r="S148" s="40">
        <v>18</v>
      </c>
      <c r="T148" s="68">
        <v>0.019736842105263157</v>
      </c>
      <c r="U148" s="40">
        <v>13</v>
      </c>
      <c r="V148" s="68">
        <v>0.013933547695605574</v>
      </c>
      <c r="W148" s="40">
        <v>2</v>
      </c>
      <c r="X148" s="68">
        <v>0.0023612750885478157</v>
      </c>
    </row>
    <row r="149" spans="1:24" ht="12.75">
      <c r="A149" s="40" t="s">
        <v>307</v>
      </c>
      <c r="B149" s="40" t="s">
        <v>308</v>
      </c>
      <c r="C149" s="40" t="s">
        <v>297</v>
      </c>
      <c r="D149" s="40" t="s">
        <v>295</v>
      </c>
      <c r="E149" s="66">
        <v>3057</v>
      </c>
      <c r="F149" s="66">
        <v>3087</v>
      </c>
      <c r="G149" s="66">
        <v>3121</v>
      </c>
      <c r="H149" s="66">
        <v>3020</v>
      </c>
      <c r="I149" s="40">
        <v>2489</v>
      </c>
      <c r="J149" s="67">
        <v>0.8141969250899574</v>
      </c>
      <c r="K149" s="40">
        <v>2587</v>
      </c>
      <c r="L149" s="67">
        <v>0.8380304502753483</v>
      </c>
      <c r="M149" s="40">
        <v>2596</v>
      </c>
      <c r="N149" s="67">
        <v>0.8317846843960269</v>
      </c>
      <c r="O149" s="66">
        <v>2575</v>
      </c>
      <c r="P149" s="67">
        <v>0.8526490066225165</v>
      </c>
      <c r="Q149" s="69">
        <v>23</v>
      </c>
      <c r="R149" s="68">
        <v>0.007523716061498201</v>
      </c>
      <c r="S149" s="40">
        <v>23</v>
      </c>
      <c r="T149" s="68">
        <v>0.007450599287333981</v>
      </c>
      <c r="U149" s="40">
        <v>19</v>
      </c>
      <c r="V149" s="68">
        <v>0.006087792374239026</v>
      </c>
      <c r="W149" s="40">
        <v>30</v>
      </c>
      <c r="X149" s="68">
        <v>0.009933774834437087</v>
      </c>
    </row>
    <row r="150" spans="1:26" ht="12.75">
      <c r="A150" s="40" t="s">
        <v>309</v>
      </c>
      <c r="B150" s="40" t="s">
        <v>310</v>
      </c>
      <c r="C150" s="40" t="s">
        <v>297</v>
      </c>
      <c r="D150" s="40" t="s">
        <v>295</v>
      </c>
      <c r="E150" s="66">
        <v>1938</v>
      </c>
      <c r="F150" s="66">
        <v>1929</v>
      </c>
      <c r="G150" s="66">
        <v>2054</v>
      </c>
      <c r="H150" s="66">
        <v>1928</v>
      </c>
      <c r="I150" s="40">
        <v>1413</v>
      </c>
      <c r="J150" s="67">
        <v>0.7291021671826625</v>
      </c>
      <c r="K150" s="40">
        <v>1413</v>
      </c>
      <c r="L150" s="67"/>
      <c r="M150" s="40">
        <v>1474</v>
      </c>
      <c r="N150" s="67">
        <v>0.7176241480038948</v>
      </c>
      <c r="O150" s="66">
        <v>1378</v>
      </c>
      <c r="P150" s="67">
        <v>0.7147302904564315</v>
      </c>
      <c r="Q150" s="69">
        <v>48</v>
      </c>
      <c r="R150" s="68">
        <v>0.02476780185758514</v>
      </c>
      <c r="S150" s="40">
        <v>39</v>
      </c>
      <c r="T150" s="68">
        <v>0.02021772939346812</v>
      </c>
      <c r="U150" s="40">
        <v>26</v>
      </c>
      <c r="V150" s="68">
        <v>0.012658227848101266</v>
      </c>
      <c r="W150" s="40">
        <v>17</v>
      </c>
      <c r="X150" s="68">
        <v>0.008817427385892116</v>
      </c>
      <c r="Z150" s="40">
        <v>1</v>
      </c>
    </row>
    <row r="151" spans="1:28" ht="12.75">
      <c r="A151" s="40" t="s">
        <v>311</v>
      </c>
      <c r="B151" s="40" t="s">
        <v>312</v>
      </c>
      <c r="C151" s="40" t="s">
        <v>297</v>
      </c>
      <c r="D151" s="40" t="s">
        <v>295</v>
      </c>
      <c r="E151" s="66">
        <v>2221</v>
      </c>
      <c r="F151" s="66">
        <v>2281</v>
      </c>
      <c r="G151" s="66">
        <v>2187</v>
      </c>
      <c r="H151" s="66">
        <v>2132</v>
      </c>
      <c r="I151" s="40">
        <v>1693</v>
      </c>
      <c r="J151" s="67"/>
      <c r="K151" s="40">
        <v>1764</v>
      </c>
      <c r="L151" s="67"/>
      <c r="M151" s="40">
        <v>1726</v>
      </c>
      <c r="N151" s="67"/>
      <c r="O151" s="66">
        <v>1580</v>
      </c>
      <c r="P151" s="67"/>
      <c r="Q151" s="69">
        <v>182</v>
      </c>
      <c r="R151" s="68">
        <v>0.08194506978838362</v>
      </c>
      <c r="S151" s="40">
        <v>158</v>
      </c>
      <c r="T151" s="68">
        <v>0.06926786497150372</v>
      </c>
      <c r="U151" s="40">
        <v>177</v>
      </c>
      <c r="V151" s="68">
        <v>0.08093278463648834</v>
      </c>
      <c r="W151" s="40">
        <v>248</v>
      </c>
      <c r="X151" s="68">
        <v>0.11632270168855535</v>
      </c>
      <c r="Y151" s="40">
        <v>1</v>
      </c>
      <c r="Z151" s="40">
        <v>1</v>
      </c>
      <c r="AA151" s="40">
        <v>1</v>
      </c>
      <c r="AB151" s="40">
        <v>1</v>
      </c>
    </row>
    <row r="152" spans="1:24" ht="12.75">
      <c r="A152" s="40" t="s">
        <v>314</v>
      </c>
      <c r="B152" s="40" t="s">
        <v>316</v>
      </c>
      <c r="C152" s="40" t="s">
        <v>315</v>
      </c>
      <c r="D152" s="40" t="s">
        <v>313</v>
      </c>
      <c r="E152" s="66">
        <v>1345</v>
      </c>
      <c r="F152" s="66">
        <v>1469</v>
      </c>
      <c r="G152" s="66">
        <v>1440</v>
      </c>
      <c r="H152" s="66">
        <v>1397</v>
      </c>
      <c r="I152" s="40">
        <v>1031</v>
      </c>
      <c r="J152" s="67">
        <v>0.7665427509293681</v>
      </c>
      <c r="K152" s="40">
        <v>1116</v>
      </c>
      <c r="L152" s="67">
        <v>0.7597004765146358</v>
      </c>
      <c r="M152" s="40">
        <v>1108</v>
      </c>
      <c r="N152" s="67">
        <v>0.7694444444444445</v>
      </c>
      <c r="O152" s="66">
        <v>1054</v>
      </c>
      <c r="P152" s="67">
        <v>0.7544738725841088</v>
      </c>
      <c r="Q152" s="69">
        <v>9</v>
      </c>
      <c r="R152" s="68">
        <v>0.006691449814126394</v>
      </c>
      <c r="S152" s="40">
        <v>6</v>
      </c>
      <c r="T152" s="68">
        <v>0.0040844111640571815</v>
      </c>
      <c r="U152" s="40">
        <v>6</v>
      </c>
      <c r="V152" s="68">
        <v>0.004166666666666667</v>
      </c>
      <c r="W152" s="40">
        <v>14</v>
      </c>
      <c r="X152" s="68">
        <v>0.010021474588403722</v>
      </c>
    </row>
    <row r="153" spans="1:24" ht="12.75">
      <c r="A153" s="40" t="s">
        <v>317</v>
      </c>
      <c r="B153" s="40" t="s">
        <v>318</v>
      </c>
      <c r="C153" s="40" t="s">
        <v>315</v>
      </c>
      <c r="D153" s="40" t="s">
        <v>313</v>
      </c>
      <c r="E153" s="66">
        <v>1515</v>
      </c>
      <c r="F153" s="66">
        <v>1506</v>
      </c>
      <c r="G153" s="66">
        <v>1566</v>
      </c>
      <c r="H153" s="66">
        <v>1513</v>
      </c>
      <c r="I153" s="40">
        <v>1182</v>
      </c>
      <c r="J153" s="67">
        <v>0.7801980198019802</v>
      </c>
      <c r="K153" s="40">
        <v>1197</v>
      </c>
      <c r="L153" s="67">
        <v>0.7948207171314741</v>
      </c>
      <c r="M153" s="40">
        <v>1232</v>
      </c>
      <c r="N153" s="67">
        <v>0.7867177522349936</v>
      </c>
      <c r="O153" s="66">
        <v>1176</v>
      </c>
      <c r="P153" s="67">
        <v>0.7772637144745539</v>
      </c>
      <c r="Q153" s="69">
        <v>13</v>
      </c>
      <c r="R153" s="68">
        <v>0.008580858085808581</v>
      </c>
      <c r="S153" s="40">
        <v>43</v>
      </c>
      <c r="T153" s="68">
        <v>0.028552456839309428</v>
      </c>
      <c r="U153" s="40">
        <v>21</v>
      </c>
      <c r="V153" s="68">
        <v>0.013409961685823755</v>
      </c>
      <c r="W153" s="40">
        <v>27</v>
      </c>
      <c r="X153" s="68">
        <v>0.01784534038334435</v>
      </c>
    </row>
    <row r="154" spans="1:24" ht="12.75">
      <c r="A154" s="40" t="s">
        <v>319</v>
      </c>
      <c r="B154" s="40" t="s">
        <v>320</v>
      </c>
      <c r="C154" s="40" t="s">
        <v>315</v>
      </c>
      <c r="D154" s="40" t="s">
        <v>313</v>
      </c>
      <c r="E154" s="66">
        <v>1414</v>
      </c>
      <c r="F154" s="66">
        <v>1502</v>
      </c>
      <c r="G154" s="66">
        <v>1737</v>
      </c>
      <c r="H154" s="66">
        <v>1395</v>
      </c>
      <c r="I154" s="40">
        <v>1159</v>
      </c>
      <c r="J154" s="67">
        <v>0.8196605374823197</v>
      </c>
      <c r="K154" s="40">
        <v>1203</v>
      </c>
      <c r="L154" s="67">
        <v>0.8009320905459387</v>
      </c>
      <c r="M154" s="40">
        <v>1332</v>
      </c>
      <c r="N154" s="67">
        <v>0.7668393782383419</v>
      </c>
      <c r="O154" s="66">
        <v>1042</v>
      </c>
      <c r="P154" s="67">
        <v>0.7469534050179212</v>
      </c>
      <c r="Q154" s="69">
        <v>4</v>
      </c>
      <c r="R154" s="68">
        <v>0.002828854314002829</v>
      </c>
      <c r="S154" s="40">
        <v>0</v>
      </c>
      <c r="T154" s="68">
        <v>0</v>
      </c>
      <c r="U154" s="40">
        <v>28</v>
      </c>
      <c r="V154" s="68">
        <v>0.016119746689694875</v>
      </c>
      <c r="W154" s="40">
        <v>42</v>
      </c>
      <c r="X154" s="68">
        <v>0.030107526881720432</v>
      </c>
    </row>
    <row r="155" spans="1:24" ht="12.75">
      <c r="A155" s="40" t="s">
        <v>321</v>
      </c>
      <c r="B155" s="40" t="s">
        <v>322</v>
      </c>
      <c r="C155" s="40" t="s">
        <v>315</v>
      </c>
      <c r="D155" s="40" t="s">
        <v>313</v>
      </c>
      <c r="E155" s="66">
        <v>3591</v>
      </c>
      <c r="F155" s="66">
        <v>3727</v>
      </c>
      <c r="G155" s="66">
        <v>3541</v>
      </c>
      <c r="H155" s="66">
        <v>3486</v>
      </c>
      <c r="I155" s="40">
        <v>2861</v>
      </c>
      <c r="J155" s="67">
        <v>0.796714007240323</v>
      </c>
      <c r="K155" s="40">
        <v>2978</v>
      </c>
      <c r="L155" s="67">
        <v>0.799034075664073</v>
      </c>
      <c r="M155" s="40">
        <v>2760</v>
      </c>
      <c r="N155" s="67">
        <v>0.7794408359220559</v>
      </c>
      <c r="O155" s="66">
        <v>2787</v>
      </c>
      <c r="P155" s="67">
        <v>0.7994836488812392</v>
      </c>
      <c r="Q155" s="69">
        <v>37</v>
      </c>
      <c r="R155" s="68">
        <v>0.010303536619326092</v>
      </c>
      <c r="S155" s="40">
        <v>22</v>
      </c>
      <c r="T155" s="68">
        <v>0.0059028709417762275</v>
      </c>
      <c r="U155" s="40">
        <v>49</v>
      </c>
      <c r="V155" s="68">
        <v>0.01383789889861621</v>
      </c>
      <c r="W155" s="40">
        <v>34</v>
      </c>
      <c r="X155" s="68">
        <v>0.009753298909925417</v>
      </c>
    </row>
    <row r="156" spans="1:24" ht="12.75">
      <c r="A156" s="40" t="s">
        <v>323</v>
      </c>
      <c r="B156" s="40" t="s">
        <v>324</v>
      </c>
      <c r="C156" s="40" t="s">
        <v>315</v>
      </c>
      <c r="D156" s="40" t="s">
        <v>313</v>
      </c>
      <c r="E156" s="66">
        <v>321</v>
      </c>
      <c r="F156" s="66">
        <v>311</v>
      </c>
      <c r="G156" s="66">
        <v>285</v>
      </c>
      <c r="H156" s="66">
        <v>335</v>
      </c>
      <c r="I156" s="40">
        <v>247</v>
      </c>
      <c r="J156" s="67">
        <v>0.7694704049844237</v>
      </c>
      <c r="K156" s="40">
        <v>248</v>
      </c>
      <c r="L156" s="67">
        <v>0.797427652733119</v>
      </c>
      <c r="M156" s="40">
        <v>234</v>
      </c>
      <c r="N156" s="67">
        <v>0.8210526315789474</v>
      </c>
      <c r="O156" s="66">
        <v>275</v>
      </c>
      <c r="P156" s="67">
        <v>0.8208955223880597</v>
      </c>
      <c r="Q156" s="69">
        <v>0</v>
      </c>
      <c r="R156" s="68">
        <v>0</v>
      </c>
      <c r="S156" s="40">
        <v>0</v>
      </c>
      <c r="T156" s="68">
        <v>0</v>
      </c>
      <c r="U156" s="40">
        <v>0</v>
      </c>
      <c r="V156" s="68">
        <v>0</v>
      </c>
      <c r="W156" s="40">
        <v>0</v>
      </c>
      <c r="X156" s="68">
        <v>0</v>
      </c>
    </row>
    <row r="157" spans="1:24" ht="12.75">
      <c r="A157" s="40" t="s">
        <v>325</v>
      </c>
      <c r="B157" s="40" t="s">
        <v>326</v>
      </c>
      <c r="C157" s="40" t="s">
        <v>315</v>
      </c>
      <c r="D157" s="40" t="s">
        <v>313</v>
      </c>
      <c r="E157" s="66">
        <v>879</v>
      </c>
      <c r="F157" s="66">
        <v>919</v>
      </c>
      <c r="G157" s="66">
        <v>953</v>
      </c>
      <c r="H157" s="66">
        <v>899</v>
      </c>
      <c r="I157" s="40">
        <v>678</v>
      </c>
      <c r="J157" s="67">
        <v>0.7713310580204779</v>
      </c>
      <c r="K157" s="40">
        <v>710</v>
      </c>
      <c r="L157" s="67">
        <v>0.7725788900979326</v>
      </c>
      <c r="M157" s="40">
        <v>715</v>
      </c>
      <c r="N157" s="67">
        <v>0.7502623294858342</v>
      </c>
      <c r="O157" s="66">
        <v>649</v>
      </c>
      <c r="P157" s="67"/>
      <c r="Q157" s="69">
        <v>3</v>
      </c>
      <c r="R157" s="68">
        <v>0.0034129692832764505</v>
      </c>
      <c r="S157" s="40">
        <v>14</v>
      </c>
      <c r="T157" s="68">
        <v>0.015233949945593036</v>
      </c>
      <c r="U157" s="40">
        <v>21</v>
      </c>
      <c r="V157" s="68">
        <v>0.022035676810073453</v>
      </c>
      <c r="W157" s="40">
        <v>47</v>
      </c>
      <c r="X157" s="68">
        <v>0.05228031145717464</v>
      </c>
    </row>
    <row r="158" spans="1:24" ht="12.75">
      <c r="A158" s="40" t="s">
        <v>327</v>
      </c>
      <c r="B158" s="40" t="s">
        <v>328</v>
      </c>
      <c r="C158" s="40" t="s">
        <v>315</v>
      </c>
      <c r="D158" s="40" t="s">
        <v>313</v>
      </c>
      <c r="E158" s="66">
        <v>1923</v>
      </c>
      <c r="F158" s="66">
        <v>2037</v>
      </c>
      <c r="G158" s="66">
        <v>1935</v>
      </c>
      <c r="H158" s="66">
        <v>1985</v>
      </c>
      <c r="I158" s="40">
        <v>1527</v>
      </c>
      <c r="J158" s="67">
        <v>0.7940717628705148</v>
      </c>
      <c r="K158" s="40">
        <v>1600</v>
      </c>
      <c r="L158" s="67">
        <v>0.7854688267059401</v>
      </c>
      <c r="M158" s="40">
        <v>1493</v>
      </c>
      <c r="N158" s="67">
        <v>0.7715762273901808</v>
      </c>
      <c r="O158" s="66">
        <v>1551</v>
      </c>
      <c r="P158" s="67">
        <v>0.781360201511335</v>
      </c>
      <c r="Q158" s="69">
        <v>7</v>
      </c>
      <c r="R158" s="68">
        <v>0.003640145605824233</v>
      </c>
      <c r="S158" s="40">
        <v>18</v>
      </c>
      <c r="T158" s="68">
        <v>0.008836524300441826</v>
      </c>
      <c r="U158" s="40">
        <v>11</v>
      </c>
      <c r="V158" s="68">
        <v>0.005684754521963824</v>
      </c>
      <c r="W158" s="40">
        <v>9</v>
      </c>
      <c r="X158" s="68">
        <v>0.004534005037783375</v>
      </c>
    </row>
    <row r="159" spans="1:24" ht="12.75">
      <c r="A159" s="40" t="s">
        <v>329</v>
      </c>
      <c r="B159" s="40" t="s">
        <v>330</v>
      </c>
      <c r="C159" s="40" t="s">
        <v>315</v>
      </c>
      <c r="D159" s="40" t="s">
        <v>313</v>
      </c>
      <c r="E159" s="66">
        <v>674</v>
      </c>
      <c r="F159" s="66">
        <v>708</v>
      </c>
      <c r="G159" s="66">
        <v>673</v>
      </c>
      <c r="H159" s="66">
        <v>687</v>
      </c>
      <c r="I159" s="40">
        <v>505</v>
      </c>
      <c r="J159" s="67">
        <v>0.7492581602373887</v>
      </c>
      <c r="K159" s="40">
        <v>518</v>
      </c>
      <c r="L159" s="67">
        <v>0.731638418079096</v>
      </c>
      <c r="M159" s="40">
        <v>474</v>
      </c>
      <c r="N159" s="67">
        <v>0.7043090638930164</v>
      </c>
      <c r="O159" s="66">
        <v>534</v>
      </c>
      <c r="P159" s="67">
        <v>0.777292576419214</v>
      </c>
      <c r="Q159" s="69">
        <v>0</v>
      </c>
      <c r="R159" s="68">
        <v>0</v>
      </c>
      <c r="S159" s="40">
        <v>0</v>
      </c>
      <c r="T159" s="68">
        <v>0</v>
      </c>
      <c r="U159" s="40">
        <v>0</v>
      </c>
      <c r="V159" s="68">
        <v>0</v>
      </c>
      <c r="W159" s="40">
        <v>0</v>
      </c>
      <c r="X159" s="68">
        <v>0</v>
      </c>
    </row>
    <row r="160" spans="1:28" ht="12.75">
      <c r="A160" s="40" t="s">
        <v>331</v>
      </c>
      <c r="B160" s="40" t="s">
        <v>332</v>
      </c>
      <c r="C160" s="40" t="s">
        <v>315</v>
      </c>
      <c r="D160" s="40" t="s">
        <v>313</v>
      </c>
      <c r="E160" s="66">
        <v>852</v>
      </c>
      <c r="F160" s="66">
        <v>828</v>
      </c>
      <c r="G160" s="66">
        <v>862</v>
      </c>
      <c r="H160" s="66">
        <v>844</v>
      </c>
      <c r="I160" s="40">
        <v>639</v>
      </c>
      <c r="J160" s="67">
        <v>0.75</v>
      </c>
      <c r="K160" s="40">
        <v>616</v>
      </c>
      <c r="L160" s="67">
        <v>0.7439613526570048</v>
      </c>
      <c r="M160" s="40">
        <v>642</v>
      </c>
      <c r="N160" s="67">
        <v>0.7447795823665894</v>
      </c>
      <c r="O160" s="66">
        <v>615</v>
      </c>
      <c r="P160" s="67"/>
      <c r="Q160" s="69">
        <v>0</v>
      </c>
      <c r="R160" s="68">
        <v>0</v>
      </c>
      <c r="S160" s="40">
        <v>0</v>
      </c>
      <c r="T160" s="68">
        <v>0</v>
      </c>
      <c r="U160" s="40">
        <v>21</v>
      </c>
      <c r="V160" s="68">
        <v>0.024361948955916472</v>
      </c>
      <c r="W160" s="40">
        <v>19</v>
      </c>
      <c r="X160" s="68">
        <v>0.022511848341232227</v>
      </c>
      <c r="AB160" s="40">
        <v>1</v>
      </c>
    </row>
    <row r="161" spans="1:24" ht="12.75">
      <c r="A161" s="40" t="s">
        <v>334</v>
      </c>
      <c r="B161" s="40" t="s">
        <v>336</v>
      </c>
      <c r="C161" s="40" t="s">
        <v>335</v>
      </c>
      <c r="D161" s="40" t="s">
        <v>333</v>
      </c>
      <c r="E161" s="66">
        <v>471</v>
      </c>
      <c r="F161" s="66">
        <v>430</v>
      </c>
      <c r="G161" s="66">
        <v>453</v>
      </c>
      <c r="H161" s="66">
        <v>453</v>
      </c>
      <c r="I161" s="40">
        <v>402</v>
      </c>
      <c r="J161" s="67">
        <v>0.8535031847133758</v>
      </c>
      <c r="K161" s="40">
        <v>362</v>
      </c>
      <c r="L161" s="67">
        <v>0.8418604651162791</v>
      </c>
      <c r="M161" s="40">
        <v>391</v>
      </c>
      <c r="N161" s="67">
        <v>0.8631346578366446</v>
      </c>
      <c r="O161" s="66">
        <v>401</v>
      </c>
      <c r="P161" s="67">
        <v>0.8852097130242825</v>
      </c>
      <c r="Q161" s="69">
        <v>0</v>
      </c>
      <c r="R161" s="68">
        <v>0</v>
      </c>
      <c r="S161" s="40">
        <v>3</v>
      </c>
      <c r="T161" s="68">
        <v>0.0069767441860465115</v>
      </c>
      <c r="U161" s="40">
        <v>2</v>
      </c>
      <c r="V161" s="68">
        <v>0.004415011037527594</v>
      </c>
      <c r="W161" s="40">
        <v>3</v>
      </c>
      <c r="X161" s="68">
        <v>0.006622516556291391</v>
      </c>
    </row>
    <row r="162" spans="1:26" ht="12.75">
      <c r="A162" s="40" t="s">
        <v>337</v>
      </c>
      <c r="B162" s="40" t="s">
        <v>338</v>
      </c>
      <c r="C162" s="40" t="s">
        <v>335</v>
      </c>
      <c r="D162" s="40" t="s">
        <v>333</v>
      </c>
      <c r="E162" s="66">
        <v>975</v>
      </c>
      <c r="F162" s="66">
        <v>971</v>
      </c>
      <c r="G162" s="66">
        <v>1021</v>
      </c>
      <c r="H162" s="66">
        <v>978</v>
      </c>
      <c r="I162" s="40">
        <v>779</v>
      </c>
      <c r="J162" s="67"/>
      <c r="K162" s="40">
        <v>767</v>
      </c>
      <c r="L162" s="67"/>
      <c r="M162" s="40">
        <v>799</v>
      </c>
      <c r="N162" s="67">
        <v>0.7825661116552399</v>
      </c>
      <c r="O162" s="66">
        <v>733</v>
      </c>
      <c r="P162" s="67">
        <v>0.7494887525562373</v>
      </c>
      <c r="Q162" s="69">
        <v>0</v>
      </c>
      <c r="R162" s="68">
        <v>0</v>
      </c>
      <c r="S162" s="40">
        <v>0</v>
      </c>
      <c r="T162" s="68">
        <v>0</v>
      </c>
      <c r="U162" s="40">
        <v>0</v>
      </c>
      <c r="V162" s="68">
        <v>0</v>
      </c>
      <c r="W162" s="40">
        <v>35</v>
      </c>
      <c r="X162" s="68">
        <v>0.03578732106339468</v>
      </c>
      <c r="Y162" s="40">
        <v>1</v>
      </c>
      <c r="Z162" s="40">
        <v>1</v>
      </c>
    </row>
    <row r="163" spans="1:24" ht="12.75">
      <c r="A163" s="40" t="s">
        <v>339</v>
      </c>
      <c r="B163" s="40" t="s">
        <v>340</v>
      </c>
      <c r="C163" s="40" t="s">
        <v>335</v>
      </c>
      <c r="D163" s="40" t="s">
        <v>333</v>
      </c>
      <c r="E163" s="66">
        <v>1479</v>
      </c>
      <c r="F163" s="66">
        <v>1627</v>
      </c>
      <c r="G163" s="66">
        <v>1595</v>
      </c>
      <c r="H163" s="66">
        <v>1548</v>
      </c>
      <c r="I163" s="40">
        <v>1151</v>
      </c>
      <c r="J163" s="67">
        <v>0.7782285327924273</v>
      </c>
      <c r="K163" s="40">
        <v>1263</v>
      </c>
      <c r="L163" s="67">
        <v>0.7762753534111863</v>
      </c>
      <c r="M163" s="40">
        <v>1231</v>
      </c>
      <c r="N163" s="67">
        <v>0.7717868338557994</v>
      </c>
      <c r="O163" s="66">
        <v>1183</v>
      </c>
      <c r="P163" s="67">
        <v>0.7642118863049095</v>
      </c>
      <c r="Q163" s="69">
        <v>25</v>
      </c>
      <c r="R163" s="68">
        <v>0.016903313049357674</v>
      </c>
      <c r="S163" s="40">
        <v>50</v>
      </c>
      <c r="T163" s="68">
        <v>0.03073140749846343</v>
      </c>
      <c r="U163" s="40">
        <v>38</v>
      </c>
      <c r="V163" s="68">
        <v>0.023824451410658306</v>
      </c>
      <c r="W163" s="40">
        <v>37</v>
      </c>
      <c r="X163" s="68">
        <v>0.023901808785529714</v>
      </c>
    </row>
    <row r="164" spans="1:24" ht="12.75">
      <c r="A164" s="40" t="s">
        <v>341</v>
      </c>
      <c r="B164" s="40" t="s">
        <v>342</v>
      </c>
      <c r="C164" s="40" t="s">
        <v>335</v>
      </c>
      <c r="D164" s="40" t="s">
        <v>333</v>
      </c>
      <c r="E164" s="66">
        <v>1333</v>
      </c>
      <c r="F164" s="66">
        <v>1322</v>
      </c>
      <c r="G164" s="66">
        <v>1305</v>
      </c>
      <c r="H164" s="66">
        <v>1221</v>
      </c>
      <c r="I164" s="40">
        <v>1036</v>
      </c>
      <c r="J164" s="67">
        <v>0.7771942985746436</v>
      </c>
      <c r="K164" s="40">
        <v>1067</v>
      </c>
      <c r="L164" s="67">
        <v>0.8071104387291982</v>
      </c>
      <c r="M164" s="40">
        <v>1022</v>
      </c>
      <c r="N164" s="67">
        <v>0.7831417624521073</v>
      </c>
      <c r="O164" s="66">
        <v>962</v>
      </c>
      <c r="P164" s="67">
        <v>0.7878787878787878</v>
      </c>
      <c r="Q164" s="69">
        <v>10</v>
      </c>
      <c r="R164" s="68">
        <v>0.007501875468867217</v>
      </c>
      <c r="S164" s="40">
        <v>12</v>
      </c>
      <c r="T164" s="68">
        <v>0.009077155824508321</v>
      </c>
      <c r="U164" s="40">
        <v>23</v>
      </c>
      <c r="V164" s="68">
        <v>0.017624521072796936</v>
      </c>
      <c r="W164" s="40">
        <v>18</v>
      </c>
      <c r="X164" s="68">
        <v>0.014742014742014743</v>
      </c>
    </row>
    <row r="165" spans="1:24" ht="12.75">
      <c r="A165" s="40" t="s">
        <v>343</v>
      </c>
      <c r="B165" s="40" t="s">
        <v>344</v>
      </c>
      <c r="C165" s="40" t="s">
        <v>335</v>
      </c>
      <c r="D165" s="40" t="s">
        <v>333</v>
      </c>
      <c r="E165" s="66">
        <v>1623</v>
      </c>
      <c r="F165" s="66">
        <v>1857</v>
      </c>
      <c r="G165" s="66">
        <v>1779</v>
      </c>
      <c r="H165" s="66">
        <v>1647</v>
      </c>
      <c r="I165" s="40">
        <v>1278</v>
      </c>
      <c r="J165" s="67">
        <v>0.7874306839186691</v>
      </c>
      <c r="K165" s="40">
        <v>1453</v>
      </c>
      <c r="L165" s="67">
        <v>0.782444803446419</v>
      </c>
      <c r="M165" s="40">
        <v>1372</v>
      </c>
      <c r="N165" s="67">
        <v>0.7712197863968522</v>
      </c>
      <c r="O165" s="66">
        <v>1274</v>
      </c>
      <c r="P165" s="67">
        <v>0.7735276259866424</v>
      </c>
      <c r="Q165" s="69">
        <v>23</v>
      </c>
      <c r="R165" s="68">
        <v>0.014171287738755391</v>
      </c>
      <c r="S165" s="40">
        <v>27</v>
      </c>
      <c r="T165" s="68">
        <v>0.014539579967689823</v>
      </c>
      <c r="U165" s="40">
        <v>25</v>
      </c>
      <c r="V165" s="68">
        <v>0.014052838673412029</v>
      </c>
      <c r="W165" s="40">
        <v>26</v>
      </c>
      <c r="X165" s="68">
        <v>0.015786278081360048</v>
      </c>
    </row>
    <row r="166" spans="1:27" ht="12.75">
      <c r="A166" s="40" t="s">
        <v>345</v>
      </c>
      <c r="B166" s="40" t="s">
        <v>346</v>
      </c>
      <c r="C166" s="40" t="s">
        <v>335</v>
      </c>
      <c r="D166" s="40" t="s">
        <v>333</v>
      </c>
      <c r="E166" s="66">
        <v>971</v>
      </c>
      <c r="F166" s="66">
        <v>907</v>
      </c>
      <c r="G166" s="66">
        <v>860</v>
      </c>
      <c r="H166" s="66">
        <v>832</v>
      </c>
      <c r="I166" s="40">
        <v>744</v>
      </c>
      <c r="J166" s="67">
        <v>0.7662203913491246</v>
      </c>
      <c r="K166" s="40">
        <v>701</v>
      </c>
      <c r="L166" s="67">
        <v>0.772877618522602</v>
      </c>
      <c r="M166" s="40">
        <v>654</v>
      </c>
      <c r="N166" s="67"/>
      <c r="O166" s="66">
        <v>660</v>
      </c>
      <c r="P166" s="67">
        <v>0.7932692307692307</v>
      </c>
      <c r="Q166" s="69">
        <v>16</v>
      </c>
      <c r="R166" s="68">
        <v>0.016477857878475798</v>
      </c>
      <c r="S166" s="40">
        <v>14</v>
      </c>
      <c r="T166" s="68">
        <v>0.015435501653803748</v>
      </c>
      <c r="U166" s="40">
        <v>4</v>
      </c>
      <c r="V166" s="68">
        <v>0.004651162790697674</v>
      </c>
      <c r="W166" s="40">
        <v>7</v>
      </c>
      <c r="X166" s="68">
        <v>0.008413461538461538</v>
      </c>
      <c r="AA166" s="40">
        <v>1</v>
      </c>
    </row>
    <row r="167" spans="1:24" ht="12.75">
      <c r="A167" s="40" t="s">
        <v>347</v>
      </c>
      <c r="B167" s="40" t="s">
        <v>348</v>
      </c>
      <c r="C167" s="40" t="s">
        <v>335</v>
      </c>
      <c r="D167" s="40" t="s">
        <v>333</v>
      </c>
      <c r="E167" s="66">
        <v>1577</v>
      </c>
      <c r="F167" s="66">
        <v>1579</v>
      </c>
      <c r="G167" s="66">
        <v>1650</v>
      </c>
      <c r="H167" s="66">
        <v>1596</v>
      </c>
      <c r="I167" s="40">
        <v>1132</v>
      </c>
      <c r="J167" s="67">
        <v>0.7178186429930248</v>
      </c>
      <c r="K167" s="40">
        <v>1154</v>
      </c>
      <c r="L167" s="67">
        <v>0.7308423052564914</v>
      </c>
      <c r="M167" s="40">
        <v>1228</v>
      </c>
      <c r="N167" s="67">
        <v>0.7442424242424243</v>
      </c>
      <c r="O167" s="66">
        <v>1175</v>
      </c>
      <c r="P167" s="67">
        <v>0.7362155388471178</v>
      </c>
      <c r="Q167" s="69">
        <v>62</v>
      </c>
      <c r="R167" s="68">
        <v>0.039315155358275206</v>
      </c>
      <c r="S167" s="40">
        <v>51</v>
      </c>
      <c r="T167" s="68">
        <v>0.03229892336922103</v>
      </c>
      <c r="U167" s="40">
        <v>53</v>
      </c>
      <c r="V167" s="68">
        <v>0.03212121212121212</v>
      </c>
      <c r="W167" s="40">
        <v>61</v>
      </c>
      <c r="X167" s="68">
        <v>0.03822055137844611</v>
      </c>
    </row>
    <row r="168" spans="1:24" ht="12.75">
      <c r="A168" s="40" t="s">
        <v>349</v>
      </c>
      <c r="B168" s="40" t="s">
        <v>350</v>
      </c>
      <c r="C168" s="40" t="s">
        <v>335</v>
      </c>
      <c r="D168" s="40" t="s">
        <v>333</v>
      </c>
      <c r="E168" s="66">
        <v>577</v>
      </c>
      <c r="F168" s="66">
        <v>543</v>
      </c>
      <c r="G168" s="66">
        <v>544</v>
      </c>
      <c r="H168" s="66">
        <v>569</v>
      </c>
      <c r="I168" s="40">
        <v>434</v>
      </c>
      <c r="J168" s="67">
        <v>0.7521663778162911</v>
      </c>
      <c r="K168" s="40">
        <v>430</v>
      </c>
      <c r="L168" s="67">
        <v>0.7918968692449355</v>
      </c>
      <c r="M168" s="40">
        <v>406</v>
      </c>
      <c r="N168" s="67">
        <v>0.7463235294117647</v>
      </c>
      <c r="O168" s="66">
        <v>445</v>
      </c>
      <c r="P168" s="67">
        <v>0.7820738137082601</v>
      </c>
      <c r="Q168" s="69">
        <v>24</v>
      </c>
      <c r="R168" s="68">
        <v>0.0415944540727903</v>
      </c>
      <c r="S168" s="40">
        <v>11</v>
      </c>
      <c r="T168" s="68">
        <v>0.020257826887661142</v>
      </c>
      <c r="U168" s="40">
        <v>23</v>
      </c>
      <c r="V168" s="68">
        <v>0.042279411764705885</v>
      </c>
      <c r="W168" s="40">
        <v>10</v>
      </c>
      <c r="X168" s="68">
        <v>0.01757469244288225</v>
      </c>
    </row>
    <row r="169" spans="1:24" ht="12.75">
      <c r="A169" s="40" t="s">
        <v>351</v>
      </c>
      <c r="B169" s="40" t="s">
        <v>352</v>
      </c>
      <c r="C169" s="40" t="s">
        <v>335</v>
      </c>
      <c r="D169" s="40" t="s">
        <v>333</v>
      </c>
      <c r="E169" s="66">
        <v>807</v>
      </c>
      <c r="F169" s="66">
        <v>830</v>
      </c>
      <c r="G169" s="66">
        <v>818</v>
      </c>
      <c r="H169" s="66">
        <v>770</v>
      </c>
      <c r="I169" s="40">
        <v>534</v>
      </c>
      <c r="J169" s="67">
        <v>0.6617100371747212</v>
      </c>
      <c r="K169" s="40">
        <v>554</v>
      </c>
      <c r="L169" s="67">
        <v>0.6674698795180722</v>
      </c>
      <c r="M169" s="40">
        <v>521</v>
      </c>
      <c r="N169" s="67"/>
      <c r="O169" s="66">
        <v>474</v>
      </c>
      <c r="P169" s="67">
        <v>0.6155844155844156</v>
      </c>
      <c r="Q169" s="69">
        <v>30</v>
      </c>
      <c r="R169" s="68">
        <v>0.03717472118959108</v>
      </c>
      <c r="S169" s="40">
        <v>29</v>
      </c>
      <c r="T169" s="68">
        <v>0.03493975903614458</v>
      </c>
      <c r="U169" s="40">
        <v>41</v>
      </c>
      <c r="V169" s="68">
        <v>0.05012224938875306</v>
      </c>
      <c r="W169" s="40">
        <v>18</v>
      </c>
      <c r="X169" s="68">
        <v>0.023376623376623377</v>
      </c>
    </row>
    <row r="170" spans="1:24" ht="12.75">
      <c r="A170" s="40" t="s">
        <v>353</v>
      </c>
      <c r="B170" s="40" t="s">
        <v>354</v>
      </c>
      <c r="C170" s="40" t="s">
        <v>335</v>
      </c>
      <c r="D170" s="40" t="s">
        <v>333</v>
      </c>
      <c r="E170" s="66">
        <v>1400</v>
      </c>
      <c r="F170" s="66">
        <v>1375</v>
      </c>
      <c r="G170" s="66">
        <v>1466</v>
      </c>
      <c r="H170" s="66">
        <v>1393</v>
      </c>
      <c r="I170" s="40">
        <v>1119</v>
      </c>
      <c r="J170" s="67">
        <v>0.7992857142857143</v>
      </c>
      <c r="K170" s="40">
        <v>1157</v>
      </c>
      <c r="L170" s="67">
        <v>0.8414545454545455</v>
      </c>
      <c r="M170" s="40">
        <v>1172</v>
      </c>
      <c r="N170" s="67">
        <v>0.7994542974079127</v>
      </c>
      <c r="O170" s="66">
        <v>1104</v>
      </c>
      <c r="P170" s="67">
        <v>0.7925340990667624</v>
      </c>
      <c r="Q170" s="69">
        <v>0</v>
      </c>
      <c r="R170" s="68">
        <v>0</v>
      </c>
      <c r="S170" s="40">
        <v>0</v>
      </c>
      <c r="T170" s="68">
        <v>0</v>
      </c>
      <c r="U170" s="40">
        <v>0</v>
      </c>
      <c r="V170" s="68">
        <v>0</v>
      </c>
      <c r="W170" s="40">
        <v>1</v>
      </c>
      <c r="X170" s="68">
        <v>0.0007178750897343862</v>
      </c>
    </row>
    <row r="171" spans="1:24" ht="12.75">
      <c r="A171" s="40" t="s">
        <v>355</v>
      </c>
      <c r="B171" s="40" t="s">
        <v>356</v>
      </c>
      <c r="C171" s="40" t="s">
        <v>335</v>
      </c>
      <c r="D171" s="40" t="s">
        <v>333</v>
      </c>
      <c r="E171" s="66">
        <v>728</v>
      </c>
      <c r="F171" s="66">
        <v>754</v>
      </c>
      <c r="G171" s="66">
        <v>719</v>
      </c>
      <c r="H171" s="66">
        <v>727</v>
      </c>
      <c r="I171" s="40">
        <v>563</v>
      </c>
      <c r="J171" s="67">
        <v>0.7733516483516484</v>
      </c>
      <c r="K171" s="40">
        <v>579</v>
      </c>
      <c r="L171" s="67">
        <v>0.7679045092838196</v>
      </c>
      <c r="M171" s="40">
        <v>538</v>
      </c>
      <c r="N171" s="67">
        <v>0.7482614742698191</v>
      </c>
      <c r="O171" s="66">
        <v>544</v>
      </c>
      <c r="P171" s="67">
        <v>0.7482806052269602</v>
      </c>
      <c r="Q171" s="69">
        <v>5</v>
      </c>
      <c r="R171" s="68">
        <v>0.006868131868131868</v>
      </c>
      <c r="S171" s="40">
        <v>9</v>
      </c>
      <c r="T171" s="68">
        <v>0.011936339522546418</v>
      </c>
      <c r="U171" s="40">
        <v>11</v>
      </c>
      <c r="V171" s="68">
        <v>0.015299026425591099</v>
      </c>
      <c r="W171" s="40">
        <v>2</v>
      </c>
      <c r="X171" s="68">
        <v>0.002751031636863824</v>
      </c>
    </row>
    <row r="172" spans="1:24" ht="12.75">
      <c r="A172" s="40" t="s">
        <v>357</v>
      </c>
      <c r="B172" s="40" t="s">
        <v>358</v>
      </c>
      <c r="C172" s="40" t="s">
        <v>335</v>
      </c>
      <c r="D172" s="40" t="s">
        <v>333</v>
      </c>
      <c r="E172" s="66">
        <v>677</v>
      </c>
      <c r="F172" s="66">
        <v>667</v>
      </c>
      <c r="G172" s="66">
        <v>699</v>
      </c>
      <c r="H172" s="66">
        <v>721</v>
      </c>
      <c r="I172" s="40">
        <v>492</v>
      </c>
      <c r="J172" s="67">
        <v>0.7267355982274741</v>
      </c>
      <c r="K172" s="40">
        <v>521</v>
      </c>
      <c r="L172" s="67">
        <v>0.7811094452773614</v>
      </c>
      <c r="M172" s="40">
        <v>535</v>
      </c>
      <c r="N172" s="67">
        <v>0.765379113018598</v>
      </c>
      <c r="O172" s="66">
        <v>532</v>
      </c>
      <c r="P172" s="67">
        <v>0.7378640776699029</v>
      </c>
      <c r="Q172" s="69">
        <v>0</v>
      </c>
      <c r="R172" s="68">
        <v>0</v>
      </c>
      <c r="S172" s="40">
        <v>0</v>
      </c>
      <c r="T172" s="68">
        <v>0</v>
      </c>
      <c r="U172" s="40">
        <v>0</v>
      </c>
      <c r="V172" s="68">
        <v>0</v>
      </c>
      <c r="W172" s="40">
        <v>0</v>
      </c>
      <c r="X172" s="68">
        <v>0</v>
      </c>
    </row>
    <row r="173" spans="1:24" ht="12.75">
      <c r="A173" s="40" t="s">
        <v>359</v>
      </c>
      <c r="B173" s="40" t="s">
        <v>360</v>
      </c>
      <c r="C173" s="40" t="s">
        <v>335</v>
      </c>
      <c r="D173" s="40" t="s">
        <v>333</v>
      </c>
      <c r="E173" s="66">
        <v>346</v>
      </c>
      <c r="F173" s="66">
        <v>410</v>
      </c>
      <c r="G173" s="66">
        <v>370</v>
      </c>
      <c r="H173" s="66">
        <v>335</v>
      </c>
      <c r="I173" s="40">
        <v>274</v>
      </c>
      <c r="J173" s="67">
        <v>0.791907514450867</v>
      </c>
      <c r="K173" s="40">
        <v>319</v>
      </c>
      <c r="L173" s="67">
        <v>0.7780487804878049</v>
      </c>
      <c r="M173" s="40">
        <v>272</v>
      </c>
      <c r="N173" s="67">
        <v>0.7351351351351352</v>
      </c>
      <c r="O173" s="66">
        <v>230</v>
      </c>
      <c r="P173" s="67">
        <v>0.6865671641791045</v>
      </c>
      <c r="Q173" s="69">
        <v>6</v>
      </c>
      <c r="R173" s="68">
        <v>0.017341040462427744</v>
      </c>
      <c r="S173" s="40">
        <v>2</v>
      </c>
      <c r="T173" s="68">
        <v>0.004878048780487805</v>
      </c>
      <c r="U173" s="40">
        <v>8</v>
      </c>
      <c r="V173" s="68">
        <v>0.021621621621621623</v>
      </c>
      <c r="W173" s="40">
        <v>5</v>
      </c>
      <c r="X173" s="68">
        <v>0.014925373134328358</v>
      </c>
    </row>
    <row r="174" spans="1:24" ht="12.75">
      <c r="A174" s="40" t="s">
        <v>361</v>
      </c>
      <c r="B174" s="40" t="s">
        <v>362</v>
      </c>
      <c r="C174" s="40" t="s">
        <v>335</v>
      </c>
      <c r="D174" s="40" t="s">
        <v>333</v>
      </c>
      <c r="E174" s="66">
        <v>1165</v>
      </c>
      <c r="F174" s="66">
        <v>1228</v>
      </c>
      <c r="G174" s="66">
        <v>1256</v>
      </c>
      <c r="H174" s="66">
        <v>1266</v>
      </c>
      <c r="I174" s="40">
        <v>965</v>
      </c>
      <c r="J174" s="67">
        <v>0.8283261802575107</v>
      </c>
      <c r="K174" s="40">
        <v>1011</v>
      </c>
      <c r="L174" s="67">
        <v>0.8232899022801303</v>
      </c>
      <c r="M174" s="40">
        <v>1008</v>
      </c>
      <c r="N174" s="67">
        <v>0.802547770700637</v>
      </c>
      <c r="O174" s="66">
        <v>1027</v>
      </c>
      <c r="P174" s="67">
        <v>0.811216429699842</v>
      </c>
      <c r="Q174" s="69">
        <v>14</v>
      </c>
      <c r="R174" s="68">
        <v>0.01201716738197425</v>
      </c>
      <c r="S174" s="40">
        <v>1</v>
      </c>
      <c r="T174" s="68">
        <v>0.0008143322475570033</v>
      </c>
      <c r="U174" s="40">
        <v>7</v>
      </c>
      <c r="V174" s="68">
        <v>0.005573248407643312</v>
      </c>
      <c r="W174" s="40">
        <v>16</v>
      </c>
      <c r="X174" s="68">
        <v>0.01263823064770932</v>
      </c>
    </row>
    <row r="175" spans="15:28" ht="12.75">
      <c r="O175" s="66"/>
      <c r="P175" s="67"/>
      <c r="T175" s="68"/>
      <c r="X175" s="68"/>
      <c r="Y175" s="40">
        <f>COUNT(Y23:Y174)</f>
        <v>18</v>
      </c>
      <c r="Z175" s="40">
        <f>COUNT(Z23:Z174)</f>
        <v>19</v>
      </c>
      <c r="AA175" s="40">
        <f>COUNT(AA23:AA174)</f>
        <v>16</v>
      </c>
      <c r="AB175" s="40">
        <f>COUNT(AB23:AB174)</f>
        <v>24</v>
      </c>
    </row>
    <row r="176" ht="12.75">
      <c r="A176" s="18" t="s">
        <v>25</v>
      </c>
    </row>
    <row r="177" spans="1:16" ht="12.75">
      <c r="A177" s="39" t="s">
        <v>562</v>
      </c>
      <c r="I177" s="133"/>
      <c r="J177" s="133"/>
      <c r="K177" s="133"/>
      <c r="L177" s="133"/>
      <c r="M177" s="133"/>
      <c r="N177" s="133"/>
      <c r="O177" s="65"/>
      <c r="P177" s="65"/>
    </row>
    <row r="178" spans="1:16" ht="12.75">
      <c r="A178" s="39" t="s">
        <v>547</v>
      </c>
      <c r="I178" s="133"/>
      <c r="J178" s="133"/>
      <c r="K178" s="133"/>
      <c r="L178" s="133"/>
      <c r="M178" s="133"/>
      <c r="N178" s="133"/>
      <c r="O178" s="65"/>
      <c r="P178" s="65"/>
    </row>
    <row r="179" spans="1:16" ht="12.75">
      <c r="A179" s="39" t="s">
        <v>563</v>
      </c>
      <c r="I179" s="133"/>
      <c r="J179" s="133"/>
      <c r="K179" s="133"/>
      <c r="L179" s="133"/>
      <c r="M179" s="133"/>
      <c r="N179" s="133"/>
      <c r="O179" s="65"/>
      <c r="P179" s="65"/>
    </row>
  </sheetData>
  <mergeCells count="28">
    <mergeCell ref="I178:N178"/>
    <mergeCell ref="Q21:R21"/>
    <mergeCell ref="I179:N179"/>
    <mergeCell ref="I21:J21"/>
    <mergeCell ref="K21:L21"/>
    <mergeCell ref="M21:N21"/>
    <mergeCell ref="E6:H6"/>
    <mergeCell ref="S21:T21"/>
    <mergeCell ref="U21:V21"/>
    <mergeCell ref="I177:N177"/>
    <mergeCell ref="W7:X7"/>
    <mergeCell ref="Q6:X6"/>
    <mergeCell ref="O7:P7"/>
    <mergeCell ref="I6:P6"/>
    <mergeCell ref="I7:J7"/>
    <mergeCell ref="K7:L7"/>
    <mergeCell ref="M7:N7"/>
    <mergeCell ref="Q7:R7"/>
    <mergeCell ref="S7:T7"/>
    <mergeCell ref="U7:V7"/>
    <mergeCell ref="W22:X22"/>
    <mergeCell ref="I22:J22"/>
    <mergeCell ref="K22:L22"/>
    <mergeCell ref="M22:N22"/>
    <mergeCell ref="O22:P22"/>
    <mergeCell ref="Q22:R22"/>
    <mergeCell ref="S22:T22"/>
    <mergeCell ref="U22:V22"/>
  </mergeCells>
  <conditionalFormatting sqref="R11:R20 T11:T20 V11:V20 R9 T9 V9 T23:T175 V23:V174 X23:X175 X9:X20 R23:R174">
    <cfRule type="cellIs" priority="1" dxfId="0" operator="greaterThan" stopIfTrue="1">
      <formula>0.05</formula>
    </cfRule>
    <cfRule type="cellIs" priority="2" dxfId="0" operator="lessThan" stopIfTrue="1">
      <formula>0</formula>
    </cfRule>
  </conditionalFormatting>
  <conditionalFormatting sqref="E23:H174">
    <cfRule type="expression" priority="3" dxfId="1" stopIfTrue="1">
      <formula>Y23=1</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53" r:id="rId1"/>
  <headerFooter alignWithMargins="0">
    <oddFooter>&amp;L&amp;6&amp;F &amp;A&amp;R&amp;6Standards and Quality Analytical Team (SAT)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A177"/>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4.8515625" style="16" bestFit="1" customWidth="1"/>
    <col min="3" max="3" width="6.00390625" style="16" bestFit="1" customWidth="1"/>
    <col min="4" max="4" width="23.421875" style="16" bestFit="1" customWidth="1"/>
    <col min="5" max="5" width="28.7109375" style="16" bestFit="1" customWidth="1"/>
    <col min="6" max="19" width="11.7109375" style="16" customWidth="1"/>
    <col min="20" max="27" width="10.7109375" style="16" customWidth="1"/>
    <col min="28" max="16384" width="9.140625" style="16" customWidth="1"/>
  </cols>
  <sheetData>
    <row r="1" ht="18">
      <c r="A1" s="50" t="s">
        <v>592</v>
      </c>
    </row>
    <row r="2" s="40" customFormat="1" ht="12.75"/>
    <row r="3" s="40" customFormat="1" ht="12.75">
      <c r="A3" s="64" t="s">
        <v>26</v>
      </c>
    </row>
    <row r="4" s="40" customFormat="1" ht="12.75">
      <c r="A4" s="40" t="s">
        <v>657</v>
      </c>
    </row>
    <row r="5" s="40" customFormat="1" ht="12.75"/>
    <row r="6" spans="1:27" ht="12.75">
      <c r="A6" s="54"/>
      <c r="B6" s="54"/>
      <c r="C6" s="54"/>
      <c r="D6" s="54"/>
      <c r="E6" s="54"/>
      <c r="F6" s="135" t="s">
        <v>610</v>
      </c>
      <c r="G6" s="135"/>
      <c r="H6" s="135"/>
      <c r="I6" s="135"/>
      <c r="J6" s="135"/>
      <c r="K6" s="135"/>
      <c r="L6" s="135" t="s">
        <v>609</v>
      </c>
      <c r="M6" s="135"/>
      <c r="N6" s="135"/>
      <c r="O6" s="135"/>
      <c r="P6" s="135"/>
      <c r="Q6" s="135"/>
      <c r="R6" s="135"/>
      <c r="S6" s="135"/>
      <c r="T6" s="135" t="s">
        <v>566</v>
      </c>
      <c r="U6" s="135"/>
      <c r="V6" s="135"/>
      <c r="W6" s="135"/>
      <c r="X6" s="135"/>
      <c r="Y6" s="135"/>
      <c r="Z6" s="135"/>
      <c r="AA6" s="135"/>
    </row>
    <row r="7" spans="1:27" ht="13.5" thickBot="1">
      <c r="A7" s="56" t="s">
        <v>32</v>
      </c>
      <c r="B7" s="56" t="s">
        <v>34</v>
      </c>
      <c r="C7" s="56"/>
      <c r="D7" s="56"/>
      <c r="E7" s="56"/>
      <c r="F7" s="57" t="s">
        <v>537</v>
      </c>
      <c r="G7" s="57" t="s">
        <v>538</v>
      </c>
      <c r="H7" s="57" t="s">
        <v>539</v>
      </c>
      <c r="I7" s="57" t="s">
        <v>540</v>
      </c>
      <c r="J7" s="57" t="s">
        <v>541</v>
      </c>
      <c r="K7" s="57" t="s">
        <v>588</v>
      </c>
      <c r="L7" s="57" t="s">
        <v>7</v>
      </c>
      <c r="M7" s="57" t="s">
        <v>8</v>
      </c>
      <c r="N7" s="57" t="s">
        <v>9</v>
      </c>
      <c r="O7" s="57" t="s">
        <v>10</v>
      </c>
      <c r="P7" s="57" t="s">
        <v>11</v>
      </c>
      <c r="Q7" s="57" t="s">
        <v>12</v>
      </c>
      <c r="R7" s="57" t="s">
        <v>13</v>
      </c>
      <c r="S7" s="57" t="s">
        <v>585</v>
      </c>
      <c r="T7" s="57" t="s">
        <v>7</v>
      </c>
      <c r="U7" s="57" t="s">
        <v>8</v>
      </c>
      <c r="V7" s="57" t="s">
        <v>9</v>
      </c>
      <c r="W7" s="57" t="s">
        <v>10</v>
      </c>
      <c r="X7" s="57" t="s">
        <v>11</v>
      </c>
      <c r="Y7" s="57" t="s">
        <v>12</v>
      </c>
      <c r="Z7" s="57" t="s">
        <v>13</v>
      </c>
      <c r="AA7" s="57" t="s">
        <v>585</v>
      </c>
    </row>
    <row r="8" spans="1:27" ht="12.75">
      <c r="A8" s="16" t="s">
        <v>365</v>
      </c>
      <c r="B8" s="16" t="s">
        <v>363</v>
      </c>
      <c r="F8" s="22"/>
      <c r="G8" s="22">
        <v>0.6619240460300063</v>
      </c>
      <c r="H8" s="22">
        <v>0.6807631282203099</v>
      </c>
      <c r="I8" s="32">
        <v>0.6990570972686051</v>
      </c>
      <c r="J8" s="32">
        <v>0.7170963396760635</v>
      </c>
      <c r="K8" s="22">
        <v>0.7270644217707005</v>
      </c>
      <c r="L8" s="101">
        <v>0.7104163440067403</v>
      </c>
      <c r="M8" s="101">
        <v>0.7148615832928606</v>
      </c>
      <c r="N8" s="101">
        <v>0.7151589472691255</v>
      </c>
      <c r="O8" s="101">
        <v>0.720065439247968</v>
      </c>
      <c r="P8" s="101">
        <v>0.7267249304235036</v>
      </c>
      <c r="Q8" s="101">
        <v>0.7307626902474279</v>
      </c>
      <c r="R8" s="101">
        <f>'T3_Init_0910_PCT'!N9</f>
        <v>0.7259433647434302</v>
      </c>
      <c r="S8" s="22">
        <f>'T3_Init_0910_PCT'!P9</f>
        <v>0.727061811917232</v>
      </c>
      <c r="T8" s="32">
        <v>0.013627020755102042</v>
      </c>
      <c r="U8" s="32">
        <v>0.017138173870811072</v>
      </c>
      <c r="V8" s="32">
        <v>0.018627173537087698</v>
      </c>
      <c r="W8" s="32">
        <v>0.0163727959697733</v>
      </c>
      <c r="X8" s="32">
        <f>'T3_Init_0910_PCT'!R9</f>
        <v>0.014444206576080797</v>
      </c>
      <c r="Y8" s="32">
        <f>'T3_Init_0910_PCT'!T9</f>
        <v>0.013482818516404095</v>
      </c>
      <c r="Z8" s="32">
        <f>'T3_Init_0910_PCT'!V9</f>
        <v>0.011771201815434836</v>
      </c>
      <c r="AA8" s="32">
        <f>'T3_Init_0910_PCT'!X9</f>
        <v>0.012713223135299628</v>
      </c>
    </row>
    <row r="9" spans="12:27" ht="12.75">
      <c r="L9" s="101"/>
      <c r="M9" s="101"/>
      <c r="N9" s="101"/>
      <c r="O9" s="101"/>
      <c r="P9" s="101"/>
      <c r="Q9" s="101"/>
      <c r="R9" s="101"/>
      <c r="S9" s="22"/>
      <c r="T9" s="32"/>
      <c r="U9" s="32"/>
      <c r="V9" s="32"/>
      <c r="W9" s="32"/>
      <c r="X9" s="32"/>
      <c r="Y9" s="32"/>
      <c r="Z9" s="32"/>
      <c r="AA9" s="32"/>
    </row>
    <row r="10" spans="1:27" ht="12.75">
      <c r="A10" s="16" t="s">
        <v>41</v>
      </c>
      <c r="B10" s="16" t="s">
        <v>39</v>
      </c>
      <c r="F10" s="22">
        <v>0.41199498308692184</v>
      </c>
      <c r="G10" s="22">
        <v>0.45393208715850014</v>
      </c>
      <c r="H10" s="22">
        <v>0.4934059032865815</v>
      </c>
      <c r="I10" s="32">
        <v>0.5238548321326628</v>
      </c>
      <c r="J10" s="32">
        <v>0.5438091320444262</v>
      </c>
      <c r="K10" s="22">
        <v>0.5557470099331036</v>
      </c>
      <c r="L10" s="101">
        <v>0.5284331105959362</v>
      </c>
      <c r="M10" s="101">
        <v>0.5326318593500267</v>
      </c>
      <c r="N10" s="101">
        <v>0.551672149122807</v>
      </c>
      <c r="O10" s="101">
        <v>0.5454017986655062</v>
      </c>
      <c r="P10" s="101">
        <v>0.5686710179141786</v>
      </c>
      <c r="Q10" s="101">
        <v>0.5513449052603684</v>
      </c>
      <c r="R10" s="101">
        <f>'T3_Init_0910_PCT'!N11</f>
        <v>0.5568423855165069</v>
      </c>
      <c r="S10" s="22">
        <f>'T3_Init_0910_PCT'!P11</f>
        <v>0.5451803098861923</v>
      </c>
      <c r="T10" s="32">
        <v>0.007227601254602482</v>
      </c>
      <c r="U10" s="32">
        <v>0.005860415556739478</v>
      </c>
      <c r="V10" s="32">
        <v>0.004934210526315789</v>
      </c>
      <c r="W10" s="32">
        <v>0.0033362344067304904</v>
      </c>
      <c r="X10" s="32">
        <f>'T3_Init_0910_PCT'!R11</f>
        <v>0.0024996528259963896</v>
      </c>
      <c r="Y10" s="32">
        <f>'T3_Init_0910_PCT'!T11</f>
        <v>0.014707830926195839</v>
      </c>
      <c r="Z10" s="32">
        <f>'T3_Init_0910_PCT'!V11</f>
        <v>0.004659211927582535</v>
      </c>
      <c r="AA10" s="32">
        <f>'T3_Init_0910_PCT'!X11</f>
        <v>0.0030165912518853697</v>
      </c>
    </row>
    <row r="11" spans="1:27" ht="12.75">
      <c r="A11" s="16" t="s">
        <v>67</v>
      </c>
      <c r="B11" s="16" t="s">
        <v>65</v>
      </c>
      <c r="F11" s="22">
        <v>0.5437306600516585</v>
      </c>
      <c r="G11" s="22">
        <v>0.5690669371196755</v>
      </c>
      <c r="H11" s="22">
        <v>0.588733661559993</v>
      </c>
      <c r="I11" s="32">
        <v>0.600942777015335</v>
      </c>
      <c r="J11" s="32">
        <v>0.6178480283197497</v>
      </c>
      <c r="K11" s="22">
        <v>0.6300673900094603</v>
      </c>
      <c r="L11" s="101">
        <v>0.616681622821518</v>
      </c>
      <c r="M11" s="101">
        <v>0.618404852022436</v>
      </c>
      <c r="N11" s="101">
        <v>0.6180477264186396</v>
      </c>
      <c r="O11" s="101">
        <v>0.6315037445802129</v>
      </c>
      <c r="P11" s="101">
        <v>0.6359331207113172</v>
      </c>
      <c r="Q11" s="101">
        <v>0.6365871425969769</v>
      </c>
      <c r="R11" s="101">
        <f>'T3_Init_0910_PCT'!N12</f>
        <v>0.6260144068569344</v>
      </c>
      <c r="S11" s="22">
        <f>'T3_Init_0910_PCT'!P12</f>
        <v>0.6281512605042017</v>
      </c>
      <c r="T11" s="32">
        <v>0.009162612761535918</v>
      </c>
      <c r="U11" s="32">
        <v>0.013224497241096264</v>
      </c>
      <c r="V11" s="32">
        <v>0.013152950018789928</v>
      </c>
      <c r="W11" s="32">
        <v>0.01285967678360268</v>
      </c>
      <c r="X11" s="32">
        <f>'T3_Init_0910_PCT'!R12</f>
        <v>0.006958538706871557</v>
      </c>
      <c r="Y11" s="32">
        <f>'T3_Init_0910_PCT'!T12</f>
        <v>0.009105809506465124</v>
      </c>
      <c r="Z11" s="32">
        <f>'T3_Init_0910_PCT'!V12</f>
        <v>0.009027081243731194</v>
      </c>
      <c r="AA11" s="32">
        <f>'T3_Init_0910_PCT'!X12</f>
        <v>0.008403361344537815</v>
      </c>
    </row>
    <row r="12" spans="1:27" ht="12.75">
      <c r="A12" s="16" t="s">
        <v>117</v>
      </c>
      <c r="B12" s="16" t="s">
        <v>364</v>
      </c>
      <c r="F12" s="22"/>
      <c r="G12" s="22">
        <v>0.5935371833287932</v>
      </c>
      <c r="H12" s="22">
        <v>0.6170528017241379</v>
      </c>
      <c r="I12" s="32">
        <v>0.6361170436653312</v>
      </c>
      <c r="J12" s="32">
        <v>0.6684237106243293</v>
      </c>
      <c r="K12" s="22">
        <v>0.6796734190864977</v>
      </c>
      <c r="L12" s="101">
        <v>0.6544143001387137</v>
      </c>
      <c r="M12" s="101">
        <v>0.6641520641520642</v>
      </c>
      <c r="N12" s="101">
        <v>0.6747627372627373</v>
      </c>
      <c r="O12" s="101">
        <v>0.6804011754184234</v>
      </c>
      <c r="P12" s="101">
        <v>0.6816339455351488</v>
      </c>
      <c r="Q12" s="101">
        <v>0.6791292287282157</v>
      </c>
      <c r="R12" s="101">
        <f>'T3_Init_0910_PCT'!N13</f>
        <v>0.6800936486973226</v>
      </c>
      <c r="S12" s="22">
        <f>'T3_Init_0910_PCT'!P13</f>
        <v>0.6748740554156172</v>
      </c>
      <c r="T12" s="32">
        <v>0.017178911449558645</v>
      </c>
      <c r="U12" s="32">
        <v>0.008019008019008018</v>
      </c>
      <c r="V12" s="32">
        <v>0.011238761238761238</v>
      </c>
      <c r="W12" s="32">
        <v>0.011818065670116264</v>
      </c>
      <c r="X12" s="32">
        <f>'T3_Init_0910_PCT'!R13</f>
        <v>0.017036098796706776</v>
      </c>
      <c r="Y12" s="32">
        <f>'T3_Init_0910_PCT'!T13</f>
        <v>0.015196285352469396</v>
      </c>
      <c r="Z12" s="32">
        <f>'T3_Init_0910_PCT'!V13</f>
        <v>0.013446992436066755</v>
      </c>
      <c r="AA12" s="32">
        <f>'T3_Init_0910_PCT'!X13</f>
        <v>0.01057934508816121</v>
      </c>
    </row>
    <row r="13" spans="1:27" ht="12.75">
      <c r="A13" s="16" t="s">
        <v>147</v>
      </c>
      <c r="B13" s="16" t="s">
        <v>145</v>
      </c>
      <c r="F13" s="22"/>
      <c r="G13" s="22">
        <v>0.6705412359499842</v>
      </c>
      <c r="H13" s="22">
        <v>0.6696640056145275</v>
      </c>
      <c r="I13" s="32">
        <v>0.6793603984409713</v>
      </c>
      <c r="J13" s="32">
        <v>0.7111969857984736</v>
      </c>
      <c r="K13" s="22">
        <v>0.7261000075993617</v>
      </c>
      <c r="L13" s="101">
        <v>0.695863935059915</v>
      </c>
      <c r="M13" s="101">
        <v>0.7144669103931955</v>
      </c>
      <c r="N13" s="101">
        <v>0.7111076296412345</v>
      </c>
      <c r="O13" s="101">
        <v>0.7166287755764859</v>
      </c>
      <c r="P13" s="101">
        <v>0.7063323081775885</v>
      </c>
      <c r="Q13" s="101">
        <v>0.7282148591446505</v>
      </c>
      <c r="R13" s="101">
        <f>'T3_Init_0910_PCT'!N14</f>
        <v>0.7297422085417469</v>
      </c>
      <c r="S13" s="22">
        <f>'T3_Init_0910_PCT'!P14</f>
        <v>0.7397419956481194</v>
      </c>
      <c r="T13" s="32">
        <v>0.011364514882102822</v>
      </c>
      <c r="U13" s="32">
        <v>0.012086846228456316</v>
      </c>
      <c r="V13" s="32">
        <v>0.010339965533448223</v>
      </c>
      <c r="W13" s="32">
        <v>0.006820396232543034</v>
      </c>
      <c r="X13" s="32">
        <f>'T3_Init_0910_PCT'!R14</f>
        <v>0.011118996924532765</v>
      </c>
      <c r="Y13" s="32">
        <f>'T3_Init_0910_PCT'!T14</f>
        <v>0.011312217194570135</v>
      </c>
      <c r="Z13" s="32">
        <f>'T3_Init_0910_PCT'!V14</f>
        <v>0.00954213158907272</v>
      </c>
      <c r="AA13" s="32">
        <f>'T3_Init_0910_PCT'!X14</f>
        <v>0.010646565122785204</v>
      </c>
    </row>
    <row r="14" spans="1:27" ht="12.75">
      <c r="A14" s="16" t="s">
        <v>167</v>
      </c>
      <c r="B14" s="16" t="s">
        <v>165</v>
      </c>
      <c r="F14" s="22">
        <v>0.5516766486244115</v>
      </c>
      <c r="G14" s="22">
        <v>0.5802618392377074</v>
      </c>
      <c r="H14" s="22">
        <v>0.5952399338965512</v>
      </c>
      <c r="I14" s="32">
        <v>0.6191763727121464</v>
      </c>
      <c r="J14" s="32">
        <v>0.6457572216716709</v>
      </c>
      <c r="K14" s="22">
        <v>0.6560781560781561</v>
      </c>
      <c r="L14" s="101">
        <v>0.6418596429202758</v>
      </c>
      <c r="M14" s="101">
        <v>0.6471673102414847</v>
      </c>
      <c r="N14" s="101">
        <v>0.6296713726420691</v>
      </c>
      <c r="O14" s="101">
        <v>0.654772741064385</v>
      </c>
      <c r="P14" s="101">
        <v>0.6550619522514355</v>
      </c>
      <c r="Q14" s="101">
        <v>0.6570098894706224</v>
      </c>
      <c r="R14" s="101">
        <f>'T3_Init_0910_PCT'!N15</f>
        <v>0.651968324502934</v>
      </c>
      <c r="S14" s="22">
        <f>'T3_Init_0910_PCT'!P15</f>
        <v>0.6543364307838933</v>
      </c>
      <c r="T14" s="32">
        <v>0.011254492958576395</v>
      </c>
      <c r="U14" s="32">
        <v>0.009106103394617026</v>
      </c>
      <c r="V14" s="32">
        <v>0.013643374065725472</v>
      </c>
      <c r="W14" s="32">
        <v>0.009648643728381576</v>
      </c>
      <c r="X14" s="32">
        <f>'T3_Init_0910_PCT'!R15</f>
        <v>0.007796917497733454</v>
      </c>
      <c r="Y14" s="32">
        <f>'T3_Init_0910_PCT'!T15</f>
        <v>0.009075043630017453</v>
      </c>
      <c r="Z14" s="32">
        <f>'T3_Init_0910_PCT'!V15</f>
        <v>0.009286161909645076</v>
      </c>
      <c r="AA14" s="32">
        <f>'T3_Init_0910_PCT'!X15</f>
        <v>0.011734572313557302</v>
      </c>
    </row>
    <row r="15" spans="1:27" ht="12.75">
      <c r="A15" s="16" t="s">
        <v>203</v>
      </c>
      <c r="B15" s="16" t="s">
        <v>201</v>
      </c>
      <c r="F15" s="22"/>
      <c r="G15" s="22"/>
      <c r="H15" s="22">
        <v>0.6847432072626953</v>
      </c>
      <c r="I15" s="32">
        <v>0.7077952202086109</v>
      </c>
      <c r="J15" s="32">
        <v>0.7130004757854064</v>
      </c>
      <c r="K15" s="22">
        <v>0.7306565022162544</v>
      </c>
      <c r="L15" s="101">
        <v>0.7125420635373296</v>
      </c>
      <c r="M15" s="101">
        <v>0.7018456375838926</v>
      </c>
      <c r="N15" s="101">
        <v>0.7116880079518213</v>
      </c>
      <c r="O15" s="101">
        <v>0.6907408557411663</v>
      </c>
      <c r="P15" s="101">
        <v>0.7320678746045441</v>
      </c>
      <c r="Q15" s="101">
        <v>0.7387096774193549</v>
      </c>
      <c r="R15" s="101">
        <f>'T3_Init_0910_PCT'!N16</f>
        <v>0.7269110542767832</v>
      </c>
      <c r="S15" s="22">
        <f>'T3_Init_0910_PCT'!P16</f>
        <v>0.7216415707115441</v>
      </c>
      <c r="T15" s="32">
        <v>0.017680944504648376</v>
      </c>
      <c r="U15" s="32">
        <v>0.033109619686800894</v>
      </c>
      <c r="V15" s="32">
        <v>0.015728234812605976</v>
      </c>
      <c r="W15" s="32">
        <v>0.017077563186983793</v>
      </c>
      <c r="X15" s="32">
        <f>'T3_Init_0910_PCT'!R16</f>
        <v>0.01725625539257981</v>
      </c>
      <c r="Y15" s="32">
        <f>'T3_Init_0910_PCT'!T16</f>
        <v>0.007891705069124424</v>
      </c>
      <c r="Z15" s="32">
        <f>'T3_Init_0910_PCT'!V16</f>
        <v>0.006876953680022733</v>
      </c>
      <c r="AA15" s="32">
        <f>'T3_Init_0910_PCT'!X16</f>
        <v>0.011278417478594626</v>
      </c>
    </row>
    <row r="16" spans="1:27" ht="12.75">
      <c r="A16" s="16" t="s">
        <v>233</v>
      </c>
      <c r="B16" s="16" t="s">
        <v>231</v>
      </c>
      <c r="F16" s="22"/>
      <c r="G16" s="22">
        <v>0.7888744276631804</v>
      </c>
      <c r="H16" s="22">
        <v>0.7921417231923799</v>
      </c>
      <c r="I16" s="32">
        <v>0.8318363822600716</v>
      </c>
      <c r="J16" s="32">
        <v>0.8381199740272713</v>
      </c>
      <c r="K16" s="22">
        <v>0.8421070062428588</v>
      </c>
      <c r="L16" s="101">
        <v>0.8380385818919569</v>
      </c>
      <c r="M16" s="101">
        <v>0.841025470506085</v>
      </c>
      <c r="N16" s="101">
        <v>0.8292855220667384</v>
      </c>
      <c r="O16" s="101">
        <v>0.8378176382660688</v>
      </c>
      <c r="P16" s="101">
        <v>0.8374558303886925</v>
      </c>
      <c r="Q16" s="101">
        <v>0.8471511992346012</v>
      </c>
      <c r="R16" s="101">
        <f>'T3_Init_0910_PCT'!N17</f>
        <v>0.8492042614757332</v>
      </c>
      <c r="S16" s="22">
        <f>'T3_Init_0910_PCT'!P17</f>
        <v>0.8561887501678077</v>
      </c>
      <c r="T16" s="32">
        <v>0.013032564217186479</v>
      </c>
      <c r="U16" s="32">
        <v>0.022411385249717364</v>
      </c>
      <c r="V16" s="32">
        <v>0.03821313240043057</v>
      </c>
      <c r="W16" s="32">
        <v>0.029046066041581737</v>
      </c>
      <c r="X16" s="32">
        <f>'T3_Init_0910_PCT'!R17</f>
        <v>0.022850412249705535</v>
      </c>
      <c r="Y16" s="32">
        <f>'T3_Init_0910_PCT'!T17</f>
        <v>0.019959750585595987</v>
      </c>
      <c r="Z16" s="32">
        <f>'T3_Init_0910_PCT'!V17</f>
        <v>0.012067604892805471</v>
      </c>
      <c r="AA16" s="32">
        <f>'T3_Init_0910_PCT'!X17</f>
        <v>0.013156128339374412</v>
      </c>
    </row>
    <row r="17" spans="1:27" ht="12.75">
      <c r="A17" s="16" t="s">
        <v>297</v>
      </c>
      <c r="B17" s="16" t="s">
        <v>295</v>
      </c>
      <c r="F17" s="22"/>
      <c r="G17" s="22">
        <v>0.7571487594320134</v>
      </c>
      <c r="H17" s="22">
        <v>0.7550643794824476</v>
      </c>
      <c r="I17" s="32">
        <v>0.7428471594179068</v>
      </c>
      <c r="J17" s="32">
        <v>0.7686407126360937</v>
      </c>
      <c r="K17" s="22">
        <v>0.768279010986771</v>
      </c>
      <c r="L17" s="101">
        <v>0.7622366418328927</v>
      </c>
      <c r="M17" s="101">
        <v>0.774731441398108</v>
      </c>
      <c r="N17" s="101">
        <v>0.7709647573387165</v>
      </c>
      <c r="O17" s="101">
        <v>0.7652574156154108</v>
      </c>
      <c r="P17" s="101">
        <v>0.7612627425189082</v>
      </c>
      <c r="Q17" s="101">
        <v>0.7702161729383507</v>
      </c>
      <c r="R17" s="101">
        <f>'T3_Init_0910_PCT'!N18</f>
        <v>0.7697853125247563</v>
      </c>
      <c r="S17" s="22">
        <f>'T3_Init_0910_PCT'!P18</f>
        <v>0.7638540097103633</v>
      </c>
      <c r="T17" s="32">
        <v>0.008010894816951053</v>
      </c>
      <c r="U17" s="32">
        <v>0.010902677569344236</v>
      </c>
      <c r="V17" s="32">
        <v>0.023130624947430397</v>
      </c>
      <c r="W17" s="32">
        <v>0.024974428912376407</v>
      </c>
      <c r="X17" s="32">
        <f>'T3_Init_0910_PCT'!R18</f>
        <v>0.02680039460703716</v>
      </c>
      <c r="Y17" s="32">
        <f>'T3_Init_0910_PCT'!T18</f>
        <v>0.023378702962369897</v>
      </c>
      <c r="Z17" s="32">
        <f>'T3_Init_0910_PCT'!V18</f>
        <v>0.025033668699992077</v>
      </c>
      <c r="AA17" s="32">
        <f>'T3_Init_0910_PCT'!X18</f>
        <v>0.02578268876611418</v>
      </c>
    </row>
    <row r="18" spans="1:27" ht="12.75">
      <c r="A18" s="16" t="s">
        <v>315</v>
      </c>
      <c r="B18" s="16" t="s">
        <v>313</v>
      </c>
      <c r="F18" s="22">
        <v>0.7256581033935934</v>
      </c>
      <c r="G18" s="22">
        <v>0.7377391613519699</v>
      </c>
      <c r="H18" s="22">
        <v>0.7479810637705374</v>
      </c>
      <c r="I18" s="32">
        <v>0.7553167350811691</v>
      </c>
      <c r="J18" s="32">
        <v>0.7701564866229177</v>
      </c>
      <c r="K18" s="22">
        <v>0.7802174125942611</v>
      </c>
      <c r="L18" s="101">
        <v>0.7614413255047052</v>
      </c>
      <c r="M18" s="101">
        <v>0.7595650103190983</v>
      </c>
      <c r="N18" s="101">
        <v>0.7707922419460881</v>
      </c>
      <c r="O18" s="101">
        <v>0.7768309146135673</v>
      </c>
      <c r="P18" s="101">
        <v>0.7854403068563209</v>
      </c>
      <c r="Q18" s="101">
        <v>0.7831167832705467</v>
      </c>
      <c r="R18" s="101">
        <f>'T3_Init_0910_PCT'!N19</f>
        <v>0.7689347290640394</v>
      </c>
      <c r="S18" s="22">
        <f>'T3_Init_0910_PCT'!P19</f>
        <v>0.7721074874411928</v>
      </c>
      <c r="T18" s="32">
        <v>0.012305959945306845</v>
      </c>
      <c r="U18" s="32">
        <v>0.021908239403079854</v>
      </c>
      <c r="V18" s="32">
        <v>0.013888888888888888</v>
      </c>
      <c r="W18" s="32">
        <v>0.00835302058724266</v>
      </c>
      <c r="X18" s="32">
        <f>'T3_Init_0910_PCT'!R19</f>
        <v>0.005833466517500399</v>
      </c>
      <c r="Y18" s="32">
        <f>'T3_Init_0910_PCT'!T19</f>
        <v>0.00791881294687476</v>
      </c>
      <c r="Z18" s="32">
        <f>'T3_Init_0910_PCT'!V19</f>
        <v>0.012084359605911331</v>
      </c>
      <c r="AA18" s="32">
        <f>'T3_Init_0910_PCT'!X19</f>
        <v>0.015309783908779203</v>
      </c>
    </row>
    <row r="19" spans="1:27" ht="12.75">
      <c r="A19" s="16" t="s">
        <v>335</v>
      </c>
      <c r="B19" s="16" t="s">
        <v>333</v>
      </c>
      <c r="F19" s="22"/>
      <c r="G19" s="22">
        <v>0.7178216859979406</v>
      </c>
      <c r="H19" s="22">
        <v>0.740209916757148</v>
      </c>
      <c r="I19" s="32">
        <v>0.7463345448098573</v>
      </c>
      <c r="J19" s="32">
        <v>0.7584361554599438</v>
      </c>
      <c r="K19" s="22">
        <v>0.7703585908010625</v>
      </c>
      <c r="L19" s="101">
        <v>0.7470889936235099</v>
      </c>
      <c r="M19" s="101">
        <v>0.758862830651759</v>
      </c>
      <c r="N19" s="101">
        <v>0.7673883334532116</v>
      </c>
      <c r="O19" s="101">
        <v>0.7610366129275274</v>
      </c>
      <c r="P19" s="101">
        <v>0.7716752777974379</v>
      </c>
      <c r="Q19" s="101">
        <v>0.7819310344827586</v>
      </c>
      <c r="R19" s="101">
        <f>'T3_Init_0910_PCT'!N20</f>
        <v>0.7670450636394909</v>
      </c>
      <c r="S19" s="22">
        <f>'T3_Init_0910_PCT'!P20</f>
        <v>0.7643710870802505</v>
      </c>
      <c r="T19" s="32">
        <v>0.02661491544219573</v>
      </c>
      <c r="U19" s="32">
        <v>0.024270520861739843</v>
      </c>
      <c r="V19" s="32">
        <v>0.018341365172984247</v>
      </c>
      <c r="W19" s="32">
        <v>0.021696549645924365</v>
      </c>
      <c r="X19" s="32">
        <f>'T3_Init_0910_PCT'!R20</f>
        <v>0.015216929719017624</v>
      </c>
      <c r="Y19" s="32">
        <f>'T3_Init_0910_PCT'!T20</f>
        <v>0.014413793103448275</v>
      </c>
      <c r="Z19" s="32">
        <f>'T3_Init_0910_PCT'!V20</f>
        <v>0.016167870657034743</v>
      </c>
      <c r="AA19" s="32">
        <f>'T3_Init_0910_PCT'!X20</f>
        <v>0.017003414911781447</v>
      </c>
    </row>
    <row r="20" spans="11:17" ht="12.75">
      <c r="K20" s="41"/>
      <c r="L20" s="101"/>
      <c r="M20" s="101"/>
      <c r="N20" s="101"/>
      <c r="O20" s="101"/>
      <c r="P20" s="101"/>
      <c r="Q20" s="101"/>
    </row>
    <row r="21" spans="1:27" ht="12.75">
      <c r="A21" s="16" t="s">
        <v>32</v>
      </c>
      <c r="B21" s="16" t="s">
        <v>34</v>
      </c>
      <c r="C21" s="16" t="s">
        <v>33</v>
      </c>
      <c r="D21" s="16" t="s">
        <v>31</v>
      </c>
      <c r="E21" s="16" t="s">
        <v>611</v>
      </c>
      <c r="F21" s="25" t="s">
        <v>537</v>
      </c>
      <c r="G21" s="25" t="s">
        <v>538</v>
      </c>
      <c r="H21" s="25" t="s">
        <v>539</v>
      </c>
      <c r="I21" s="25" t="s">
        <v>540</v>
      </c>
      <c r="J21" s="25" t="s">
        <v>541</v>
      </c>
      <c r="K21" s="25" t="s">
        <v>588</v>
      </c>
      <c r="L21" s="110" t="s">
        <v>7</v>
      </c>
      <c r="M21" s="110" t="s">
        <v>8</v>
      </c>
      <c r="N21" s="110" t="s">
        <v>9</v>
      </c>
      <c r="O21" s="110" t="s">
        <v>10</v>
      </c>
      <c r="P21" s="110" t="s">
        <v>11</v>
      </c>
      <c r="Q21" s="110" t="s">
        <v>12</v>
      </c>
      <c r="R21" s="25" t="s">
        <v>13</v>
      </c>
      <c r="S21" s="25" t="s">
        <v>585</v>
      </c>
      <c r="T21" s="25" t="s">
        <v>7</v>
      </c>
      <c r="U21" s="25" t="s">
        <v>8</v>
      </c>
      <c r="V21" s="25" t="s">
        <v>9</v>
      </c>
      <c r="W21" s="25" t="s">
        <v>10</v>
      </c>
      <c r="X21" s="25" t="s">
        <v>11</v>
      </c>
      <c r="Y21" s="25" t="s">
        <v>12</v>
      </c>
      <c r="Z21" s="25" t="s">
        <v>13</v>
      </c>
      <c r="AA21" s="25" t="s">
        <v>585</v>
      </c>
    </row>
    <row r="22" spans="1:27" ht="12.75">
      <c r="A22" s="16" t="s">
        <v>40</v>
      </c>
      <c r="B22" s="16" t="s">
        <v>42</v>
      </c>
      <c r="C22" s="16" t="s">
        <v>41</v>
      </c>
      <c r="D22" s="16" t="s">
        <v>39</v>
      </c>
      <c r="E22" s="16" t="s">
        <v>612</v>
      </c>
      <c r="F22" s="32">
        <v>0.44258872651356995</v>
      </c>
      <c r="G22" s="32">
        <v>0.48156182212581344</v>
      </c>
      <c r="H22" s="32">
        <v>0.5188167009923236</v>
      </c>
      <c r="I22" s="32">
        <v>0.5284039675383229</v>
      </c>
      <c r="J22" s="22">
        <v>0.5424692716932673</v>
      </c>
      <c r="K22" s="22">
        <v>0.5460682357234081</v>
      </c>
      <c r="L22" s="101">
        <v>0.532991202346041</v>
      </c>
      <c r="M22" s="101">
        <v>0.5579608938547486</v>
      </c>
      <c r="N22" s="101">
        <v>0.5303254437869822</v>
      </c>
      <c r="O22" s="101">
        <v>0.5362549800796813</v>
      </c>
      <c r="P22" s="101">
        <v>0.5291445874337622</v>
      </c>
      <c r="Q22" s="101">
        <v>0.5483636363636364</v>
      </c>
      <c r="R22" s="22">
        <v>0.5680345572354212</v>
      </c>
      <c r="S22" s="22">
        <v>0.5379656160458453</v>
      </c>
      <c r="T22" s="32">
        <v>0</v>
      </c>
      <c r="U22" s="32">
        <v>0.002094972067039106</v>
      </c>
      <c r="V22" s="32">
        <v>0.0036982248520710057</v>
      </c>
      <c r="W22" s="32">
        <v>0</v>
      </c>
      <c r="X22" s="32">
        <v>0.000757002271006813</v>
      </c>
      <c r="Y22" s="32">
        <v>0</v>
      </c>
      <c r="Z22" s="32">
        <v>0.0007199424046076314</v>
      </c>
      <c r="AA22" s="32">
        <v>0.0014326647564469914</v>
      </c>
    </row>
    <row r="23" spans="1:27" ht="12.75">
      <c r="A23" s="16" t="s">
        <v>43</v>
      </c>
      <c r="B23" s="16" t="s">
        <v>44</v>
      </c>
      <c r="C23" s="16" t="s">
        <v>41</v>
      </c>
      <c r="D23" s="16" t="s">
        <v>39</v>
      </c>
      <c r="E23" s="16" t="s">
        <v>612</v>
      </c>
      <c r="F23" s="32">
        <v>0.390521327014218</v>
      </c>
      <c r="G23" s="32">
        <v>0.5332197614991482</v>
      </c>
      <c r="H23" s="32">
        <v>0.5726004922067268</v>
      </c>
      <c r="I23" s="32">
        <v>0.5787432117920869</v>
      </c>
      <c r="J23" s="22">
        <v>0.6001500375093773</v>
      </c>
      <c r="K23" s="22">
        <v>0.6090116279069767</v>
      </c>
      <c r="L23" s="101">
        <v>0.6395348837209303</v>
      </c>
      <c r="M23" s="101">
        <v>0.5942492012779552</v>
      </c>
      <c r="N23" s="101">
        <v>0.5994318181818182</v>
      </c>
      <c r="O23" s="101">
        <v>0.5714285714285714</v>
      </c>
      <c r="P23" s="101">
        <v>0.5692771084337349</v>
      </c>
      <c r="Q23" s="101">
        <v>0.6257309941520468</v>
      </c>
      <c r="R23" s="22">
        <v>0.637883008356546</v>
      </c>
      <c r="S23" s="22">
        <v>0.6017699115044248</v>
      </c>
      <c r="T23" s="32">
        <v>0</v>
      </c>
      <c r="U23" s="32">
        <v>0</v>
      </c>
      <c r="V23" s="32">
        <v>0</v>
      </c>
      <c r="W23" s="32">
        <v>0</v>
      </c>
      <c r="X23" s="32">
        <v>0.0030120481927710845</v>
      </c>
      <c r="Y23" s="32">
        <v>0</v>
      </c>
      <c r="Z23" s="32">
        <v>0</v>
      </c>
      <c r="AA23" s="32">
        <v>0</v>
      </c>
    </row>
    <row r="24" spans="1:27" ht="12.75">
      <c r="A24" s="16" t="s">
        <v>45</v>
      </c>
      <c r="B24" s="16" t="s">
        <v>46</v>
      </c>
      <c r="C24" s="16" t="s">
        <v>41</v>
      </c>
      <c r="D24" s="16" t="s">
        <v>39</v>
      </c>
      <c r="E24" s="16" t="s">
        <v>612</v>
      </c>
      <c r="F24" s="32">
        <v>0.3161806746712407</v>
      </c>
      <c r="G24" s="32">
        <v>0.38902147971360385</v>
      </c>
      <c r="H24" s="32">
        <v>0.5102204408817635</v>
      </c>
      <c r="I24" s="32">
        <v>0.5956</v>
      </c>
      <c r="J24" s="22">
        <v>0.5845909451945989</v>
      </c>
      <c r="K24" s="22">
        <v>0.6261437908496732</v>
      </c>
      <c r="L24" s="101">
        <v>0.5906902086677368</v>
      </c>
      <c r="M24" s="101">
        <v>0.5527065527065527</v>
      </c>
      <c r="N24" s="101">
        <v>0.6344262295081967</v>
      </c>
      <c r="O24" s="101">
        <v>0.5669565217391305</v>
      </c>
      <c r="P24" s="101">
        <v>0.6598984771573604</v>
      </c>
      <c r="Q24" s="101">
        <v>0.6094276094276094</v>
      </c>
      <c r="R24" s="22">
        <v>0.6061151079136691</v>
      </c>
      <c r="S24" s="22">
        <v>0.628158844765343</v>
      </c>
      <c r="T24" s="32">
        <v>0.0016051364365971107</v>
      </c>
      <c r="U24" s="32">
        <v>0.002849002849002849</v>
      </c>
      <c r="V24" s="32">
        <v>0.004918032786885246</v>
      </c>
      <c r="W24" s="32">
        <v>0.0017391304347826088</v>
      </c>
      <c r="X24" s="32">
        <v>0</v>
      </c>
      <c r="Y24" s="32">
        <v>0.003367003367003367</v>
      </c>
      <c r="Z24" s="32">
        <v>0</v>
      </c>
      <c r="AA24" s="32">
        <v>0.007220216606498195</v>
      </c>
    </row>
    <row r="25" spans="1:27" ht="12.75">
      <c r="A25" s="16" t="s">
        <v>47</v>
      </c>
      <c r="B25" s="16" t="s">
        <v>48</v>
      </c>
      <c r="C25" s="16" t="s">
        <v>41</v>
      </c>
      <c r="D25" s="16" t="s">
        <v>39</v>
      </c>
      <c r="E25" s="16" t="s">
        <v>612</v>
      </c>
      <c r="F25" s="32">
        <v>0.36866791744840527</v>
      </c>
      <c r="G25" s="32">
        <v>0.3803307223672759</v>
      </c>
      <c r="H25" s="32">
        <v>0.3566243194192377</v>
      </c>
      <c r="I25" s="32">
        <v>0.359106529209622</v>
      </c>
      <c r="J25" s="22">
        <v>0.4219298245614035</v>
      </c>
      <c r="K25" s="22">
        <v>0.431740614334471</v>
      </c>
      <c r="L25" s="101">
        <v>0.5052631578947369</v>
      </c>
      <c r="M25" s="101">
        <v>0.39361702127659576</v>
      </c>
      <c r="N25" s="101">
        <v>0.3933333333333333</v>
      </c>
      <c r="O25" s="101">
        <v>0.3935018050541516</v>
      </c>
      <c r="P25" s="101">
        <v>0.4157303370786517</v>
      </c>
      <c r="Q25" s="101">
        <v>0.4651898734177215</v>
      </c>
      <c r="R25" s="22">
        <v>0.38782051282051283</v>
      </c>
      <c r="S25" s="22">
        <v>0.4584837545126354</v>
      </c>
      <c r="T25" s="32">
        <v>0</v>
      </c>
      <c r="U25" s="32">
        <v>0</v>
      </c>
      <c r="V25" s="32">
        <v>0</v>
      </c>
      <c r="W25" s="32">
        <v>0</v>
      </c>
      <c r="X25" s="32">
        <v>0.003745318352059925</v>
      </c>
      <c r="Y25" s="32">
        <v>0.0031645569620253164</v>
      </c>
      <c r="Z25" s="32">
        <v>0.016025641025641024</v>
      </c>
      <c r="AA25" s="32">
        <v>0.010830324909747292</v>
      </c>
    </row>
    <row r="26" spans="1:27" ht="12.75">
      <c r="A26" s="16" t="s">
        <v>49</v>
      </c>
      <c r="B26" s="16" t="s">
        <v>50</v>
      </c>
      <c r="C26" s="16" t="s">
        <v>41</v>
      </c>
      <c r="D26" s="16" t="s">
        <v>39</v>
      </c>
      <c r="E26" s="16" t="s">
        <v>612</v>
      </c>
      <c r="F26" s="32">
        <v>0.371456030754445</v>
      </c>
      <c r="G26" s="32">
        <v>0.43316412859560066</v>
      </c>
      <c r="H26" s="32">
        <v>0.46771653543307085</v>
      </c>
      <c r="I26" s="32">
        <v>0.46458231558378116</v>
      </c>
      <c r="J26" s="22">
        <v>0.4405377456049638</v>
      </c>
      <c r="K26" s="22">
        <v>0.4802314368370299</v>
      </c>
      <c r="L26" s="101">
        <v>0.4259634888438134</v>
      </c>
      <c r="M26" s="101">
        <v>0.4538152610441767</v>
      </c>
      <c r="N26" s="101">
        <v>0.4427645788336933</v>
      </c>
      <c r="O26" s="101">
        <v>0.4386694386694387</v>
      </c>
      <c r="P26" s="101">
        <v>0.505175983436853</v>
      </c>
      <c r="Q26" s="101">
        <v>0.4915254237288136</v>
      </c>
      <c r="R26" s="22">
        <v>0.455743879472693</v>
      </c>
      <c r="S26" s="22">
        <v>0.4706994328922495</v>
      </c>
      <c r="T26" s="32">
        <v>0</v>
      </c>
      <c r="U26" s="32">
        <v>0</v>
      </c>
      <c r="V26" s="32">
        <v>0</v>
      </c>
      <c r="W26" s="32">
        <v>0</v>
      </c>
      <c r="X26" s="32">
        <v>0</v>
      </c>
      <c r="Y26" s="32">
        <v>0</v>
      </c>
      <c r="Z26" s="32">
        <v>0</v>
      </c>
      <c r="AA26" s="32">
        <v>0</v>
      </c>
    </row>
    <row r="27" spans="1:27" ht="12.75">
      <c r="A27" s="16" t="s">
        <v>51</v>
      </c>
      <c r="B27" s="16" t="s">
        <v>52</v>
      </c>
      <c r="C27" s="16" t="s">
        <v>41</v>
      </c>
      <c r="D27" s="16" t="s">
        <v>39</v>
      </c>
      <c r="E27" s="16" t="s">
        <v>613</v>
      </c>
      <c r="F27" s="32">
        <v>0.4056252117926127</v>
      </c>
      <c r="G27" s="32">
        <v>0.42653061224489797</v>
      </c>
      <c r="H27" s="32">
        <v>0.523921043827367</v>
      </c>
      <c r="I27" s="32">
        <v>0.5624603677869372</v>
      </c>
      <c r="J27" s="22">
        <v>0.5902469917669411</v>
      </c>
      <c r="K27" s="22">
        <v>0.6074464966285547</v>
      </c>
      <c r="L27" s="101">
        <v>0.5603557814485387</v>
      </c>
      <c r="M27" s="101">
        <v>0.5469336670838548</v>
      </c>
      <c r="N27" s="101">
        <v>0.6325757575757576</v>
      </c>
      <c r="O27" s="101">
        <v>0.6217948717948718</v>
      </c>
      <c r="P27" s="101">
        <v>0.6170212765957447</v>
      </c>
      <c r="Q27" s="101">
        <v>0.6027713625866051</v>
      </c>
      <c r="R27" s="22">
        <v>0.6159600997506235</v>
      </c>
      <c r="S27" s="22">
        <v>0.59375</v>
      </c>
      <c r="T27" s="32">
        <v>0.008894536213468869</v>
      </c>
      <c r="U27" s="32">
        <v>0.0025031289111389237</v>
      </c>
      <c r="V27" s="32">
        <v>0.008838383838383838</v>
      </c>
      <c r="W27" s="32">
        <v>0.00641025641025641</v>
      </c>
      <c r="X27" s="32">
        <v>0.004728132387706856</v>
      </c>
      <c r="Y27" s="32">
        <v>0.0011547344110854503</v>
      </c>
      <c r="Z27" s="32">
        <v>0.007481296758104738</v>
      </c>
      <c r="AA27" s="32">
        <v>0.002232142857142857</v>
      </c>
    </row>
    <row r="28" spans="1:27" ht="12.75">
      <c r="A28" s="16" t="s">
        <v>53</v>
      </c>
      <c r="B28" s="16" t="s">
        <v>54</v>
      </c>
      <c r="C28" s="16" t="s">
        <v>41</v>
      </c>
      <c r="D28" s="16" t="s">
        <v>39</v>
      </c>
      <c r="E28" s="16" t="s">
        <v>614</v>
      </c>
      <c r="F28" s="32">
        <v>0.42997542997543</v>
      </c>
      <c r="G28" s="32">
        <v>0.551707779886148</v>
      </c>
      <c r="H28" s="32">
        <v>0.5171963430561602</v>
      </c>
      <c r="I28" s="32">
        <v>0.5309074967119685</v>
      </c>
      <c r="J28" s="22">
        <v>0.5680832610581092</v>
      </c>
      <c r="K28" s="22">
        <v>0.5587863463969659</v>
      </c>
      <c r="L28" s="101">
        <v>0.5553633217993079</v>
      </c>
      <c r="M28" s="101">
        <v>0.5586319218241043</v>
      </c>
      <c r="N28" s="101">
        <v>0.5887521968365553</v>
      </c>
      <c r="O28" s="101">
        <v>0.5680580762250453</v>
      </c>
      <c r="P28" s="101">
        <v>0.5885416666666666</v>
      </c>
      <c r="Q28" s="101">
        <v>0.5282714054927302</v>
      </c>
      <c r="R28" s="22">
        <v>0.5361842105263158</v>
      </c>
      <c r="S28" s="22">
        <v>0.5859649122807018</v>
      </c>
      <c r="T28" s="32">
        <v>0</v>
      </c>
      <c r="U28" s="32">
        <v>0</v>
      </c>
      <c r="V28" s="32">
        <v>0</v>
      </c>
      <c r="W28" s="32">
        <v>0</v>
      </c>
      <c r="X28" s="32">
        <v>0.008680555555555556</v>
      </c>
      <c r="Y28" s="32">
        <v>0.0016155088852988692</v>
      </c>
      <c r="Z28" s="32">
        <v>0.008223684210526315</v>
      </c>
      <c r="AA28" s="32">
        <v>0.0017543859649122807</v>
      </c>
    </row>
    <row r="29" spans="1:27" ht="12.75">
      <c r="A29" s="16" t="s">
        <v>55</v>
      </c>
      <c r="B29" s="16" t="s">
        <v>56</v>
      </c>
      <c r="C29" s="16" t="s">
        <v>41</v>
      </c>
      <c r="D29" s="16" t="s">
        <v>39</v>
      </c>
      <c r="E29" s="16" t="s">
        <v>615</v>
      </c>
      <c r="F29" s="32"/>
      <c r="G29" s="32"/>
      <c r="H29" s="32">
        <v>0.5330337078651686</v>
      </c>
      <c r="I29" s="32">
        <v>0.5552710200597525</v>
      </c>
      <c r="J29" s="22">
        <v>0.5744147157190636</v>
      </c>
      <c r="K29" s="22">
        <v>0.6079664570230608</v>
      </c>
      <c r="L29" s="101">
        <v>0.5976430976430976</v>
      </c>
      <c r="M29" s="101">
        <v>0.5365853658536586</v>
      </c>
      <c r="N29" s="101">
        <v>0.5986159169550173</v>
      </c>
      <c r="O29" s="101">
        <v>0.5540540540540541</v>
      </c>
      <c r="P29" s="101">
        <v>0.6206293706293706</v>
      </c>
      <c r="Q29" s="101">
        <v>0.5831932773109244</v>
      </c>
      <c r="R29" s="22">
        <v>0.615146831530139</v>
      </c>
      <c r="S29" s="22">
        <v>0.6060070671378092</v>
      </c>
      <c r="T29" s="32">
        <v>0.013468013468013467</v>
      </c>
      <c r="U29" s="32">
        <v>0.011382113821138212</v>
      </c>
      <c r="V29" s="32">
        <v>0.012110726643598616</v>
      </c>
      <c r="W29" s="32">
        <v>0.0016891891891891893</v>
      </c>
      <c r="X29" s="32">
        <v>0.0034965034965034965</v>
      </c>
      <c r="Y29" s="32">
        <v>0.005042016806722689</v>
      </c>
      <c r="Z29" s="32">
        <v>0.015455950540958269</v>
      </c>
      <c r="AA29" s="32">
        <v>0.01060070671378092</v>
      </c>
    </row>
    <row r="30" spans="1:27" ht="12.75">
      <c r="A30" s="16" t="s">
        <v>57</v>
      </c>
      <c r="B30" s="16" t="s">
        <v>58</v>
      </c>
      <c r="C30" s="16" t="s">
        <v>41</v>
      </c>
      <c r="D30" s="16" t="s">
        <v>39</v>
      </c>
      <c r="E30" s="16" t="s">
        <v>616</v>
      </c>
      <c r="F30" s="32"/>
      <c r="G30" s="32"/>
      <c r="H30" s="32">
        <v>0.4948590381426202</v>
      </c>
      <c r="I30" s="32">
        <v>0.5910273081924577</v>
      </c>
      <c r="J30" s="22">
        <v>0.5761124121779859</v>
      </c>
      <c r="K30" s="22">
        <v>0.5858864027538726</v>
      </c>
      <c r="L30" s="101">
        <v>0.56</v>
      </c>
      <c r="M30" s="101">
        <v>0.5774058577405857</v>
      </c>
      <c r="N30" s="101">
        <v>0.5377358490566038</v>
      </c>
      <c r="O30" s="101">
        <v>0.6071942446043166</v>
      </c>
      <c r="P30" s="101">
        <v>0.6137339055793991</v>
      </c>
      <c r="Q30" s="101">
        <v>0.5772251308900523</v>
      </c>
      <c r="R30" s="22">
        <v>0.5773889636608345</v>
      </c>
      <c r="S30" s="22">
        <v>0.572289156626506</v>
      </c>
      <c r="T30" s="32">
        <v>0.017333333333333333</v>
      </c>
      <c r="U30" s="32">
        <v>0.01394700139470014</v>
      </c>
      <c r="V30" s="32">
        <v>0.01752021563342318</v>
      </c>
      <c r="W30" s="32">
        <v>0.014388489208633094</v>
      </c>
      <c r="X30" s="32">
        <v>0.005722460658082976</v>
      </c>
      <c r="Y30" s="32">
        <v>0.003926701570680628</v>
      </c>
      <c r="Z30" s="32">
        <v>0.009421265141318977</v>
      </c>
      <c r="AA30" s="32">
        <v>0.006024096385542169</v>
      </c>
    </row>
    <row r="31" spans="1:27" ht="12.75">
      <c r="A31" s="16" t="s">
        <v>59</v>
      </c>
      <c r="B31" s="16" t="s">
        <v>60</v>
      </c>
      <c r="C31" s="16" t="s">
        <v>41</v>
      </c>
      <c r="D31" s="16" t="s">
        <v>39</v>
      </c>
      <c r="E31" s="16" t="s">
        <v>612</v>
      </c>
      <c r="F31" s="32">
        <v>0.43920504535338917</v>
      </c>
      <c r="G31" s="32">
        <v>0.5392219442270225</v>
      </c>
      <c r="H31" s="32">
        <v>0.5296143250688705</v>
      </c>
      <c r="I31" s="32">
        <v>0.5245335176226675</v>
      </c>
      <c r="J31" s="22">
        <v>0.5115961800818554</v>
      </c>
      <c r="K31" s="22">
        <v>0.5362318840579711</v>
      </c>
      <c r="L31" s="101">
        <v>0.5055555555555555</v>
      </c>
      <c r="M31" s="101">
        <v>0.5104166666666666</v>
      </c>
      <c r="N31" s="101">
        <v>0.5025906735751295</v>
      </c>
      <c r="O31" s="101">
        <v>0.5297619047619048</v>
      </c>
      <c r="P31" s="101">
        <v>0.5414201183431953</v>
      </c>
      <c r="Q31" s="101">
        <v>0.5763157894736842</v>
      </c>
      <c r="R31" s="22">
        <v>0.5437665782493368</v>
      </c>
      <c r="S31" s="22">
        <v>0.480225988700565</v>
      </c>
      <c r="T31" s="32">
        <v>0</v>
      </c>
      <c r="U31" s="32">
        <v>0</v>
      </c>
      <c r="V31" s="32">
        <v>0</v>
      </c>
      <c r="W31" s="32">
        <v>0</v>
      </c>
      <c r="X31" s="32">
        <v>0</v>
      </c>
      <c r="Y31" s="32">
        <v>0</v>
      </c>
      <c r="Z31" s="32">
        <v>0</v>
      </c>
      <c r="AA31" s="32">
        <v>0</v>
      </c>
    </row>
    <row r="32" spans="1:27" ht="12.75">
      <c r="A32" s="16" t="s">
        <v>61</v>
      </c>
      <c r="B32" s="16" t="s">
        <v>62</v>
      </c>
      <c r="C32" s="16" t="s">
        <v>41</v>
      </c>
      <c r="D32" s="16" t="s">
        <v>39</v>
      </c>
      <c r="E32" s="16" t="s">
        <v>612</v>
      </c>
      <c r="F32" s="32">
        <v>0.44849334267694463</v>
      </c>
      <c r="G32" s="32">
        <v>0.4662116040955631</v>
      </c>
      <c r="H32" s="32">
        <v>0.4630102040816326</v>
      </c>
      <c r="I32" s="32">
        <v>0.5081768625075712</v>
      </c>
      <c r="J32" s="22">
        <v>0.4854014598540146</v>
      </c>
      <c r="K32" s="22">
        <v>0.5195729537366548</v>
      </c>
      <c r="L32" s="101">
        <v>0.44471744471744473</v>
      </c>
      <c r="M32" s="101">
        <v>0.5067567567567568</v>
      </c>
      <c r="N32" s="101">
        <v>0.48095238095238096</v>
      </c>
      <c r="O32" s="101">
        <v>0.5053191489361702</v>
      </c>
      <c r="P32" s="101">
        <v>0.5472154963680388</v>
      </c>
      <c r="Q32" s="101">
        <v>0.5035460992907801</v>
      </c>
      <c r="R32" s="22">
        <v>0.541371158392435</v>
      </c>
      <c r="S32" s="22">
        <v>0.48711943793911006</v>
      </c>
      <c r="T32" s="32">
        <v>0.004914004914004914</v>
      </c>
      <c r="U32" s="32">
        <v>0.009009009009009009</v>
      </c>
      <c r="V32" s="32">
        <v>0</v>
      </c>
      <c r="W32" s="32">
        <v>0.015957446808510637</v>
      </c>
      <c r="X32" s="32">
        <v>0</v>
      </c>
      <c r="Y32" s="32">
        <v>0</v>
      </c>
      <c r="Z32" s="32">
        <v>0.002364066193853428</v>
      </c>
      <c r="AA32" s="32">
        <v>0</v>
      </c>
    </row>
    <row r="33" spans="1:27" ht="12.75">
      <c r="A33" s="16" t="s">
        <v>63</v>
      </c>
      <c r="B33" s="16" t="s">
        <v>64</v>
      </c>
      <c r="C33" s="16" t="s">
        <v>41</v>
      </c>
      <c r="D33" s="16" t="s">
        <v>39</v>
      </c>
      <c r="E33" s="16" t="s">
        <v>612</v>
      </c>
      <c r="F33" s="32">
        <v>0.3717687074829932</v>
      </c>
      <c r="G33" s="32"/>
      <c r="H33" s="32">
        <v>0.3893254747871644</v>
      </c>
      <c r="I33" s="32">
        <v>0.4025929716820198</v>
      </c>
      <c r="J33" s="22">
        <v>0.5223512847588877</v>
      </c>
      <c r="K33" s="22">
        <v>0.4934804413239719</v>
      </c>
      <c r="L33" s="101">
        <v>0.4090909090909091</v>
      </c>
      <c r="M33" s="101"/>
      <c r="N33" s="101">
        <v>0.5601092896174863</v>
      </c>
      <c r="O33" s="101">
        <v>0.5214067278287462</v>
      </c>
      <c r="P33" s="101">
        <v>0.5347313237221494</v>
      </c>
      <c r="Q33" s="101"/>
      <c r="R33" s="22">
        <v>0.5019607843137255</v>
      </c>
      <c r="S33" s="22">
        <v>0.4576976421636616</v>
      </c>
      <c r="T33" s="32">
        <v>0.029411764705882353</v>
      </c>
      <c r="U33" s="32">
        <v>0.022598870056497175</v>
      </c>
      <c r="V33" s="32">
        <v>0.001366120218579235</v>
      </c>
      <c r="W33" s="32">
        <v>0</v>
      </c>
      <c r="X33" s="32">
        <v>0</v>
      </c>
      <c r="Y33" s="32">
        <v>0.1347708894878706</v>
      </c>
      <c r="Z33" s="32">
        <v>0</v>
      </c>
      <c r="AA33" s="32">
        <v>0</v>
      </c>
    </row>
    <row r="34" spans="1:27" ht="12.75">
      <c r="A34" s="16" t="s">
        <v>66</v>
      </c>
      <c r="B34" s="16" t="s">
        <v>68</v>
      </c>
      <c r="C34" s="16" t="s">
        <v>67</v>
      </c>
      <c r="D34" s="16" t="s">
        <v>65</v>
      </c>
      <c r="E34" s="16" t="s">
        <v>614</v>
      </c>
      <c r="F34" s="32">
        <v>0.4843078956062108</v>
      </c>
      <c r="G34" s="32">
        <v>0.48752762867066624</v>
      </c>
      <c r="H34" s="32">
        <v>0.5257249766136576</v>
      </c>
      <c r="I34" s="32">
        <v>0.49419279907084784</v>
      </c>
      <c r="J34" s="22">
        <v>0.5480355606538572</v>
      </c>
      <c r="K34" s="22">
        <v>0.5482260183968463</v>
      </c>
      <c r="L34" s="101">
        <v>0.5150166852057843</v>
      </c>
      <c r="M34" s="101">
        <v>0.5507246376811594</v>
      </c>
      <c r="N34" s="101">
        <v>0.5446224256292906</v>
      </c>
      <c r="O34" s="101">
        <v>0.587515299877601</v>
      </c>
      <c r="P34" s="101">
        <v>0.5383771929824561</v>
      </c>
      <c r="Q34" s="101">
        <v>0.5421558164354322</v>
      </c>
      <c r="R34" s="22"/>
      <c r="S34" s="22">
        <v>0.5479876160990712</v>
      </c>
      <c r="T34" s="32">
        <v>0.025583982202447165</v>
      </c>
      <c r="U34" s="32">
        <v>0.006688963210702341</v>
      </c>
      <c r="V34" s="32">
        <v>0.004576659038901602</v>
      </c>
      <c r="W34" s="32">
        <v>0.0036719706242350062</v>
      </c>
      <c r="X34" s="32">
        <v>0.0021929824561403508</v>
      </c>
      <c r="Y34" s="32">
        <v>0</v>
      </c>
      <c r="Z34" s="32">
        <v>0</v>
      </c>
      <c r="AA34" s="32">
        <v>0</v>
      </c>
    </row>
    <row r="35" spans="1:27" ht="12.75">
      <c r="A35" s="16" t="s">
        <v>69</v>
      </c>
      <c r="B35" s="16" t="s">
        <v>70</v>
      </c>
      <c r="C35" s="16" t="s">
        <v>67</v>
      </c>
      <c r="D35" s="16" t="s">
        <v>65</v>
      </c>
      <c r="E35" s="16" t="s">
        <v>617</v>
      </c>
      <c r="F35" s="32">
        <v>0.6821737340469329</v>
      </c>
      <c r="G35" s="32">
        <v>0.6828885400313972</v>
      </c>
      <c r="H35" s="32">
        <v>0.7076425394257986</v>
      </c>
      <c r="I35" s="32">
        <v>0.7174089068825911</v>
      </c>
      <c r="J35" s="22">
        <v>0.6730279898218829</v>
      </c>
      <c r="K35" s="22">
        <v>0.7110823630875377</v>
      </c>
      <c r="L35" s="101">
        <v>0.7182320441988951</v>
      </c>
      <c r="M35" s="101">
        <v>0.6596774193548387</v>
      </c>
      <c r="N35" s="101">
        <v>0.6988727858293076</v>
      </c>
      <c r="O35" s="101">
        <v>0.6903914590747331</v>
      </c>
      <c r="P35" s="101">
        <v>0.7374784110535406</v>
      </c>
      <c r="Q35" s="101">
        <v>0.7240802675585284</v>
      </c>
      <c r="R35" s="22">
        <v>0.6615120274914089</v>
      </c>
      <c r="S35" s="22">
        <v>0.7195767195767195</v>
      </c>
      <c r="T35" s="32">
        <v>0</v>
      </c>
      <c r="U35" s="32">
        <v>0</v>
      </c>
      <c r="V35" s="32">
        <v>0.001610305958132045</v>
      </c>
      <c r="W35" s="32">
        <v>0</v>
      </c>
      <c r="X35" s="32">
        <v>0</v>
      </c>
      <c r="Y35" s="32">
        <v>0</v>
      </c>
      <c r="Z35" s="32">
        <v>0</v>
      </c>
      <c r="AA35" s="32">
        <v>0</v>
      </c>
    </row>
    <row r="36" spans="1:27" ht="12.75">
      <c r="A36" s="16" t="s">
        <v>71</v>
      </c>
      <c r="B36" s="16" t="s">
        <v>72</v>
      </c>
      <c r="C36" s="16" t="s">
        <v>67</v>
      </c>
      <c r="D36" s="16" t="s">
        <v>65</v>
      </c>
      <c r="E36" s="16" t="s">
        <v>618</v>
      </c>
      <c r="F36" s="32">
        <v>0.39285714285714285</v>
      </c>
      <c r="G36" s="32">
        <v>0.4529058116232465</v>
      </c>
      <c r="H36" s="32">
        <v>0.4228723404255319</v>
      </c>
      <c r="I36" s="32">
        <v>0.49362244897959184</v>
      </c>
      <c r="J36" s="22">
        <v>0.5626168224299065</v>
      </c>
      <c r="K36" s="22">
        <v>0.5992624462200369</v>
      </c>
      <c r="L36" s="101">
        <v>0.5408653846153846</v>
      </c>
      <c r="M36" s="101">
        <v>0.5641646489104116</v>
      </c>
      <c r="N36" s="101">
        <v>0.5272277227722773</v>
      </c>
      <c r="O36" s="101">
        <v>0.6236559139784946</v>
      </c>
      <c r="P36" s="101">
        <v>0.5792207792207792</v>
      </c>
      <c r="Q36" s="101">
        <v>0.6221662468513854</v>
      </c>
      <c r="R36" s="22">
        <v>0.5892018779342723</v>
      </c>
      <c r="S36" s="22">
        <v>0.6052631578947368</v>
      </c>
      <c r="T36" s="32">
        <v>0</v>
      </c>
      <c r="U36" s="32">
        <v>0</v>
      </c>
      <c r="V36" s="32">
        <v>0</v>
      </c>
      <c r="W36" s="32">
        <v>0</v>
      </c>
      <c r="X36" s="32">
        <v>0</v>
      </c>
      <c r="Y36" s="32">
        <v>0.005037783375314861</v>
      </c>
      <c r="Z36" s="32">
        <v>0</v>
      </c>
      <c r="AA36" s="32">
        <v>0.011961722488038277</v>
      </c>
    </row>
    <row r="37" spans="1:27" ht="12.75">
      <c r="A37" s="16" t="s">
        <v>73</v>
      </c>
      <c r="B37" s="16" t="s">
        <v>74</v>
      </c>
      <c r="C37" s="16" t="s">
        <v>67</v>
      </c>
      <c r="D37" s="16" t="s">
        <v>65</v>
      </c>
      <c r="E37" s="16" t="s">
        <v>617</v>
      </c>
      <c r="F37" s="32">
        <v>0.5804390108363434</v>
      </c>
      <c r="G37" s="32">
        <v>0.5862068965517241</v>
      </c>
      <c r="H37" s="32">
        <v>0.6020324086789344</v>
      </c>
      <c r="I37" s="32">
        <v>0.6151818661043753</v>
      </c>
      <c r="J37" s="22">
        <v>0.6555819477434679</v>
      </c>
      <c r="K37" s="22">
        <v>0.6485836451095671</v>
      </c>
      <c r="L37" s="101">
        <v>0.6891891891891891</v>
      </c>
      <c r="M37" s="101">
        <v>0.6429277942631059</v>
      </c>
      <c r="N37" s="101">
        <v>0.6456521739130435</v>
      </c>
      <c r="O37" s="101">
        <v>0.6433408577878104</v>
      </c>
      <c r="P37" s="101">
        <v>0.656353591160221</v>
      </c>
      <c r="Q37" s="101">
        <v>0.6542338709677419</v>
      </c>
      <c r="R37" s="22">
        <v>0.653217011995638</v>
      </c>
      <c r="S37" s="22">
        <v>0.6329386437029063</v>
      </c>
      <c r="T37" s="32">
        <v>0.0010395010395010396</v>
      </c>
      <c r="U37" s="32">
        <v>0</v>
      </c>
      <c r="V37" s="32">
        <v>0</v>
      </c>
      <c r="W37" s="32">
        <v>0</v>
      </c>
      <c r="X37" s="32">
        <v>0</v>
      </c>
      <c r="Y37" s="32">
        <v>0</v>
      </c>
      <c r="Z37" s="32">
        <v>0</v>
      </c>
      <c r="AA37" s="32">
        <v>0</v>
      </c>
    </row>
    <row r="38" spans="1:27" ht="12.75">
      <c r="A38" s="16" t="s">
        <v>75</v>
      </c>
      <c r="B38" s="16" t="s">
        <v>76</v>
      </c>
      <c r="C38" s="16" t="s">
        <v>67</v>
      </c>
      <c r="D38" s="16" t="s">
        <v>65</v>
      </c>
      <c r="E38" s="16" t="s">
        <v>619</v>
      </c>
      <c r="F38" s="32">
        <v>0.6333749479816896</v>
      </c>
      <c r="G38" s="32">
        <v>0.6706586826347305</v>
      </c>
      <c r="H38" s="32">
        <v>0.6912718204488778</v>
      </c>
      <c r="I38" s="32">
        <v>0.6841853798375538</v>
      </c>
      <c r="J38" s="22">
        <v>0.7102803738317757</v>
      </c>
      <c r="K38" s="22">
        <v>0.701120797011208</v>
      </c>
      <c r="L38" s="101">
        <v>0.6757281553398058</v>
      </c>
      <c r="M38" s="101">
        <v>0.7138103161397671</v>
      </c>
      <c r="N38" s="101">
        <v>0.7504105090311987</v>
      </c>
      <c r="O38" s="101">
        <v>0.6791808873720137</v>
      </c>
      <c r="P38" s="101">
        <v>0.697391304347826</v>
      </c>
      <c r="Q38" s="101">
        <v>0.688783570300158</v>
      </c>
      <c r="R38" s="22">
        <v>0.7082601054481547</v>
      </c>
      <c r="S38" s="22">
        <v>0.7068403908794788</v>
      </c>
      <c r="T38" s="32">
        <v>0.007766990291262136</v>
      </c>
      <c r="U38" s="32">
        <v>0.011647254575707155</v>
      </c>
      <c r="V38" s="32">
        <v>0.003284072249589491</v>
      </c>
      <c r="W38" s="32">
        <v>0.010238907849829351</v>
      </c>
      <c r="X38" s="32">
        <v>0</v>
      </c>
      <c r="Y38" s="32">
        <v>0.00631911532385466</v>
      </c>
      <c r="Z38" s="32">
        <v>0.005272407732864675</v>
      </c>
      <c r="AA38" s="32">
        <v>0.008143322475570033</v>
      </c>
    </row>
    <row r="39" spans="1:27" ht="12.75">
      <c r="A39" s="16" t="s">
        <v>77</v>
      </c>
      <c r="B39" s="16" t="s">
        <v>78</v>
      </c>
      <c r="C39" s="16" t="s">
        <v>67</v>
      </c>
      <c r="D39" s="16" t="s">
        <v>65</v>
      </c>
      <c r="E39" s="16" t="s">
        <v>620</v>
      </c>
      <c r="F39" s="32">
        <v>0.5912183055040198</v>
      </c>
      <c r="G39" s="32">
        <v>0.5988262910798122</v>
      </c>
      <c r="H39" s="32">
        <v>0.6157826649417852</v>
      </c>
      <c r="I39" s="32">
        <v>0.5867446393762183</v>
      </c>
      <c r="J39" s="22">
        <v>0.6474334233886531</v>
      </c>
      <c r="K39" s="22">
        <v>0.6432829888712241</v>
      </c>
      <c r="L39" s="101">
        <v>0.6537602382725242</v>
      </c>
      <c r="M39" s="101">
        <v>0.6267716535433071</v>
      </c>
      <c r="N39" s="101">
        <v>0.6459909228441755</v>
      </c>
      <c r="O39" s="101">
        <v>0.6621297037630104</v>
      </c>
      <c r="P39" s="101">
        <v>0.6457187745483111</v>
      </c>
      <c r="Q39" s="101"/>
      <c r="R39" s="22">
        <v>0.6366880799428979</v>
      </c>
      <c r="S39" s="22">
        <v>0.6587591240875912</v>
      </c>
      <c r="T39" s="32">
        <v>0.011913626209977662</v>
      </c>
      <c r="U39" s="32">
        <v>0</v>
      </c>
      <c r="V39" s="32">
        <v>0.0045385779122541605</v>
      </c>
      <c r="W39" s="32">
        <v>0.006405124099279423</v>
      </c>
      <c r="X39" s="32">
        <v>0.014925373134328358</v>
      </c>
      <c r="Y39" s="32">
        <v>0.023809523809523808</v>
      </c>
      <c r="Z39" s="32">
        <v>0.018558172733761598</v>
      </c>
      <c r="AA39" s="32">
        <v>0.035583941605839414</v>
      </c>
    </row>
    <row r="40" spans="1:27" ht="12.75">
      <c r="A40" s="16" t="s">
        <v>79</v>
      </c>
      <c r="B40" s="16" t="s">
        <v>80</v>
      </c>
      <c r="C40" s="16" t="s">
        <v>67</v>
      </c>
      <c r="D40" s="16" t="s">
        <v>65</v>
      </c>
      <c r="E40" s="16" t="s">
        <v>619</v>
      </c>
      <c r="F40" s="32"/>
      <c r="G40" s="32">
        <v>0.6325395428203069</v>
      </c>
      <c r="H40" s="32">
        <v>0.6548672566371682</v>
      </c>
      <c r="I40" s="32">
        <v>0.6432662109735822</v>
      </c>
      <c r="J40" s="22">
        <v>0.6718203570771213</v>
      </c>
      <c r="K40" s="22">
        <v>0.6582372629230198</v>
      </c>
      <c r="L40" s="101">
        <v>0.6828571428571428</v>
      </c>
      <c r="M40" s="101">
        <v>0.6697443181818182</v>
      </c>
      <c r="N40" s="101">
        <v>0.6626506024096386</v>
      </c>
      <c r="O40" s="101">
        <v>0.6726057906458798</v>
      </c>
      <c r="P40" s="101">
        <v>0.6744525547445256</v>
      </c>
      <c r="Q40" s="101">
        <v>0.6673960612691466</v>
      </c>
      <c r="R40" s="22">
        <v>0.6744525547445256</v>
      </c>
      <c r="S40" s="22">
        <v>0.6582478295185478</v>
      </c>
      <c r="T40" s="32">
        <v>0</v>
      </c>
      <c r="U40" s="32">
        <v>0</v>
      </c>
      <c r="V40" s="32">
        <v>0</v>
      </c>
      <c r="W40" s="32">
        <v>0</v>
      </c>
      <c r="X40" s="32">
        <v>0</v>
      </c>
      <c r="Y40" s="32">
        <v>0</v>
      </c>
      <c r="Z40" s="32">
        <v>0</v>
      </c>
      <c r="AA40" s="32">
        <v>0</v>
      </c>
    </row>
    <row r="41" spans="1:27" ht="12.75">
      <c r="A41" s="16" t="s">
        <v>81</v>
      </c>
      <c r="B41" s="16" t="s">
        <v>82</v>
      </c>
      <c r="C41" s="16" t="s">
        <v>67</v>
      </c>
      <c r="D41" s="16" t="s">
        <v>65</v>
      </c>
      <c r="E41" s="16" t="s">
        <v>618</v>
      </c>
      <c r="F41" s="32"/>
      <c r="G41" s="32"/>
      <c r="H41" s="32"/>
      <c r="I41" s="32">
        <v>0.6132573358665823</v>
      </c>
      <c r="J41" s="22">
        <v>0.6622157312747757</v>
      </c>
      <c r="K41" s="22">
        <v>0.6833945328437373</v>
      </c>
      <c r="L41" s="101">
        <v>0.6589785831960461</v>
      </c>
      <c r="M41" s="101">
        <v>0.6557788944723618</v>
      </c>
      <c r="N41" s="101"/>
      <c r="O41" s="101">
        <v>0.6684210526315789</v>
      </c>
      <c r="P41" s="101">
        <v>0.6970198675496688</v>
      </c>
      <c r="Q41" s="101">
        <v>0.6923694779116466</v>
      </c>
      <c r="R41" s="22">
        <v>0.6549755301794453</v>
      </c>
      <c r="S41" s="22">
        <v>0.6897689768976898</v>
      </c>
      <c r="T41" s="32">
        <v>0.03377265238879736</v>
      </c>
      <c r="U41" s="32">
        <v>0.04522613065326633</v>
      </c>
      <c r="V41" s="32">
        <v>0.08955223880597014</v>
      </c>
      <c r="W41" s="32">
        <v>0.021052631578947368</v>
      </c>
      <c r="X41" s="32">
        <v>0.019867549668874173</v>
      </c>
      <c r="Y41" s="32">
        <v>0.011244979919678716</v>
      </c>
      <c r="Z41" s="32">
        <v>0.01468189233278956</v>
      </c>
      <c r="AA41" s="32">
        <v>0.009075907590759076</v>
      </c>
    </row>
    <row r="42" spans="1:27" ht="12.75">
      <c r="A42" s="16" t="s">
        <v>83</v>
      </c>
      <c r="B42" s="16" t="s">
        <v>84</v>
      </c>
      <c r="C42" s="16" t="s">
        <v>67</v>
      </c>
      <c r="D42" s="16" t="s">
        <v>65</v>
      </c>
      <c r="E42" s="16" t="s">
        <v>617</v>
      </c>
      <c r="F42" s="32">
        <v>0.5963794352251506</v>
      </c>
      <c r="G42" s="32">
        <v>0.5555230719065729</v>
      </c>
      <c r="H42" s="32">
        <v>0.6058946270213876</v>
      </c>
      <c r="I42" s="32">
        <v>0.6192</v>
      </c>
      <c r="J42" s="22">
        <v>0.6832856559051901</v>
      </c>
      <c r="K42" s="22">
        <v>0.6702283679027865</v>
      </c>
      <c r="L42" s="101">
        <v>0.6588541666666666</v>
      </c>
      <c r="M42" s="101">
        <v>0.6699619771863118</v>
      </c>
      <c r="N42" s="101">
        <v>0.7073371805441055</v>
      </c>
      <c r="O42" s="101">
        <v>0.6994122586062133</v>
      </c>
      <c r="P42" s="101">
        <v>0.7322695035460993</v>
      </c>
      <c r="Q42" s="101">
        <v>0.7232355273592387</v>
      </c>
      <c r="R42" s="22">
        <v>0.6685808039376538</v>
      </c>
      <c r="S42" s="22">
        <v>0.6787216148023549</v>
      </c>
      <c r="T42" s="32">
        <v>0.001736111111111111</v>
      </c>
      <c r="U42" s="32">
        <v>0.0022813688212927757</v>
      </c>
      <c r="V42" s="32">
        <v>0</v>
      </c>
      <c r="W42" s="32">
        <v>0.0008396305625524769</v>
      </c>
      <c r="X42" s="32">
        <v>0.0008865248226950354</v>
      </c>
      <c r="Y42" s="32">
        <v>0.0031720856463124504</v>
      </c>
      <c r="Z42" s="32">
        <v>0.0008203445447087777</v>
      </c>
      <c r="AA42" s="32">
        <v>0.0008410428931875525</v>
      </c>
    </row>
    <row r="43" spans="1:27" ht="12.75">
      <c r="A43" s="16" t="s">
        <v>85</v>
      </c>
      <c r="B43" s="16" t="s">
        <v>86</v>
      </c>
      <c r="C43" s="16" t="s">
        <v>67</v>
      </c>
      <c r="D43" s="16" t="s">
        <v>65</v>
      </c>
      <c r="E43" s="16" t="s">
        <v>612</v>
      </c>
      <c r="F43" s="32">
        <v>0.385207100591716</v>
      </c>
      <c r="G43" s="32">
        <v>0.39480372776051964</v>
      </c>
      <c r="H43" s="32">
        <v>0.37125037125037125</v>
      </c>
      <c r="I43" s="32">
        <v>0.4398528163034249</v>
      </c>
      <c r="J43" s="22">
        <v>0.46216367713004486</v>
      </c>
      <c r="K43" s="22"/>
      <c r="L43" s="101">
        <v>0.4429530201342282</v>
      </c>
      <c r="M43" s="101">
        <v>0.4621131270010672</v>
      </c>
      <c r="N43" s="101">
        <v>0.4633077765607886</v>
      </c>
      <c r="O43" s="101">
        <v>0.4792176039119804</v>
      </c>
      <c r="P43" s="101">
        <v>0.49443207126948774</v>
      </c>
      <c r="Q43" s="101">
        <v>0.4827956989247312</v>
      </c>
      <c r="R43" s="22">
        <v>0.4721919302071974</v>
      </c>
      <c r="S43" s="22">
        <v>0.4536637931034483</v>
      </c>
      <c r="T43" s="32">
        <v>0.0022371364653243847</v>
      </c>
      <c r="U43" s="32">
        <v>0.021344717182497332</v>
      </c>
      <c r="V43" s="32">
        <v>0.009857612267250822</v>
      </c>
      <c r="W43" s="32">
        <v>0.022004889975550123</v>
      </c>
      <c r="X43" s="32">
        <v>0</v>
      </c>
      <c r="Y43" s="32">
        <v>0.008602150537634409</v>
      </c>
      <c r="Z43" s="32">
        <v>0.008724100327153763</v>
      </c>
      <c r="AA43" s="32">
        <v>0.0021551724137931034</v>
      </c>
    </row>
    <row r="44" spans="1:27" ht="12.75">
      <c r="A44" s="16" t="s">
        <v>87</v>
      </c>
      <c r="B44" s="16" t="s">
        <v>88</v>
      </c>
      <c r="C44" s="16" t="s">
        <v>67</v>
      </c>
      <c r="D44" s="16" t="s">
        <v>65</v>
      </c>
      <c r="E44" s="16" t="s">
        <v>617</v>
      </c>
      <c r="F44" s="32">
        <v>0.6284171447856902</v>
      </c>
      <c r="G44" s="32">
        <v>0.5939086294416244</v>
      </c>
      <c r="H44" s="32">
        <v>0.606509945750452</v>
      </c>
      <c r="I44" s="32">
        <v>0.6029609690444145</v>
      </c>
      <c r="J44" s="22">
        <v>0.6053333333333333</v>
      </c>
      <c r="K44" s="22">
        <v>0.6223679668622714</v>
      </c>
      <c r="L44" s="101">
        <v>0.6235955056179775</v>
      </c>
      <c r="M44" s="101">
        <v>0.5922580645161291</v>
      </c>
      <c r="N44" s="101">
        <v>0.6002604166666666</v>
      </c>
      <c r="O44" s="101">
        <v>0.6067114093959731</v>
      </c>
      <c r="P44" s="101">
        <v>0.6430722891566265</v>
      </c>
      <c r="Q44" s="101">
        <v>0.6240506329113924</v>
      </c>
      <c r="R44" s="22">
        <v>0.6305220883534136</v>
      </c>
      <c r="S44" s="22">
        <v>0.5919540229885057</v>
      </c>
      <c r="T44" s="32">
        <v>0.004213483146067416</v>
      </c>
      <c r="U44" s="32">
        <v>0.01935483870967742</v>
      </c>
      <c r="V44" s="32">
        <v>0</v>
      </c>
      <c r="W44" s="32">
        <v>0.004026845637583893</v>
      </c>
      <c r="X44" s="32">
        <v>0</v>
      </c>
      <c r="Y44" s="32">
        <v>0.012658227848101266</v>
      </c>
      <c r="Z44" s="32">
        <v>0.0107095046854083</v>
      </c>
      <c r="AA44" s="32">
        <v>0.011494252873563218</v>
      </c>
    </row>
    <row r="45" spans="1:27" ht="12.75">
      <c r="A45" s="16" t="s">
        <v>89</v>
      </c>
      <c r="B45" s="16" t="s">
        <v>90</v>
      </c>
      <c r="C45" s="16" t="s">
        <v>67</v>
      </c>
      <c r="D45" s="16" t="s">
        <v>65</v>
      </c>
      <c r="E45" s="16" t="s">
        <v>612</v>
      </c>
      <c r="F45" s="32">
        <v>0.26263736263736265</v>
      </c>
      <c r="G45" s="32">
        <v>0.30261780104712044</v>
      </c>
      <c r="H45" s="32">
        <v>0.3322818086225026</v>
      </c>
      <c r="I45" s="32">
        <v>0.324885960466295</v>
      </c>
      <c r="J45" s="22">
        <v>0.3971340839303992</v>
      </c>
      <c r="K45" s="22">
        <v>0.4005586592178771</v>
      </c>
      <c r="L45" s="101">
        <v>0.34647302904564314</v>
      </c>
      <c r="M45" s="101">
        <v>0.4020408163265306</v>
      </c>
      <c r="N45" s="101">
        <v>0.4204322200392927</v>
      </c>
      <c r="O45" s="101">
        <v>0.4197802197802198</v>
      </c>
      <c r="P45" s="101">
        <v>0.3863080684596577</v>
      </c>
      <c r="Q45" s="101">
        <v>0.38789237668161436</v>
      </c>
      <c r="R45" s="22">
        <v>0.4113785557986871</v>
      </c>
      <c r="S45" s="22">
        <v>0.4103671706263499</v>
      </c>
      <c r="T45" s="32">
        <v>0</v>
      </c>
      <c r="U45" s="32">
        <v>0</v>
      </c>
      <c r="V45" s="32">
        <v>0</v>
      </c>
      <c r="W45" s="32">
        <v>0</v>
      </c>
      <c r="X45" s="32">
        <v>0</v>
      </c>
      <c r="Y45" s="32">
        <v>0</v>
      </c>
      <c r="Z45" s="32">
        <v>0</v>
      </c>
      <c r="AA45" s="32">
        <v>0</v>
      </c>
    </row>
    <row r="46" spans="1:27" ht="12.75">
      <c r="A46" s="16" t="s">
        <v>91</v>
      </c>
      <c r="B46" s="16" t="s">
        <v>92</v>
      </c>
      <c r="C46" s="16" t="s">
        <v>67</v>
      </c>
      <c r="D46" s="16" t="s">
        <v>65</v>
      </c>
      <c r="E46" s="16" t="s">
        <v>613</v>
      </c>
      <c r="F46" s="32"/>
      <c r="G46" s="32">
        <v>0.47982405813731116</v>
      </c>
      <c r="H46" s="32">
        <v>0.48054331864904554</v>
      </c>
      <c r="I46" s="32">
        <v>0.5135725997449444</v>
      </c>
      <c r="J46" s="22">
        <v>0.5138253067203808</v>
      </c>
      <c r="K46" s="22">
        <v>0.5357854683819533</v>
      </c>
      <c r="L46" s="101">
        <v>0.4984732824427481</v>
      </c>
      <c r="M46" s="101">
        <v>0.5010073875083949</v>
      </c>
      <c r="N46" s="101">
        <v>0.521044992743106</v>
      </c>
      <c r="O46" s="101">
        <v>0.5366043613707165</v>
      </c>
      <c r="P46" s="101">
        <v>0.5379892555640828</v>
      </c>
      <c r="Q46" s="101">
        <v>0.5377094972067039</v>
      </c>
      <c r="R46" s="22">
        <v>0.5249122807017544</v>
      </c>
      <c r="S46" s="22">
        <v>0.543046357615894</v>
      </c>
      <c r="T46" s="32">
        <v>0</v>
      </c>
      <c r="U46" s="32">
        <v>0.001343183344526528</v>
      </c>
      <c r="V46" s="32">
        <v>0</v>
      </c>
      <c r="W46" s="32">
        <v>0</v>
      </c>
      <c r="X46" s="32">
        <v>0</v>
      </c>
      <c r="Y46" s="32">
        <v>0.0006983240223463687</v>
      </c>
      <c r="Z46" s="32">
        <v>0</v>
      </c>
      <c r="AA46" s="32">
        <v>0</v>
      </c>
    </row>
    <row r="47" spans="1:27" ht="12.75">
      <c r="A47" s="16" t="s">
        <v>93</v>
      </c>
      <c r="B47" s="16" t="s">
        <v>94</v>
      </c>
      <c r="C47" s="16" t="s">
        <v>67</v>
      </c>
      <c r="D47" s="16" t="s">
        <v>65</v>
      </c>
      <c r="E47" s="16" t="s">
        <v>621</v>
      </c>
      <c r="F47" s="32">
        <v>0.6008563273073264</v>
      </c>
      <c r="G47" s="32">
        <v>0.6275395033860045</v>
      </c>
      <c r="H47" s="32">
        <v>0.7272592592592593</v>
      </c>
      <c r="I47" s="32">
        <v>0.6843809009981117</v>
      </c>
      <c r="J47" s="22">
        <v>0.6582312558890834</v>
      </c>
      <c r="K47" s="22">
        <v>0.6725375081539465</v>
      </c>
      <c r="L47" s="101">
        <v>0.6900108577633007</v>
      </c>
      <c r="M47" s="101">
        <v>0.7005768222338752</v>
      </c>
      <c r="N47" s="101">
        <v>0.6773162939297125</v>
      </c>
      <c r="O47" s="101">
        <v>0.6761904761904762</v>
      </c>
      <c r="P47" s="101">
        <v>0.6924766611751785</v>
      </c>
      <c r="Q47" s="101">
        <v>0.6623975409836066</v>
      </c>
      <c r="R47" s="22">
        <v>0.6645</v>
      </c>
      <c r="S47" s="22">
        <v>0.6723044397463002</v>
      </c>
      <c r="T47" s="32">
        <v>0</v>
      </c>
      <c r="U47" s="32">
        <v>0.023072889355007866</v>
      </c>
      <c r="V47" s="32">
        <v>0.029286474973375932</v>
      </c>
      <c r="W47" s="32">
        <v>0.024089635854341738</v>
      </c>
      <c r="X47" s="32">
        <v>0.008786381109280615</v>
      </c>
      <c r="Y47" s="32">
        <v>0.0015368852459016393</v>
      </c>
      <c r="Z47" s="32">
        <v>0.019</v>
      </c>
      <c r="AA47" s="32">
        <v>0.015856236786469344</v>
      </c>
    </row>
    <row r="48" spans="1:27" ht="12.75">
      <c r="A48" s="16" t="s">
        <v>95</v>
      </c>
      <c r="B48" s="16" t="s">
        <v>96</v>
      </c>
      <c r="C48" s="16" t="s">
        <v>67</v>
      </c>
      <c r="D48" s="16" t="s">
        <v>65</v>
      </c>
      <c r="E48" s="16" t="s">
        <v>618</v>
      </c>
      <c r="F48" s="32"/>
      <c r="G48" s="32">
        <v>0.5902937989751144</v>
      </c>
      <c r="H48" s="32">
        <v>0.5959390862944163</v>
      </c>
      <c r="I48" s="32">
        <v>0.6283853273911553</v>
      </c>
      <c r="J48" s="22">
        <v>0.613835660928873</v>
      </c>
      <c r="K48" s="22">
        <v>0.6850473612990527</v>
      </c>
      <c r="L48" s="101">
        <v>0.6162927981109799</v>
      </c>
      <c r="M48" s="101">
        <v>0.6079182630906769</v>
      </c>
      <c r="N48" s="101">
        <v>0.5788043478260869</v>
      </c>
      <c r="O48" s="101">
        <v>0.6535764375876578</v>
      </c>
      <c r="P48" s="101">
        <v>0.6666666666666666</v>
      </c>
      <c r="Q48" s="101">
        <v>0.6836313617606602</v>
      </c>
      <c r="R48" s="22">
        <v>0.6877470355731226</v>
      </c>
      <c r="S48" s="22">
        <v>0.7024793388429752</v>
      </c>
      <c r="T48" s="32">
        <v>0</v>
      </c>
      <c r="U48" s="32">
        <v>0</v>
      </c>
      <c r="V48" s="32">
        <v>0</v>
      </c>
      <c r="W48" s="32">
        <v>0.03506311360448808</v>
      </c>
      <c r="X48" s="32">
        <v>0.005376344086021506</v>
      </c>
      <c r="Y48" s="32">
        <v>0.01925722145804677</v>
      </c>
      <c r="Z48" s="32">
        <v>0.006587615283267457</v>
      </c>
      <c r="AA48" s="32">
        <v>0.006887052341597796</v>
      </c>
    </row>
    <row r="49" spans="1:27" ht="12.75">
      <c r="A49" s="16" t="s">
        <v>97</v>
      </c>
      <c r="B49" s="16" t="s">
        <v>98</v>
      </c>
      <c r="C49" s="16" t="s">
        <v>67</v>
      </c>
      <c r="D49" s="16" t="s">
        <v>65</v>
      </c>
      <c r="E49" s="16" t="s">
        <v>617</v>
      </c>
      <c r="F49" s="32">
        <v>0.6234527687296417</v>
      </c>
      <c r="G49" s="32">
        <v>0.6466666666666666</v>
      </c>
      <c r="H49" s="32">
        <v>0.6448688896082875</v>
      </c>
      <c r="I49" s="32">
        <v>0.6690874644774234</v>
      </c>
      <c r="J49" s="22">
        <v>0.6743886743886743</v>
      </c>
      <c r="K49" s="22">
        <v>0.6681557115507338</v>
      </c>
      <c r="L49" s="101">
        <v>0.6675427069645203</v>
      </c>
      <c r="M49" s="101">
        <v>0.6688654353562006</v>
      </c>
      <c r="N49" s="101">
        <v>0.69079754601227</v>
      </c>
      <c r="O49" s="101">
        <v>0.6692506459948321</v>
      </c>
      <c r="P49" s="101">
        <v>0.6485411140583555</v>
      </c>
      <c r="Q49" s="101">
        <v>0.6885644768856448</v>
      </c>
      <c r="R49" s="22">
        <v>0.6567164179104478</v>
      </c>
      <c r="S49" s="22">
        <v>0.6777188328912467</v>
      </c>
      <c r="T49" s="32">
        <v>0.00788436268068331</v>
      </c>
      <c r="U49" s="32">
        <v>0.0079155672823219</v>
      </c>
      <c r="V49" s="32">
        <v>0.001226993865030675</v>
      </c>
      <c r="W49" s="32">
        <v>0.015503875968992248</v>
      </c>
      <c r="X49" s="32">
        <v>0</v>
      </c>
      <c r="Y49" s="32">
        <v>0.009732360097323601</v>
      </c>
      <c r="Z49" s="32">
        <v>0.009950248756218905</v>
      </c>
      <c r="AA49" s="32">
        <v>0.013262599469496022</v>
      </c>
    </row>
    <row r="50" spans="1:27" ht="12.75">
      <c r="A50" s="16" t="s">
        <v>99</v>
      </c>
      <c r="B50" s="16" t="s">
        <v>100</v>
      </c>
      <c r="C50" s="16" t="s">
        <v>67</v>
      </c>
      <c r="D50" s="16" t="s">
        <v>65</v>
      </c>
      <c r="E50" s="16" t="s">
        <v>613</v>
      </c>
      <c r="F50" s="32">
        <v>0.5323583180987203</v>
      </c>
      <c r="G50" s="32">
        <v>0.5850153951419774</v>
      </c>
      <c r="H50" s="32">
        <v>0.5981853532080363</v>
      </c>
      <c r="I50" s="32">
        <v>0.6118857901726428</v>
      </c>
      <c r="J50" s="22">
        <v>0.6082368958475153</v>
      </c>
      <c r="K50" s="22">
        <v>0.6323396567299007</v>
      </c>
      <c r="L50" s="101">
        <v>0.6278145695364239</v>
      </c>
      <c r="M50" s="101">
        <v>0.656084656084656</v>
      </c>
      <c r="N50" s="101">
        <v>0.6328947368421053</v>
      </c>
      <c r="O50" s="101">
        <v>0.6499261447562777</v>
      </c>
      <c r="P50" s="101">
        <v>0.6269633507853403</v>
      </c>
      <c r="Q50" s="101">
        <v>0.6283704572098476</v>
      </c>
      <c r="R50" s="22">
        <v>0.6425287356321839</v>
      </c>
      <c r="S50" s="22">
        <v>0.6306954436450839</v>
      </c>
      <c r="T50" s="32">
        <v>0.0026490066225165563</v>
      </c>
      <c r="U50" s="32">
        <v>0.007936507936507936</v>
      </c>
      <c r="V50" s="32">
        <v>0</v>
      </c>
      <c r="W50" s="32">
        <v>0.0029542097488921715</v>
      </c>
      <c r="X50" s="32">
        <v>0</v>
      </c>
      <c r="Y50" s="32">
        <v>0.0011723329425556857</v>
      </c>
      <c r="Z50" s="32">
        <v>0</v>
      </c>
      <c r="AA50" s="32">
        <v>0.002398081534772182</v>
      </c>
    </row>
    <row r="51" spans="1:27" ht="12.75">
      <c r="A51" s="16" t="s">
        <v>101</v>
      </c>
      <c r="B51" s="16" t="s">
        <v>102</v>
      </c>
      <c r="C51" s="16" t="s">
        <v>67</v>
      </c>
      <c r="D51" s="16" t="s">
        <v>65</v>
      </c>
      <c r="E51" s="16" t="s">
        <v>612</v>
      </c>
      <c r="F51" s="32">
        <v>0.48347457627118645</v>
      </c>
      <c r="G51" s="32">
        <v>0.499609375</v>
      </c>
      <c r="H51" s="32">
        <v>0.49216914643696164</v>
      </c>
      <c r="I51" s="32">
        <v>0.5359452263217953</v>
      </c>
      <c r="J51" s="22">
        <v>0.5463878326996198</v>
      </c>
      <c r="K51" s="22">
        <v>0.5505780346820809</v>
      </c>
      <c r="L51" s="101">
        <v>0.5386904761904762</v>
      </c>
      <c r="M51" s="101">
        <v>0.5309734513274337</v>
      </c>
      <c r="N51" s="101">
        <v>0.5408320493066255</v>
      </c>
      <c r="O51" s="101">
        <v>0.5768621236133122</v>
      </c>
      <c r="P51" s="101">
        <v>0.5324283559577677</v>
      </c>
      <c r="Q51" s="101">
        <v>0.5768688293370945</v>
      </c>
      <c r="R51" s="22">
        <v>0.5318559556786704</v>
      </c>
      <c r="S51" s="22">
        <v>0.5608308605341247</v>
      </c>
      <c r="T51" s="32">
        <v>0.001488095238095238</v>
      </c>
      <c r="U51" s="32">
        <v>0.032448377581120944</v>
      </c>
      <c r="V51" s="32">
        <v>0.004622496147919877</v>
      </c>
      <c r="W51" s="32">
        <v>0.011093502377179081</v>
      </c>
      <c r="X51" s="32">
        <v>0.0030165912518853697</v>
      </c>
      <c r="Y51" s="32">
        <v>0</v>
      </c>
      <c r="Z51" s="32">
        <v>0</v>
      </c>
      <c r="AA51" s="32">
        <v>0</v>
      </c>
    </row>
    <row r="52" spans="1:27" ht="12.75">
      <c r="A52" s="16" t="s">
        <v>103</v>
      </c>
      <c r="B52" s="16" t="s">
        <v>104</v>
      </c>
      <c r="C52" s="16" t="s">
        <v>67</v>
      </c>
      <c r="D52" s="16" t="s">
        <v>65</v>
      </c>
      <c r="E52" s="16" t="s">
        <v>619</v>
      </c>
      <c r="F52" s="32">
        <v>0.6144728633811604</v>
      </c>
      <c r="G52" s="32">
        <v>0.7338451695457454</v>
      </c>
      <c r="H52" s="32">
        <v>0.6889295516925892</v>
      </c>
      <c r="I52" s="32">
        <v>0.7098914354644149</v>
      </c>
      <c r="J52" s="22">
        <v>0.7086544161232958</v>
      </c>
      <c r="K52" s="22">
        <v>0.7279906405381691</v>
      </c>
      <c r="L52" s="101">
        <v>0.6813063063063063</v>
      </c>
      <c r="M52" s="101">
        <v>0.7154377880184332</v>
      </c>
      <c r="N52" s="101">
        <v>0.6996336996336996</v>
      </c>
      <c r="O52" s="101">
        <v>0.7220812182741116</v>
      </c>
      <c r="P52" s="101">
        <v>0.7180451127819549</v>
      </c>
      <c r="Q52" s="101">
        <v>0.7018498367791077</v>
      </c>
      <c r="R52" s="22">
        <v>0.7271676300578035</v>
      </c>
      <c r="S52" s="22">
        <v>0.7318573185731857</v>
      </c>
      <c r="T52" s="32">
        <v>0.037162162162162164</v>
      </c>
      <c r="U52" s="32">
        <v>0.026497695852534562</v>
      </c>
      <c r="V52" s="32">
        <v>0.03418803418803419</v>
      </c>
      <c r="W52" s="32">
        <v>0.044416243654822336</v>
      </c>
      <c r="X52" s="32">
        <v>0.021303258145363407</v>
      </c>
      <c r="Y52" s="32">
        <v>0.04352557127312296</v>
      </c>
      <c r="Z52" s="32">
        <v>0.018497109826589597</v>
      </c>
      <c r="AA52" s="32">
        <v>0.014760147601476014</v>
      </c>
    </row>
    <row r="53" spans="1:27" ht="12.75">
      <c r="A53" s="16" t="s">
        <v>105</v>
      </c>
      <c r="B53" s="16" t="s">
        <v>106</v>
      </c>
      <c r="C53" s="16" t="s">
        <v>67</v>
      </c>
      <c r="D53" s="16" t="s">
        <v>65</v>
      </c>
      <c r="E53" s="16" t="s">
        <v>612</v>
      </c>
      <c r="F53" s="32"/>
      <c r="G53" s="32"/>
      <c r="H53" s="32">
        <v>0.5392502403075937</v>
      </c>
      <c r="I53" s="32">
        <v>0.576215505913272</v>
      </c>
      <c r="J53" s="22">
        <v>0.5989932885906041</v>
      </c>
      <c r="K53" s="22">
        <v>0.617314930991217</v>
      </c>
      <c r="L53" s="101">
        <v>0.5421195652173914</v>
      </c>
      <c r="M53" s="101">
        <v>0.602287166454892</v>
      </c>
      <c r="N53" s="101">
        <v>0.5631868131868132</v>
      </c>
      <c r="O53" s="101">
        <v>0.575208913649025</v>
      </c>
      <c r="P53" s="101">
        <v>0.5984354628422425</v>
      </c>
      <c r="Q53" s="101">
        <v>0.6268472906403941</v>
      </c>
      <c r="R53" s="22">
        <v>0.5912938331318017</v>
      </c>
      <c r="S53" s="22">
        <v>0.6119791666666666</v>
      </c>
      <c r="T53" s="32">
        <v>0.005434782608695652</v>
      </c>
      <c r="U53" s="32">
        <v>0.022871664548919948</v>
      </c>
      <c r="V53" s="32">
        <v>0.005494505494505495</v>
      </c>
      <c r="W53" s="32">
        <v>0.004178272980501393</v>
      </c>
      <c r="X53" s="32">
        <v>0.002607561929595828</v>
      </c>
      <c r="Y53" s="32">
        <v>0.0012315270935960591</v>
      </c>
      <c r="Z53" s="32">
        <v>0.0012091898428053204</v>
      </c>
      <c r="AA53" s="32">
        <v>0</v>
      </c>
    </row>
    <row r="54" spans="1:27" ht="12.75">
      <c r="A54" s="16" t="s">
        <v>107</v>
      </c>
      <c r="B54" s="16" t="s">
        <v>108</v>
      </c>
      <c r="C54" s="16" t="s">
        <v>67</v>
      </c>
      <c r="D54" s="16" t="s">
        <v>65</v>
      </c>
      <c r="E54" s="16" t="s">
        <v>619</v>
      </c>
      <c r="F54" s="32"/>
      <c r="G54" s="32">
        <v>0.6601577168606835</v>
      </c>
      <c r="H54" s="32">
        <v>0.6970414201183432</v>
      </c>
      <c r="I54" s="32">
        <v>0.7286450662739322</v>
      </c>
      <c r="J54" s="22"/>
      <c r="K54" s="22">
        <v>0.7153713298791019</v>
      </c>
      <c r="L54" s="101">
        <v>0.729957805907173</v>
      </c>
      <c r="M54" s="101">
        <v>0.7294964028776978</v>
      </c>
      <c r="N54" s="101">
        <v>0.7243491577335375</v>
      </c>
      <c r="O54" s="101">
        <v>0.7231638418079096</v>
      </c>
      <c r="P54" s="101">
        <v>0.7203274215552524</v>
      </c>
      <c r="Q54" s="101">
        <v>0.6946666666666667</v>
      </c>
      <c r="R54" s="22">
        <v>0.7228260869565217</v>
      </c>
      <c r="S54" s="22">
        <v>0.7232142857142857</v>
      </c>
      <c r="T54" s="32">
        <v>0.01969057665260197</v>
      </c>
      <c r="U54" s="32">
        <v>0.01870503597122302</v>
      </c>
      <c r="V54" s="32">
        <v>0.019908116385911178</v>
      </c>
      <c r="W54" s="32">
        <v>0.02401129943502825</v>
      </c>
      <c r="X54" s="32">
        <v>0.008185538881309686</v>
      </c>
      <c r="Y54" s="32">
        <v>0.029333333333333333</v>
      </c>
      <c r="Z54" s="32">
        <v>0.033967391304347824</v>
      </c>
      <c r="AA54" s="32">
        <v>0.017857142857142856</v>
      </c>
    </row>
    <row r="55" spans="1:27" ht="12.75">
      <c r="A55" s="16" t="s">
        <v>109</v>
      </c>
      <c r="B55" s="16" t="s">
        <v>110</v>
      </c>
      <c r="C55" s="16" t="s">
        <v>67</v>
      </c>
      <c r="D55" s="16" t="s">
        <v>65</v>
      </c>
      <c r="E55" s="16" t="s">
        <v>620</v>
      </c>
      <c r="F55" s="32">
        <v>0.5864839319470699</v>
      </c>
      <c r="G55" s="32">
        <v>0.5864839319470699</v>
      </c>
      <c r="H55" s="32">
        <v>0.5698924731182796</v>
      </c>
      <c r="I55" s="32">
        <v>0.5875706214689266</v>
      </c>
      <c r="J55" s="22">
        <v>0.5835443037974684</v>
      </c>
      <c r="K55" s="22">
        <v>0.5930034129692833</v>
      </c>
      <c r="L55" s="101">
        <v>0.6079854809437386</v>
      </c>
      <c r="M55" s="101">
        <v>0.563076923076923</v>
      </c>
      <c r="N55" s="101">
        <v>0.5699481865284974</v>
      </c>
      <c r="O55" s="101">
        <v>0.593103448275862</v>
      </c>
      <c r="P55" s="101">
        <v>0.6117021276595744</v>
      </c>
      <c r="Q55" s="101">
        <v>0.6266891891891891</v>
      </c>
      <c r="R55" s="22">
        <v>0.5830618892508144</v>
      </c>
      <c r="S55" s="22">
        <v>0.5505226480836237</v>
      </c>
      <c r="T55" s="32">
        <v>0.02722323049001815</v>
      </c>
      <c r="U55" s="32">
        <v>0.026153846153846153</v>
      </c>
      <c r="V55" s="32">
        <v>0.04145077720207254</v>
      </c>
      <c r="W55" s="32">
        <v>0.04482758620689655</v>
      </c>
      <c r="X55" s="32">
        <v>0.02304964539007092</v>
      </c>
      <c r="Y55" s="32">
        <v>0.02027027027027027</v>
      </c>
      <c r="Z55" s="32">
        <v>0.035830618892508145</v>
      </c>
      <c r="AA55" s="32">
        <v>0.02613240418118467</v>
      </c>
    </row>
    <row r="56" spans="1:27" ht="12.75">
      <c r="A56" s="16" t="s">
        <v>111</v>
      </c>
      <c r="B56" s="16" t="s">
        <v>112</v>
      </c>
      <c r="C56" s="16" t="s">
        <v>67</v>
      </c>
      <c r="D56" s="16" t="s">
        <v>65</v>
      </c>
      <c r="E56" s="16" t="s">
        <v>619</v>
      </c>
      <c r="F56" s="32">
        <v>0.6479830148619957</v>
      </c>
      <c r="G56" s="32">
        <v>0.6727581810454739</v>
      </c>
      <c r="H56" s="32">
        <v>0.648538961038961</v>
      </c>
      <c r="I56" s="32">
        <v>0.6609719058466211</v>
      </c>
      <c r="J56" s="22">
        <v>0.6794185156847743</v>
      </c>
      <c r="K56" s="22"/>
      <c r="L56" s="101">
        <v>0.6577380952380952</v>
      </c>
      <c r="M56" s="101">
        <v>0.6594090202177294</v>
      </c>
      <c r="N56" s="101">
        <v>0.7078986587183308</v>
      </c>
      <c r="O56" s="101">
        <v>0.6926751592356688</v>
      </c>
      <c r="P56" s="101">
        <v>0.6909090909090909</v>
      </c>
      <c r="Q56" s="101">
        <v>0.6940418679549114</v>
      </c>
      <c r="R56" s="22">
        <v>0.6834415584415584</v>
      </c>
      <c r="S56" s="22">
        <v>0.7012779552715654</v>
      </c>
      <c r="T56" s="32">
        <v>0</v>
      </c>
      <c r="U56" s="32">
        <v>0.015552099533437015</v>
      </c>
      <c r="V56" s="32">
        <v>0</v>
      </c>
      <c r="W56" s="32">
        <v>0.007961783439490446</v>
      </c>
      <c r="X56" s="32">
        <v>0.011570247933884297</v>
      </c>
      <c r="Y56" s="32">
        <v>0.004830917874396135</v>
      </c>
      <c r="Z56" s="32">
        <v>0.003246753246753247</v>
      </c>
      <c r="AA56" s="32">
        <v>0.004792332268370607</v>
      </c>
    </row>
    <row r="57" spans="1:27" ht="12.75">
      <c r="A57" s="16" t="s">
        <v>113</v>
      </c>
      <c r="B57" s="16" t="s">
        <v>114</v>
      </c>
      <c r="C57" s="16" t="s">
        <v>67</v>
      </c>
      <c r="D57" s="16" t="s">
        <v>65</v>
      </c>
      <c r="E57" s="16" t="s">
        <v>612</v>
      </c>
      <c r="F57" s="32">
        <v>0.5238505747126436</v>
      </c>
      <c r="G57" s="32">
        <v>0.5421067656294605</v>
      </c>
      <c r="H57" s="32">
        <v>0.5466854724964739</v>
      </c>
      <c r="I57" s="32">
        <v>0.5396825396825397</v>
      </c>
      <c r="J57" s="22">
        <v>0.5332239540607056</v>
      </c>
      <c r="K57" s="22">
        <v>0.5686492495831017</v>
      </c>
      <c r="L57" s="101">
        <v>0.5334821428571429</v>
      </c>
      <c r="M57" s="101">
        <v>0.5497967479674797</v>
      </c>
      <c r="N57" s="101">
        <v>0.5368983957219251</v>
      </c>
      <c r="O57" s="101">
        <v>0.5095011876484561</v>
      </c>
      <c r="P57" s="101">
        <v>0.5493119266055045</v>
      </c>
      <c r="Q57" s="101">
        <v>0.6098360655737705</v>
      </c>
      <c r="R57" s="22">
        <v>0.5843439911797134</v>
      </c>
      <c r="S57" s="22">
        <v>0.5298672566371682</v>
      </c>
      <c r="T57" s="32">
        <v>0.030133928571428572</v>
      </c>
      <c r="U57" s="32">
        <v>0.024390243902439025</v>
      </c>
      <c r="V57" s="32">
        <v>0.023529411764705882</v>
      </c>
      <c r="W57" s="32">
        <v>0.027315914489311165</v>
      </c>
      <c r="X57" s="32">
        <v>0.03555045871559633</v>
      </c>
      <c r="Y57" s="32">
        <v>0.025136612021857924</v>
      </c>
      <c r="Z57" s="32">
        <v>0.018743109151047408</v>
      </c>
      <c r="AA57" s="32">
        <v>0.017699115044247787</v>
      </c>
    </row>
    <row r="58" spans="1:27" ht="12.75">
      <c r="A58" s="16" t="s">
        <v>116</v>
      </c>
      <c r="B58" s="16" t="s">
        <v>118</v>
      </c>
      <c r="C58" s="16" t="s">
        <v>117</v>
      </c>
      <c r="D58" s="16" t="s">
        <v>115</v>
      </c>
      <c r="E58" s="16" t="s">
        <v>614</v>
      </c>
      <c r="F58" s="32">
        <v>0.48919368246051537</v>
      </c>
      <c r="G58" s="32">
        <v>0.5154384520378756</v>
      </c>
      <c r="H58" s="32">
        <v>0.5116813481424741</v>
      </c>
      <c r="I58" s="32">
        <v>0.5693885023800805</v>
      </c>
      <c r="J58" s="22">
        <v>0.6302943287867911</v>
      </c>
      <c r="K58" s="22">
        <v>0.6194481830417228</v>
      </c>
      <c r="L58" s="101">
        <v>0.6109467455621301</v>
      </c>
      <c r="M58" s="101">
        <v>0.6193029490616622</v>
      </c>
      <c r="N58" s="101">
        <v>0.65</v>
      </c>
      <c r="O58" s="101">
        <v>0.641566265060241</v>
      </c>
      <c r="P58" s="101">
        <v>0.6176470588235294</v>
      </c>
      <c r="Q58" s="101">
        <v>0.656578947368421</v>
      </c>
      <c r="R58" s="22">
        <v>0.6123456790123457</v>
      </c>
      <c r="S58" s="22">
        <v>0.590027700831025</v>
      </c>
      <c r="T58" s="32">
        <v>0</v>
      </c>
      <c r="U58" s="32">
        <v>0</v>
      </c>
      <c r="V58" s="32">
        <v>0</v>
      </c>
      <c r="W58" s="32">
        <v>0</v>
      </c>
      <c r="X58" s="32">
        <v>0.020588235294117647</v>
      </c>
      <c r="Y58" s="32">
        <v>0.017105263157894738</v>
      </c>
      <c r="Z58" s="32">
        <v>0.006172839506172839</v>
      </c>
      <c r="AA58" s="32">
        <v>0.004155124653739612</v>
      </c>
    </row>
    <row r="59" spans="1:27" ht="12.75">
      <c r="A59" s="16" t="s">
        <v>119</v>
      </c>
      <c r="B59" s="16" t="s">
        <v>120</v>
      </c>
      <c r="C59" s="16" t="s">
        <v>117</v>
      </c>
      <c r="D59" s="16" t="s">
        <v>115</v>
      </c>
      <c r="E59" s="16" t="s">
        <v>617</v>
      </c>
      <c r="F59" s="32">
        <v>0.5823456790123457</v>
      </c>
      <c r="G59" s="32">
        <v>0.6053499450348113</v>
      </c>
      <c r="H59" s="32">
        <v>0.644239171139683</v>
      </c>
      <c r="I59" s="32">
        <v>0.6246135552913199</v>
      </c>
      <c r="J59" s="22">
        <v>0.6496514238449722</v>
      </c>
      <c r="K59" s="22"/>
      <c r="L59" s="101">
        <v>0.6317584023380419</v>
      </c>
      <c r="M59" s="101">
        <v>0.6420863309352518</v>
      </c>
      <c r="N59" s="101">
        <v>0.6794751640112465</v>
      </c>
      <c r="O59" s="101">
        <v>0.6480153036824486</v>
      </c>
      <c r="P59" s="101"/>
      <c r="Q59" s="101">
        <v>0.6540821142048135</v>
      </c>
      <c r="R59" s="22"/>
      <c r="S59" s="22">
        <v>0.6693434104865376</v>
      </c>
      <c r="T59" s="32">
        <v>0.04968339016074038</v>
      </c>
      <c r="U59" s="32">
        <v>0.046762589928057555</v>
      </c>
      <c r="V59" s="32">
        <v>0.04732895970009372</v>
      </c>
      <c r="W59" s="32">
        <v>0.04447632711621234</v>
      </c>
      <c r="X59" s="32">
        <v>0.054934370442391835</v>
      </c>
      <c r="Y59" s="32">
        <v>0.04483246814535158</v>
      </c>
      <c r="Z59" s="32">
        <v>0.06035665294924554</v>
      </c>
      <c r="AA59" s="32">
        <v>0.02834199338686821</v>
      </c>
    </row>
    <row r="60" spans="1:27" ht="12.75">
      <c r="A60" s="16" t="s">
        <v>121</v>
      </c>
      <c r="B60" s="16" t="s">
        <v>122</v>
      </c>
      <c r="C60" s="16" t="s">
        <v>117</v>
      </c>
      <c r="D60" s="16" t="s">
        <v>115</v>
      </c>
      <c r="E60" s="16" t="s">
        <v>617</v>
      </c>
      <c r="F60" s="32">
        <v>0.7801628423390081</v>
      </c>
      <c r="G60" s="32">
        <v>0.752991123118487</v>
      </c>
      <c r="H60" s="32">
        <v>0.7708182476466329</v>
      </c>
      <c r="I60" s="32">
        <v>0.7655254777070064</v>
      </c>
      <c r="J60" s="22">
        <v>0.7860942249240122</v>
      </c>
      <c r="K60" s="22"/>
      <c r="L60" s="101">
        <v>0.7701674277016742</v>
      </c>
      <c r="M60" s="101">
        <v>0.7942942942942943</v>
      </c>
      <c r="N60" s="101">
        <v>0.7917304747320061</v>
      </c>
      <c r="O60" s="101">
        <v>0.788109756097561</v>
      </c>
      <c r="P60" s="101">
        <v>0.8035714285714286</v>
      </c>
      <c r="Q60" s="101">
        <v>0.7584683357879234</v>
      </c>
      <c r="R60" s="22">
        <v>0.7871674491392802</v>
      </c>
      <c r="S60" s="22">
        <v>0.7763578274760383</v>
      </c>
      <c r="T60" s="32">
        <v>0.0076103500761035</v>
      </c>
      <c r="U60" s="32">
        <v>0.009009009009009009</v>
      </c>
      <c r="V60" s="32">
        <v>0.006125574272588055</v>
      </c>
      <c r="W60" s="32">
        <v>0.013719512195121951</v>
      </c>
      <c r="X60" s="32">
        <v>0.008116883116883116</v>
      </c>
      <c r="Y60" s="32">
        <v>0.005891016200294551</v>
      </c>
      <c r="Z60" s="32">
        <v>0.001564945226917058</v>
      </c>
      <c r="AA60" s="32">
        <v>0.003194888178913738</v>
      </c>
    </row>
    <row r="61" spans="1:27" ht="12.75">
      <c r="A61" s="16" t="s">
        <v>123</v>
      </c>
      <c r="B61" s="16" t="s">
        <v>124</v>
      </c>
      <c r="C61" s="16" t="s">
        <v>117</v>
      </c>
      <c r="D61" s="16" t="s">
        <v>115</v>
      </c>
      <c r="E61" s="16" t="s">
        <v>614</v>
      </c>
      <c r="F61" s="32">
        <v>0.5001578781180929</v>
      </c>
      <c r="G61" s="32">
        <v>0.523311416616856</v>
      </c>
      <c r="H61" s="32">
        <v>0.48470209339774556</v>
      </c>
      <c r="I61" s="32">
        <v>0.5048794489092997</v>
      </c>
      <c r="J61" s="22">
        <v>0.5947235475722705</v>
      </c>
      <c r="K61" s="22">
        <v>0.6806698836219132</v>
      </c>
      <c r="L61" s="101">
        <v>0.5074455899198167</v>
      </c>
      <c r="M61" s="101">
        <v>0.5712731229597389</v>
      </c>
      <c r="N61" s="101">
        <v>0.631578947368421</v>
      </c>
      <c r="O61" s="101">
        <v>0.6685649202733486</v>
      </c>
      <c r="P61" s="101">
        <v>0.6709154113557358</v>
      </c>
      <c r="Q61" s="101">
        <v>0.6894273127753304</v>
      </c>
      <c r="R61" s="22"/>
      <c r="S61" s="22">
        <v>0.676829268292683</v>
      </c>
      <c r="T61" s="32">
        <v>0</v>
      </c>
      <c r="U61" s="32">
        <v>0</v>
      </c>
      <c r="V61" s="32">
        <v>0</v>
      </c>
      <c r="W61" s="32">
        <v>0</v>
      </c>
      <c r="X61" s="32">
        <v>0</v>
      </c>
      <c r="Y61" s="32">
        <v>0</v>
      </c>
      <c r="Z61" s="32">
        <v>0</v>
      </c>
      <c r="AA61" s="32">
        <v>0</v>
      </c>
    </row>
    <row r="62" spans="1:27" ht="12.75">
      <c r="A62" s="16" t="s">
        <v>125</v>
      </c>
      <c r="B62" s="16" t="s">
        <v>126</v>
      </c>
      <c r="C62" s="16" t="s">
        <v>117</v>
      </c>
      <c r="D62" s="16" t="s">
        <v>115</v>
      </c>
      <c r="E62" s="16" t="s">
        <v>616</v>
      </c>
      <c r="F62" s="32">
        <v>0.6240164214847759</v>
      </c>
      <c r="G62" s="32"/>
      <c r="H62" s="32"/>
      <c r="I62" s="32">
        <v>0.684660961158657</v>
      </c>
      <c r="J62" s="22">
        <v>0.6783954961294862</v>
      </c>
      <c r="K62" s="22">
        <v>0.6866643812135755</v>
      </c>
      <c r="L62" s="101"/>
      <c r="M62" s="101">
        <v>0.7133058984910837</v>
      </c>
      <c r="N62" s="101">
        <v>0.6631419939577039</v>
      </c>
      <c r="O62" s="101">
        <v>0.7154811715481172</v>
      </c>
      <c r="P62" s="101">
        <v>0.6661951909476662</v>
      </c>
      <c r="Q62" s="101"/>
      <c r="R62" s="22">
        <v>0.6908850726552179</v>
      </c>
      <c r="S62" s="22">
        <v>0.6898016997167139</v>
      </c>
      <c r="T62" s="32">
        <v>0.05313351498637602</v>
      </c>
      <c r="U62" s="32">
        <v>0.0013717421124828531</v>
      </c>
      <c r="V62" s="32">
        <v>0.04682779456193353</v>
      </c>
      <c r="W62" s="32">
        <v>0.008368200836820083</v>
      </c>
      <c r="X62" s="32">
        <v>0.026874115983026876</v>
      </c>
      <c r="Y62" s="32">
        <v>0.01740294511378849</v>
      </c>
      <c r="Z62" s="32">
        <v>0.009247027741083224</v>
      </c>
      <c r="AA62" s="32">
        <v>0.007082152974504249</v>
      </c>
    </row>
    <row r="63" spans="1:27" ht="12.75">
      <c r="A63" s="16" t="s">
        <v>127</v>
      </c>
      <c r="B63" s="16" t="s">
        <v>128</v>
      </c>
      <c r="C63" s="16" t="s">
        <v>117</v>
      </c>
      <c r="D63" s="16" t="s">
        <v>115</v>
      </c>
      <c r="E63" s="16" t="s">
        <v>612</v>
      </c>
      <c r="F63" s="32"/>
      <c r="G63" s="32">
        <v>0.4466048459467544</v>
      </c>
      <c r="H63" s="32">
        <v>0.49430713690641487</v>
      </c>
      <c r="I63" s="32">
        <v>0.5083065380493034</v>
      </c>
      <c r="J63" s="22">
        <v>0.5551601423487544</v>
      </c>
      <c r="K63" s="22">
        <v>0.5620300751879699</v>
      </c>
      <c r="L63" s="101">
        <v>0.5715789473684211</v>
      </c>
      <c r="M63" s="101">
        <v>0.5241675617615468</v>
      </c>
      <c r="N63" s="101">
        <v>0.5408805031446541</v>
      </c>
      <c r="O63" s="101">
        <v>0.5551601423487544</v>
      </c>
      <c r="P63" s="101">
        <v>0.5851769911504425</v>
      </c>
      <c r="Q63" s="101">
        <v>0.5472901168969182</v>
      </c>
      <c r="R63" s="22">
        <v>0.5445960125918153</v>
      </c>
      <c r="S63" s="22">
        <v>0.572354211663067</v>
      </c>
      <c r="T63" s="32">
        <v>0.02526315789473684</v>
      </c>
      <c r="U63" s="32">
        <v>0.007518796992481203</v>
      </c>
      <c r="V63" s="32">
        <v>0.016771488469601678</v>
      </c>
      <c r="W63" s="32">
        <v>0.005931198102016607</v>
      </c>
      <c r="X63" s="32">
        <v>0.012168141592920354</v>
      </c>
      <c r="Y63" s="32">
        <v>0.022316684378320937</v>
      </c>
      <c r="Z63" s="32">
        <v>0.02098635886673662</v>
      </c>
      <c r="AA63" s="32">
        <v>0.01511879049676026</v>
      </c>
    </row>
    <row r="64" spans="1:27" ht="12.75">
      <c r="A64" s="16" t="s">
        <v>129</v>
      </c>
      <c r="B64" s="16" t="s">
        <v>130</v>
      </c>
      <c r="C64" s="16" t="s">
        <v>117</v>
      </c>
      <c r="D64" s="16" t="s">
        <v>115</v>
      </c>
      <c r="E64" s="16" t="s">
        <v>617</v>
      </c>
      <c r="F64" s="32">
        <v>0.562322371092164</v>
      </c>
      <c r="G64" s="32">
        <v>0.5583993499898436</v>
      </c>
      <c r="H64" s="32">
        <v>0.603225806451613</v>
      </c>
      <c r="I64" s="32">
        <v>0.695349275089437</v>
      </c>
      <c r="J64" s="22">
        <v>0.7043740573152338</v>
      </c>
      <c r="K64" s="22">
        <v>0.7012252591894439</v>
      </c>
      <c r="L64" s="101">
        <v>0.7022058823529411</v>
      </c>
      <c r="M64" s="101">
        <v>0.7031930333817126</v>
      </c>
      <c r="N64" s="101">
        <v>0.7085582112567463</v>
      </c>
      <c r="O64" s="101">
        <v>0.7037037037037037</v>
      </c>
      <c r="P64" s="101">
        <v>0.699625468164794</v>
      </c>
      <c r="Q64" s="101">
        <v>0.7143933685003768</v>
      </c>
      <c r="R64" s="22">
        <v>0.691304347826087</v>
      </c>
      <c r="S64" s="22">
        <v>0.6961628817541112</v>
      </c>
      <c r="T64" s="32">
        <v>0</v>
      </c>
      <c r="U64" s="32">
        <v>0</v>
      </c>
      <c r="V64" s="32">
        <v>0</v>
      </c>
      <c r="W64" s="32">
        <v>0</v>
      </c>
      <c r="X64" s="32">
        <v>0.01198501872659176</v>
      </c>
      <c r="Y64" s="32">
        <v>0.009796533534287867</v>
      </c>
      <c r="Z64" s="32">
        <v>0</v>
      </c>
      <c r="AA64" s="32">
        <v>0</v>
      </c>
    </row>
    <row r="65" spans="1:27" ht="12.75">
      <c r="A65" s="16" t="s">
        <v>131</v>
      </c>
      <c r="B65" s="16" t="s">
        <v>132</v>
      </c>
      <c r="C65" s="16" t="s">
        <v>117</v>
      </c>
      <c r="D65" s="16" t="s">
        <v>115</v>
      </c>
      <c r="E65" s="16" t="s">
        <v>613</v>
      </c>
      <c r="F65" s="32"/>
      <c r="G65" s="32"/>
      <c r="H65" s="32"/>
      <c r="I65" s="32">
        <v>0.6420660387123486</v>
      </c>
      <c r="J65" s="22">
        <v>0.6919983501752939</v>
      </c>
      <c r="K65" s="22">
        <v>0.716221642240514</v>
      </c>
      <c r="L65" s="101">
        <v>0.6828669612190813</v>
      </c>
      <c r="M65" s="101">
        <v>0.6926163723916533</v>
      </c>
      <c r="N65" s="101">
        <v>0.6925866236905721</v>
      </c>
      <c r="O65" s="101">
        <v>0.7288135593220338</v>
      </c>
      <c r="P65" s="101">
        <v>0.7229017292281738</v>
      </c>
      <c r="Q65" s="101">
        <v>0.7082689335394127</v>
      </c>
      <c r="R65" s="22">
        <v>0.7207843137254902</v>
      </c>
      <c r="S65" s="22">
        <v>0.7134121483897269</v>
      </c>
      <c r="T65" s="32">
        <v>0.01963672066696119</v>
      </c>
      <c r="U65" s="32">
        <v>0</v>
      </c>
      <c r="V65" s="32">
        <v>0</v>
      </c>
      <c r="W65" s="32">
        <v>0.02457627118644068</v>
      </c>
      <c r="X65" s="32">
        <v>0.025305778152678194</v>
      </c>
      <c r="Y65" s="32">
        <v>0.024343122102009274</v>
      </c>
      <c r="Z65" s="32">
        <v>0.02196078431372549</v>
      </c>
      <c r="AA65" s="32">
        <v>0.018344883815735832</v>
      </c>
    </row>
    <row r="66" spans="1:27" ht="12.75">
      <c r="A66" s="16" t="s">
        <v>133</v>
      </c>
      <c r="B66" s="16" t="s">
        <v>134</v>
      </c>
      <c r="C66" s="16" t="s">
        <v>117</v>
      </c>
      <c r="D66" s="16" t="s">
        <v>115</v>
      </c>
      <c r="E66" s="16" t="s">
        <v>614</v>
      </c>
      <c r="F66" s="32">
        <v>0.47474198804997286</v>
      </c>
      <c r="G66" s="32">
        <v>0.5080269290523045</v>
      </c>
      <c r="H66" s="32">
        <v>0.4932712215320911</v>
      </c>
      <c r="I66" s="32">
        <v>0.5328244274809161</v>
      </c>
      <c r="J66" s="22">
        <v>0.5357507660878448</v>
      </c>
      <c r="K66" s="22">
        <v>0.5786877158362111</v>
      </c>
      <c r="L66" s="101"/>
      <c r="M66" s="101">
        <v>0.5287356321839081</v>
      </c>
      <c r="N66" s="101">
        <v>0.5407725321888412</v>
      </c>
      <c r="O66" s="101">
        <v>0.546236559139785</v>
      </c>
      <c r="P66" s="101">
        <v>0.5835095137420718</v>
      </c>
      <c r="Q66" s="101">
        <v>0.5743879472693032</v>
      </c>
      <c r="R66" s="22">
        <v>0.5900990099009901</v>
      </c>
      <c r="S66" s="22">
        <v>0.5647058823529412</v>
      </c>
      <c r="T66" s="32">
        <v>0.053465346534653464</v>
      </c>
      <c r="U66" s="32">
        <v>0</v>
      </c>
      <c r="V66" s="32">
        <v>0</v>
      </c>
      <c r="W66" s="32">
        <v>0</v>
      </c>
      <c r="X66" s="32">
        <v>0</v>
      </c>
      <c r="Y66" s="32">
        <v>0</v>
      </c>
      <c r="Z66" s="32">
        <v>0</v>
      </c>
      <c r="AA66" s="32">
        <v>0</v>
      </c>
    </row>
    <row r="67" spans="1:27" ht="12.75">
      <c r="A67" s="16" t="s">
        <v>135</v>
      </c>
      <c r="B67" s="16" t="s">
        <v>136</v>
      </c>
      <c r="C67" s="16" t="s">
        <v>117</v>
      </c>
      <c r="D67" s="16" t="s">
        <v>115</v>
      </c>
      <c r="E67" s="16" t="s">
        <v>614</v>
      </c>
      <c r="F67" s="32">
        <v>0.5656887755102041</v>
      </c>
      <c r="G67" s="32">
        <v>0.5688342120679555</v>
      </c>
      <c r="H67" s="32">
        <v>0.5673302107728337</v>
      </c>
      <c r="I67" s="32">
        <v>0.5522966242390703</v>
      </c>
      <c r="J67" s="22">
        <v>0.5726744186046512</v>
      </c>
      <c r="K67" s="22">
        <v>0.6131054131054131</v>
      </c>
      <c r="L67" s="101">
        <v>0.5748792270531401</v>
      </c>
      <c r="M67" s="101">
        <v>0.5752808988764045</v>
      </c>
      <c r="N67" s="101">
        <v>0.5593607305936074</v>
      </c>
      <c r="O67" s="101">
        <v>0.5762331838565022</v>
      </c>
      <c r="P67" s="101"/>
      <c r="Q67" s="101">
        <v>0.6072234762979684</v>
      </c>
      <c r="R67" s="22">
        <v>0.6295454545454545</v>
      </c>
      <c r="S67" s="22">
        <v>0.5724465558194775</v>
      </c>
      <c r="T67" s="32">
        <v>0</v>
      </c>
      <c r="U67" s="32">
        <v>0</v>
      </c>
      <c r="V67" s="32">
        <v>0.02054794520547945</v>
      </c>
      <c r="W67" s="32">
        <v>0</v>
      </c>
      <c r="X67" s="32">
        <v>-0.017738359201773836</v>
      </c>
      <c r="Y67" s="32">
        <v>0</v>
      </c>
      <c r="Z67" s="32">
        <v>0</v>
      </c>
      <c r="AA67" s="32">
        <v>0</v>
      </c>
    </row>
    <row r="68" spans="1:27" ht="12.75">
      <c r="A68" s="16" t="s">
        <v>137</v>
      </c>
      <c r="B68" s="16" t="s">
        <v>138</v>
      </c>
      <c r="C68" s="16" t="s">
        <v>117</v>
      </c>
      <c r="D68" s="16" t="s">
        <v>115</v>
      </c>
      <c r="E68" s="16" t="s">
        <v>616</v>
      </c>
      <c r="F68" s="32">
        <v>0.6494426229508197</v>
      </c>
      <c r="G68" s="32"/>
      <c r="H68" s="32">
        <v>0.722316080479189</v>
      </c>
      <c r="I68" s="32">
        <v>0.7050258337247534</v>
      </c>
      <c r="J68" s="22">
        <v>0.7327696643607482</v>
      </c>
      <c r="K68" s="22">
        <v>0.7186976298779028</v>
      </c>
      <c r="L68" s="101">
        <v>0.7146751476601545</v>
      </c>
      <c r="M68" s="101">
        <v>0.7219750889679716</v>
      </c>
      <c r="N68" s="101">
        <v>0.7373540856031129</v>
      </c>
      <c r="O68" s="101">
        <v>0.732055063913471</v>
      </c>
      <c r="P68" s="101">
        <v>0.7116682738669238</v>
      </c>
      <c r="Q68" s="101">
        <v>0.7203703703703703</v>
      </c>
      <c r="R68" s="22">
        <v>0.7369901547116737</v>
      </c>
      <c r="S68" s="22">
        <v>0.7188128772635815</v>
      </c>
      <c r="T68" s="32">
        <v>0</v>
      </c>
      <c r="U68" s="32">
        <v>0</v>
      </c>
      <c r="V68" s="32">
        <v>0</v>
      </c>
      <c r="W68" s="32">
        <v>0</v>
      </c>
      <c r="X68" s="32">
        <v>0</v>
      </c>
      <c r="Y68" s="32">
        <v>0</v>
      </c>
      <c r="Z68" s="32">
        <v>0</v>
      </c>
      <c r="AA68" s="32">
        <v>0.001006036217303823</v>
      </c>
    </row>
    <row r="69" spans="1:27" ht="12.75">
      <c r="A69" s="16" t="s">
        <v>139</v>
      </c>
      <c r="B69" s="16" t="s">
        <v>140</v>
      </c>
      <c r="C69" s="16" t="s">
        <v>117</v>
      </c>
      <c r="D69" s="16" t="s">
        <v>115</v>
      </c>
      <c r="E69" s="16" t="s">
        <v>614</v>
      </c>
      <c r="F69" s="32">
        <v>0.4805993084902036</v>
      </c>
      <c r="G69" s="32">
        <v>0.5160919540229885</v>
      </c>
      <c r="H69" s="32">
        <v>0.5302698760029175</v>
      </c>
      <c r="I69" s="32">
        <v>0.5462466487935657</v>
      </c>
      <c r="J69" s="22">
        <v>0.5778223112892451</v>
      </c>
      <c r="K69" s="22">
        <v>0.5703526189661074</v>
      </c>
      <c r="L69" s="101">
        <v>0.5806896551724138</v>
      </c>
      <c r="M69" s="101">
        <v>0.5700123915737298</v>
      </c>
      <c r="N69" s="101">
        <v>0.5796344647519582</v>
      </c>
      <c r="O69" s="101">
        <v>0.5818965517241379</v>
      </c>
      <c r="P69" s="101">
        <v>0.5628342245989305</v>
      </c>
      <c r="Q69" s="101">
        <v>0.5649717514124294</v>
      </c>
      <c r="R69" s="22">
        <v>0.5887207702888583</v>
      </c>
      <c r="S69" s="22">
        <v>0.5840336134453782</v>
      </c>
      <c r="T69" s="32">
        <v>0</v>
      </c>
      <c r="U69" s="32">
        <v>0</v>
      </c>
      <c r="V69" s="32">
        <v>0</v>
      </c>
      <c r="W69" s="32">
        <v>0</v>
      </c>
      <c r="X69" s="32">
        <v>0.0481283422459893</v>
      </c>
      <c r="Y69" s="32">
        <v>0.03389830508474576</v>
      </c>
      <c r="Z69" s="32">
        <v>0</v>
      </c>
      <c r="AA69" s="32">
        <v>0.036414565826330535</v>
      </c>
    </row>
    <row r="70" spans="1:27" ht="12.75">
      <c r="A70" s="16" t="s">
        <v>141</v>
      </c>
      <c r="B70" s="16" t="s">
        <v>142</v>
      </c>
      <c r="C70" s="16" t="s">
        <v>117</v>
      </c>
      <c r="D70" s="16" t="s">
        <v>115</v>
      </c>
      <c r="E70" s="16" t="s">
        <v>613</v>
      </c>
      <c r="F70" s="32">
        <v>0.7014345991561182</v>
      </c>
      <c r="G70" s="32">
        <v>0.7204136995591726</v>
      </c>
      <c r="H70" s="32">
        <v>0.7409745831309698</v>
      </c>
      <c r="I70" s="32">
        <v>0.7331678560347502</v>
      </c>
      <c r="J70" s="22">
        <v>0.764284602210805</v>
      </c>
      <c r="K70" s="22">
        <v>0.7692065491183879</v>
      </c>
      <c r="L70" s="101">
        <v>0.7690322580645161</v>
      </c>
      <c r="M70" s="101">
        <v>0.7668240850059032</v>
      </c>
      <c r="N70" s="101">
        <v>0.76</v>
      </c>
      <c r="O70" s="101">
        <v>0.7612412919569348</v>
      </c>
      <c r="P70" s="101">
        <v>0.7694300518134715</v>
      </c>
      <c r="Q70" s="101">
        <v>0.7628554143980641</v>
      </c>
      <c r="R70" s="22">
        <v>0.7814276689829438</v>
      </c>
      <c r="S70" s="22">
        <v>0.7635092180546726</v>
      </c>
      <c r="T70" s="32">
        <v>0</v>
      </c>
      <c r="U70" s="32">
        <v>0</v>
      </c>
      <c r="V70" s="32">
        <v>0</v>
      </c>
      <c r="W70" s="32">
        <v>0</v>
      </c>
      <c r="X70" s="32">
        <v>0</v>
      </c>
      <c r="Y70" s="32">
        <v>0</v>
      </c>
      <c r="Z70" s="32">
        <v>0</v>
      </c>
      <c r="AA70" s="32">
        <v>0.0012714558169103624</v>
      </c>
    </row>
    <row r="71" spans="1:27" ht="12.75">
      <c r="A71" s="16" t="s">
        <v>143</v>
      </c>
      <c r="B71" s="16" t="s">
        <v>144</v>
      </c>
      <c r="C71" s="16" t="s">
        <v>117</v>
      </c>
      <c r="D71" s="16" t="s">
        <v>115</v>
      </c>
      <c r="E71" s="16" t="s">
        <v>614</v>
      </c>
      <c r="F71" s="32">
        <v>0.5139453805926787</v>
      </c>
      <c r="G71" s="32">
        <v>0.5401437986818454</v>
      </c>
      <c r="H71" s="32">
        <v>0.5760613207547169</v>
      </c>
      <c r="I71" s="32">
        <v>0.5738028169014084</v>
      </c>
      <c r="J71" s="22">
        <v>0.5974230870365501</v>
      </c>
      <c r="K71" s="22">
        <v>0.6063803680981595</v>
      </c>
      <c r="L71" s="101">
        <v>0.5924276169265034</v>
      </c>
      <c r="M71" s="101">
        <v>0.5996131528046421</v>
      </c>
      <c r="N71" s="101">
        <v>0.6065573770491803</v>
      </c>
      <c r="O71" s="101">
        <v>0.5910041841004184</v>
      </c>
      <c r="P71" s="101">
        <v>0.6308169596690796</v>
      </c>
      <c r="Q71" s="101">
        <v>0.6172718351324828</v>
      </c>
      <c r="R71" s="22">
        <v>0.5941619585687382</v>
      </c>
      <c r="S71" s="22">
        <v>0.5851996105160662</v>
      </c>
      <c r="T71" s="32">
        <v>0.034521158129175944</v>
      </c>
      <c r="U71" s="32">
        <v>0.01644100580270793</v>
      </c>
      <c r="V71" s="32">
        <v>0.020765027322404372</v>
      </c>
      <c r="W71" s="32">
        <v>0.014644351464435146</v>
      </c>
      <c r="X71" s="32">
        <v>0.0031023784901758012</v>
      </c>
      <c r="Y71" s="32">
        <v>0.005888125613346418</v>
      </c>
      <c r="Z71" s="32">
        <v>0.002824858757062147</v>
      </c>
      <c r="AA71" s="32">
        <v>0.008763388510223954</v>
      </c>
    </row>
    <row r="72" spans="1:27" ht="12.75">
      <c r="A72" s="16" t="s">
        <v>146</v>
      </c>
      <c r="B72" s="16" t="s">
        <v>148</v>
      </c>
      <c r="C72" s="16" t="s">
        <v>147</v>
      </c>
      <c r="D72" s="16" t="s">
        <v>145</v>
      </c>
      <c r="E72" s="16" t="s">
        <v>614</v>
      </c>
      <c r="F72" s="32">
        <v>0.5740740740740741</v>
      </c>
      <c r="G72" s="32">
        <v>0.5925644916540213</v>
      </c>
      <c r="H72" s="32">
        <v>0.5503759398496241</v>
      </c>
      <c r="I72" s="32">
        <v>0.5861823361823362</v>
      </c>
      <c r="J72" s="22">
        <v>0.6306497175141242</v>
      </c>
      <c r="K72" s="22">
        <v>0.6779661016949152</v>
      </c>
      <c r="L72" s="101">
        <v>0.5705705705705706</v>
      </c>
      <c r="M72" s="101"/>
      <c r="N72" s="101">
        <v>0.6225895316804407</v>
      </c>
      <c r="O72" s="101">
        <v>0.6838905775075987</v>
      </c>
      <c r="P72" s="101">
        <v>0.6704119850187266</v>
      </c>
      <c r="Q72" s="101">
        <v>0.6918032786885245</v>
      </c>
      <c r="R72" s="22"/>
      <c r="S72" s="22">
        <v>0.6836363636363636</v>
      </c>
      <c r="T72" s="32">
        <v>0</v>
      </c>
      <c r="U72" s="32">
        <v>0</v>
      </c>
      <c r="V72" s="32">
        <v>0</v>
      </c>
      <c r="W72" s="32">
        <v>0</v>
      </c>
      <c r="X72" s="32">
        <v>0.02247191011235955</v>
      </c>
      <c r="Y72" s="32">
        <v>0</v>
      </c>
      <c r="Z72" s="32">
        <v>0.09124087591240876</v>
      </c>
      <c r="AA72" s="32">
        <v>0.03272727272727273</v>
      </c>
    </row>
    <row r="73" spans="1:27" ht="12.75">
      <c r="A73" s="16" t="s">
        <v>149</v>
      </c>
      <c r="B73" s="16" t="s">
        <v>150</v>
      </c>
      <c r="C73" s="16" t="s">
        <v>147</v>
      </c>
      <c r="D73" s="16" t="s">
        <v>145</v>
      </c>
      <c r="E73" s="16" t="s">
        <v>617</v>
      </c>
      <c r="F73" s="32"/>
      <c r="G73" s="32">
        <v>0.7248182762201454</v>
      </c>
      <c r="H73" s="32">
        <v>0.7201699901928735</v>
      </c>
      <c r="I73" s="32">
        <v>0.732448866777225</v>
      </c>
      <c r="J73" s="22">
        <v>0.7416666666666667</v>
      </c>
      <c r="K73" s="22"/>
      <c r="L73" s="101">
        <v>0.75</v>
      </c>
      <c r="M73" s="101">
        <v>0.7355718782791185</v>
      </c>
      <c r="N73" s="101">
        <v>0.7267987486965589</v>
      </c>
      <c r="O73" s="101">
        <v>0.7557339449541285</v>
      </c>
      <c r="P73" s="101">
        <v>0.7381974248927039</v>
      </c>
      <c r="Q73" s="101">
        <v>0.7327502429543246</v>
      </c>
      <c r="R73" s="22">
        <v>0.7270854788877446</v>
      </c>
      <c r="S73" s="22"/>
      <c r="T73" s="32">
        <v>0.021367521367521368</v>
      </c>
      <c r="U73" s="32">
        <v>0.025183630640083946</v>
      </c>
      <c r="V73" s="32">
        <v>0.005213764337851929</v>
      </c>
      <c r="W73" s="32">
        <v>0.0045871559633027525</v>
      </c>
      <c r="X73" s="32">
        <v>0.001072961373390558</v>
      </c>
      <c r="Y73" s="32">
        <v>0.0009718172983479105</v>
      </c>
      <c r="Z73" s="32">
        <v>0.0020597322348094747</v>
      </c>
      <c r="AA73" s="32">
        <v>0.0021482277121374865</v>
      </c>
    </row>
    <row r="74" spans="1:27" ht="12.75">
      <c r="A74" s="16" t="s">
        <v>151</v>
      </c>
      <c r="B74" s="16" t="s">
        <v>152</v>
      </c>
      <c r="C74" s="16" t="s">
        <v>147</v>
      </c>
      <c r="D74" s="16" t="s">
        <v>145</v>
      </c>
      <c r="E74" s="16" t="s">
        <v>614</v>
      </c>
      <c r="F74" s="32"/>
      <c r="G74" s="32">
        <v>0.7153124083308888</v>
      </c>
      <c r="H74" s="32">
        <v>0.7187123947051745</v>
      </c>
      <c r="I74" s="32">
        <v>0.7334523482559736</v>
      </c>
      <c r="J74" s="22">
        <v>0.7321965897693079</v>
      </c>
      <c r="K74" s="22">
        <v>0.7187839305103149</v>
      </c>
      <c r="L74" s="101">
        <v>0.7480091012514221</v>
      </c>
      <c r="M74" s="101">
        <v>0.7400627615062761</v>
      </c>
      <c r="N74" s="101">
        <v>0.7292849035187288</v>
      </c>
      <c r="O74" s="101">
        <v>0.7078215901745314</v>
      </c>
      <c r="P74" s="101">
        <v>0.7036823935558113</v>
      </c>
      <c r="Q74" s="101">
        <v>0.7367035281727224</v>
      </c>
      <c r="R74" s="22">
        <v>0.7006369426751592</v>
      </c>
      <c r="S74" s="22">
        <v>0.7335544499723604</v>
      </c>
      <c r="T74" s="32">
        <v>0.01422070534698521</v>
      </c>
      <c r="U74" s="32">
        <v>0.019351464435146442</v>
      </c>
      <c r="V74" s="32">
        <v>0.01872871736662883</v>
      </c>
      <c r="W74" s="32">
        <v>0.005171299288946348</v>
      </c>
      <c r="X74" s="32">
        <v>0.005753739930955121</v>
      </c>
      <c r="Y74" s="32">
        <v>0.012111637704054766</v>
      </c>
      <c r="Z74" s="32">
        <v>0.01563404748118124</v>
      </c>
      <c r="AA74" s="32">
        <v>0.010503040353786623</v>
      </c>
    </row>
    <row r="75" spans="1:27" ht="12.75">
      <c r="A75" s="16" t="s">
        <v>153</v>
      </c>
      <c r="B75" s="16" t="s">
        <v>154</v>
      </c>
      <c r="C75" s="16" t="s">
        <v>147</v>
      </c>
      <c r="D75" s="16" t="s">
        <v>145</v>
      </c>
      <c r="E75" s="16" t="s">
        <v>621</v>
      </c>
      <c r="F75" s="32"/>
      <c r="G75" s="32">
        <v>0.6714317623408532</v>
      </c>
      <c r="H75" s="32">
        <v>0.6931115376412881</v>
      </c>
      <c r="I75" s="32">
        <v>0.7273977987421384</v>
      </c>
      <c r="J75" s="22">
        <v>0.7254625905068383</v>
      </c>
      <c r="K75" s="22">
        <v>0.7350427350427351</v>
      </c>
      <c r="L75" s="101">
        <v>0.7325</v>
      </c>
      <c r="M75" s="101">
        <v>0.707740916271722</v>
      </c>
      <c r="N75" s="101">
        <v>0.7197885196374623</v>
      </c>
      <c r="O75" s="101">
        <v>0.7433993399339934</v>
      </c>
      <c r="P75" s="101">
        <v>0.7282958199356914</v>
      </c>
      <c r="Q75" s="101"/>
      <c r="R75" s="22"/>
      <c r="S75" s="22">
        <v>0.7421746293245469</v>
      </c>
      <c r="T75" s="32">
        <v>0.0016666666666666668</v>
      </c>
      <c r="U75" s="32">
        <v>0</v>
      </c>
      <c r="V75" s="32">
        <v>0.011329305135951661</v>
      </c>
      <c r="W75" s="32">
        <v>0</v>
      </c>
      <c r="X75" s="32">
        <v>0.0040192926045016075</v>
      </c>
      <c r="Y75" s="32">
        <v>0.007849293563579277</v>
      </c>
      <c r="Z75" s="32">
        <v>0.003849114703618168</v>
      </c>
      <c r="AA75" s="32">
        <v>0.004118616144975288</v>
      </c>
    </row>
    <row r="76" spans="1:27" ht="12.75">
      <c r="A76" s="16" t="s">
        <v>155</v>
      </c>
      <c r="B76" s="16" t="s">
        <v>156</v>
      </c>
      <c r="C76" s="16" t="s">
        <v>147</v>
      </c>
      <c r="D76" s="16" t="s">
        <v>145</v>
      </c>
      <c r="E76" s="16" t="s">
        <v>620</v>
      </c>
      <c r="F76" s="32"/>
      <c r="G76" s="32">
        <v>0.6558968645551488</v>
      </c>
      <c r="H76" s="32">
        <v>0.6935285053929122</v>
      </c>
      <c r="I76" s="32">
        <v>0.5222498618021006</v>
      </c>
      <c r="J76" s="22">
        <v>0.7259206798866855</v>
      </c>
      <c r="K76" s="22">
        <v>0.7324145851277635</v>
      </c>
      <c r="L76" s="101">
        <v>0.7220430107526882</v>
      </c>
      <c r="M76" s="101">
        <v>0.7358594179022515</v>
      </c>
      <c r="N76" s="101">
        <v>0.7349693251533742</v>
      </c>
      <c r="O76" s="101">
        <v>0.7112635791881075</v>
      </c>
      <c r="P76" s="101">
        <v>0.7156177156177156</v>
      </c>
      <c r="Q76" s="101">
        <v>0.7446466809421841</v>
      </c>
      <c r="R76" s="22">
        <v>0.7348484848484849</v>
      </c>
      <c r="S76" s="22">
        <v>0.7334933973589436</v>
      </c>
      <c r="T76" s="32">
        <v>0.005376344086021506</v>
      </c>
      <c r="U76" s="32">
        <v>0</v>
      </c>
      <c r="V76" s="32">
        <v>0.007975460122699387</v>
      </c>
      <c r="W76" s="32">
        <v>0</v>
      </c>
      <c r="X76" s="32">
        <v>0.024475524475524476</v>
      </c>
      <c r="Y76" s="32">
        <v>0.0021413276231263384</v>
      </c>
      <c r="Z76" s="32">
        <v>0.0005827505827505828</v>
      </c>
      <c r="AA76" s="32">
        <v>0.0078031212484993995</v>
      </c>
    </row>
    <row r="77" spans="1:27" ht="12.75">
      <c r="A77" s="16" t="s">
        <v>157</v>
      </c>
      <c r="B77" s="16" t="s">
        <v>158</v>
      </c>
      <c r="C77" s="16" t="s">
        <v>147</v>
      </c>
      <c r="D77" s="16" t="s">
        <v>145</v>
      </c>
      <c r="E77" s="16" t="s">
        <v>616</v>
      </c>
      <c r="F77" s="32">
        <v>0.688681204569055</v>
      </c>
      <c r="G77" s="32">
        <v>0.7012182090190212</v>
      </c>
      <c r="H77" s="32">
        <v>0.7002008032128514</v>
      </c>
      <c r="I77" s="32">
        <v>0.7294685990338164</v>
      </c>
      <c r="J77" s="22">
        <v>0.6795684423465947</v>
      </c>
      <c r="K77" s="22"/>
      <c r="L77" s="101">
        <v>0.6708661417322834</v>
      </c>
      <c r="M77" s="101">
        <v>0.7386483632523759</v>
      </c>
      <c r="N77" s="101">
        <v>0.7261833433193529</v>
      </c>
      <c r="O77" s="101">
        <v>0.7251324308416716</v>
      </c>
      <c r="P77" s="101">
        <v>0.6894852135815991</v>
      </c>
      <c r="Q77" s="101">
        <v>0.7141448989650074</v>
      </c>
      <c r="R77" s="22">
        <v>0.7433070866141732</v>
      </c>
      <c r="S77" s="22">
        <v>0.7258829731154455</v>
      </c>
      <c r="T77" s="32">
        <v>0</v>
      </c>
      <c r="U77" s="32">
        <v>0</v>
      </c>
      <c r="V77" s="32">
        <v>0</v>
      </c>
      <c r="W77" s="32">
        <v>0.002354326074161271</v>
      </c>
      <c r="X77" s="32">
        <v>0</v>
      </c>
      <c r="Y77" s="32">
        <v>0.016757023164120255</v>
      </c>
      <c r="Z77" s="32">
        <v>0.008398950131233596</v>
      </c>
      <c r="AA77" s="32">
        <v>0.011597258829731154</v>
      </c>
    </row>
    <row r="78" spans="1:27" ht="12.75">
      <c r="A78" s="16" t="s">
        <v>159</v>
      </c>
      <c r="B78" s="16" t="s">
        <v>160</v>
      </c>
      <c r="C78" s="16" t="s">
        <v>147</v>
      </c>
      <c r="D78" s="16" t="s">
        <v>145</v>
      </c>
      <c r="E78" s="16" t="s">
        <v>620</v>
      </c>
      <c r="F78" s="32"/>
      <c r="G78" s="32"/>
      <c r="H78" s="32"/>
      <c r="I78" s="32">
        <v>0.6448743347745018</v>
      </c>
      <c r="J78" s="22">
        <v>0.6981370745170193</v>
      </c>
      <c r="K78" s="22">
        <v>0.7239236573457613</v>
      </c>
      <c r="L78" s="101">
        <v>0.5930122757318225</v>
      </c>
      <c r="M78" s="101">
        <v>0.6625713032031593</v>
      </c>
      <c r="N78" s="101">
        <v>0.6791493296347665</v>
      </c>
      <c r="O78" s="101">
        <v>0.7035749751737835</v>
      </c>
      <c r="P78" s="101">
        <v>0.7167977788061083</v>
      </c>
      <c r="Q78" s="101">
        <v>0.7051448335495029</v>
      </c>
      <c r="R78" s="22">
        <v>0.7208237986270023</v>
      </c>
      <c r="S78" s="22">
        <v>0.7494336202990485</v>
      </c>
      <c r="T78" s="32">
        <v>0.018413597733711047</v>
      </c>
      <c r="U78" s="32">
        <v>0.020184291355857833</v>
      </c>
      <c r="V78" s="32">
        <v>0.006472491909385114</v>
      </c>
      <c r="W78" s="32">
        <v>0.0019860973187686196</v>
      </c>
      <c r="X78" s="32">
        <v>0.004627487274409995</v>
      </c>
      <c r="Y78" s="32">
        <v>0.00432338953739732</v>
      </c>
      <c r="Z78" s="32">
        <v>0.0004576659038901602</v>
      </c>
      <c r="AA78" s="32">
        <v>0.001359311282283643</v>
      </c>
    </row>
    <row r="79" spans="1:27" ht="12.75">
      <c r="A79" s="16" t="s">
        <v>161</v>
      </c>
      <c r="B79" s="16" t="s">
        <v>162</v>
      </c>
      <c r="C79" s="16" t="s">
        <v>147</v>
      </c>
      <c r="D79" s="16" t="s">
        <v>145</v>
      </c>
      <c r="E79" s="16" t="s">
        <v>621</v>
      </c>
      <c r="F79" s="32">
        <v>0.5987671616699356</v>
      </c>
      <c r="G79" s="32">
        <v>0.6574749932414166</v>
      </c>
      <c r="H79" s="32"/>
      <c r="I79" s="32">
        <v>0.6957332711587783</v>
      </c>
      <c r="J79" s="22">
        <v>0.6997443643969323</v>
      </c>
      <c r="K79" s="22">
        <v>0.6901408450704225</v>
      </c>
      <c r="L79" s="101">
        <v>0.7253787878787878</v>
      </c>
      <c r="M79" s="101">
        <v>0.6827195467422096</v>
      </c>
      <c r="N79" s="101">
        <v>0.7029795158286778</v>
      </c>
      <c r="O79" s="101">
        <v>0.6885098743267505</v>
      </c>
      <c r="P79" s="101">
        <v>0.6606118546845124</v>
      </c>
      <c r="Q79" s="101">
        <v>0.6972318339100346</v>
      </c>
      <c r="R79" s="22">
        <v>0.7051756007393716</v>
      </c>
      <c r="S79" s="22">
        <v>0.6958855098389982</v>
      </c>
      <c r="T79" s="32">
        <v>0.02556818181818182</v>
      </c>
      <c r="U79" s="32">
        <v>0.023607176581680833</v>
      </c>
      <c r="V79" s="32">
        <v>0.025139664804469275</v>
      </c>
      <c r="W79" s="32">
        <v>0.03052064631956912</v>
      </c>
      <c r="X79" s="32">
        <v>0.030592734225621414</v>
      </c>
      <c r="Y79" s="32">
        <v>0.03373702422145329</v>
      </c>
      <c r="Z79" s="32">
        <v>0.02310536044362292</v>
      </c>
      <c r="AA79" s="32">
        <v>0.03309481216457961</v>
      </c>
    </row>
    <row r="80" spans="1:27" ht="12.75">
      <c r="A80" s="16" t="s">
        <v>163</v>
      </c>
      <c r="B80" s="16" t="s">
        <v>164</v>
      </c>
      <c r="C80" s="16" t="s">
        <v>147</v>
      </c>
      <c r="D80" s="16" t="s">
        <v>145</v>
      </c>
      <c r="E80" s="16" t="s">
        <v>614</v>
      </c>
      <c r="F80" s="32">
        <v>0.6833821941058479</v>
      </c>
      <c r="G80" s="32">
        <v>0.6526347668079951</v>
      </c>
      <c r="H80" s="32">
        <v>0.7014880952380952</v>
      </c>
      <c r="I80" s="32">
        <v>0.7284892086330935</v>
      </c>
      <c r="J80" s="22">
        <v>0.7218515429524603</v>
      </c>
      <c r="K80" s="22">
        <v>0.7587305986696231</v>
      </c>
      <c r="L80" s="101">
        <v>0.7190503109101187</v>
      </c>
      <c r="M80" s="101">
        <v>0.7327868852459016</v>
      </c>
      <c r="N80" s="101">
        <v>0.7041712403951701</v>
      </c>
      <c r="O80" s="101">
        <v>0.7224719101123596</v>
      </c>
      <c r="P80" s="101">
        <v>0.7047401484865791</v>
      </c>
      <c r="Q80" s="101">
        <v>0.7528704209950793</v>
      </c>
      <c r="R80" s="22">
        <v>0.7837690631808278</v>
      </c>
      <c r="S80" s="22">
        <v>0.7966876070816676</v>
      </c>
      <c r="T80" s="32">
        <v>0.013566986998304126</v>
      </c>
      <c r="U80" s="32">
        <v>0.01639344262295082</v>
      </c>
      <c r="V80" s="32">
        <v>0.013721185510428101</v>
      </c>
      <c r="W80" s="32">
        <v>0.016853932584269662</v>
      </c>
      <c r="X80" s="32">
        <v>0.019988577955454025</v>
      </c>
      <c r="Y80" s="32">
        <v>0.018589393110989613</v>
      </c>
      <c r="Z80" s="32">
        <v>0.011982570806100218</v>
      </c>
      <c r="AA80" s="32">
        <v>0.015419760137064534</v>
      </c>
    </row>
    <row r="81" spans="1:27" ht="12.75">
      <c r="A81" s="16" t="s">
        <v>166</v>
      </c>
      <c r="B81" s="16" t="s">
        <v>168</v>
      </c>
      <c r="C81" s="16" t="s">
        <v>167</v>
      </c>
      <c r="D81" s="16" t="s">
        <v>165</v>
      </c>
      <c r="E81" s="16" t="s">
        <v>621</v>
      </c>
      <c r="F81" s="32">
        <v>0.5253384241582784</v>
      </c>
      <c r="G81" s="32">
        <v>0.5393826952268511</v>
      </c>
      <c r="H81" s="32">
        <v>0.5923939541686982</v>
      </c>
      <c r="I81" s="32">
        <v>0.6038578032839151</v>
      </c>
      <c r="J81" s="22">
        <v>0.595264579691721</v>
      </c>
      <c r="K81" s="22"/>
      <c r="L81" s="101">
        <v>0.6074461136512084</v>
      </c>
      <c r="M81" s="101">
        <v>0.5888544891640867</v>
      </c>
      <c r="N81" s="101">
        <v>0.6043119847812302</v>
      </c>
      <c r="O81" s="101">
        <v>0.5980891719745223</v>
      </c>
      <c r="P81" s="101">
        <v>0.5636123928806855</v>
      </c>
      <c r="Q81" s="101">
        <v>0.5815286624203821</v>
      </c>
      <c r="R81" s="22">
        <v>0.6410725167580743</v>
      </c>
      <c r="S81" s="22">
        <v>0.6358344113842174</v>
      </c>
      <c r="T81" s="32">
        <v>0</v>
      </c>
      <c r="U81" s="32">
        <v>0</v>
      </c>
      <c r="V81" s="32">
        <v>0.0063411540900443885</v>
      </c>
      <c r="W81" s="32">
        <v>0.001910828025477707</v>
      </c>
      <c r="X81" s="32">
        <v>0.005273566249176005</v>
      </c>
      <c r="Y81" s="32">
        <v>0.0025477707006369425</v>
      </c>
      <c r="Z81" s="32">
        <v>0.002437538086532602</v>
      </c>
      <c r="AA81" s="32">
        <v>0.01164294954721863</v>
      </c>
    </row>
    <row r="82" spans="1:27" ht="12.75">
      <c r="A82" s="16" t="s">
        <v>169</v>
      </c>
      <c r="B82" s="16" t="s">
        <v>170</v>
      </c>
      <c r="C82" s="16" t="s">
        <v>167</v>
      </c>
      <c r="D82" s="16" t="s">
        <v>165</v>
      </c>
      <c r="E82" s="16" t="s">
        <v>617</v>
      </c>
      <c r="F82" s="32">
        <v>0.6288219957335861</v>
      </c>
      <c r="G82" s="32">
        <v>0.6289052578105156</v>
      </c>
      <c r="H82" s="32">
        <v>0.627831715210356</v>
      </c>
      <c r="I82" s="32">
        <v>0.6933962264150944</v>
      </c>
      <c r="J82" s="22">
        <v>0.761322463768116</v>
      </c>
      <c r="K82" s="22">
        <v>0.7529538131041891</v>
      </c>
      <c r="L82" s="101">
        <v>0.7846715328467153</v>
      </c>
      <c r="M82" s="101">
        <v>0.7693631669535284</v>
      </c>
      <c r="N82" s="101">
        <v>0.7473214285714286</v>
      </c>
      <c r="O82" s="101">
        <v>0.7427745664739884</v>
      </c>
      <c r="P82" s="101">
        <v>0.7684684684684685</v>
      </c>
      <c r="Q82" s="101">
        <v>0.7742998352553542</v>
      </c>
      <c r="R82" s="22">
        <v>0.7437810945273632</v>
      </c>
      <c r="S82" s="22">
        <v>0.7244444444444444</v>
      </c>
      <c r="T82" s="32">
        <v>0.002737226277372263</v>
      </c>
      <c r="U82" s="32">
        <v>0.0051635111876075735</v>
      </c>
      <c r="V82" s="32">
        <v>0.010714285714285714</v>
      </c>
      <c r="W82" s="32">
        <v>0.005780346820809248</v>
      </c>
      <c r="X82" s="32">
        <v>0.008108108108108109</v>
      </c>
      <c r="Y82" s="32">
        <v>0.011532125205930808</v>
      </c>
      <c r="Z82" s="32">
        <v>0.004975124378109453</v>
      </c>
      <c r="AA82" s="32">
        <v>0</v>
      </c>
    </row>
    <row r="83" spans="1:27" ht="12.75">
      <c r="A83" s="16" t="s">
        <v>171</v>
      </c>
      <c r="B83" s="16" t="s">
        <v>172</v>
      </c>
      <c r="C83" s="16" t="s">
        <v>167</v>
      </c>
      <c r="D83" s="16" t="s">
        <v>165</v>
      </c>
      <c r="E83" s="16" t="s">
        <v>614</v>
      </c>
      <c r="F83" s="32">
        <v>0.4700391448358928</v>
      </c>
      <c r="G83" s="32">
        <v>0.4505720152537401</v>
      </c>
      <c r="H83" s="32">
        <v>0.4548229548229548</v>
      </c>
      <c r="I83" s="32">
        <v>0.5346715328467153</v>
      </c>
      <c r="J83" s="22">
        <v>0.5846636259977195</v>
      </c>
      <c r="K83" s="22">
        <v>0.6000558191459671</v>
      </c>
      <c r="L83" s="101">
        <v>0.5831460674157304</v>
      </c>
      <c r="M83" s="101">
        <v>0.5961538461538461</v>
      </c>
      <c r="N83" s="101">
        <v>0.5592841163310962</v>
      </c>
      <c r="O83" s="101">
        <v>0.6011904761904762</v>
      </c>
      <c r="P83" s="101">
        <v>0.6133960047003525</v>
      </c>
      <c r="Q83" s="101">
        <v>0.6370967741935484</v>
      </c>
      <c r="R83" s="22">
        <v>0.5851393188854489</v>
      </c>
      <c r="S83" s="22">
        <v>0.5675977653631284</v>
      </c>
      <c r="T83" s="32">
        <v>0</v>
      </c>
      <c r="U83" s="32">
        <v>0</v>
      </c>
      <c r="V83" s="32">
        <v>0</v>
      </c>
      <c r="W83" s="32">
        <v>0</v>
      </c>
      <c r="X83" s="32">
        <v>0</v>
      </c>
      <c r="Y83" s="32">
        <v>0</v>
      </c>
      <c r="Z83" s="32">
        <v>0.007223942208462332</v>
      </c>
      <c r="AA83" s="32">
        <v>0.0067039106145251395</v>
      </c>
    </row>
    <row r="84" spans="1:27" ht="12.75">
      <c r="A84" s="16" t="s">
        <v>173</v>
      </c>
      <c r="B84" s="16" t="s">
        <v>174</v>
      </c>
      <c r="C84" s="16" t="s">
        <v>167</v>
      </c>
      <c r="D84" s="16" t="s">
        <v>165</v>
      </c>
      <c r="E84" s="16" t="s">
        <v>622</v>
      </c>
      <c r="F84" s="32">
        <v>0.5676337603617182</v>
      </c>
      <c r="G84" s="32"/>
      <c r="H84" s="32">
        <v>0.6470802255775878</v>
      </c>
      <c r="I84" s="32">
        <v>0.6457368330759993</v>
      </c>
      <c r="J84" s="22">
        <v>0.6559082892416226</v>
      </c>
      <c r="K84" s="22">
        <v>0.6947155220033143</v>
      </c>
      <c r="L84" s="101">
        <v>0.6411552346570397</v>
      </c>
      <c r="M84" s="101">
        <v>0.6659891598915989</v>
      </c>
      <c r="N84" s="101"/>
      <c r="O84" s="101">
        <v>0.673469387755102</v>
      </c>
      <c r="P84" s="101">
        <v>0.6808510638297872</v>
      </c>
      <c r="Q84" s="101">
        <v>0.6944639103013315</v>
      </c>
      <c r="R84" s="22">
        <v>0.6937002172338885</v>
      </c>
      <c r="S84" s="22">
        <v>0.7100229533282326</v>
      </c>
      <c r="T84" s="32">
        <v>0.013718411552346571</v>
      </c>
      <c r="U84" s="32">
        <v>0.027777777777777776</v>
      </c>
      <c r="V84" s="32">
        <v>0.054279749478079335</v>
      </c>
      <c r="W84" s="32">
        <v>0.011661807580174927</v>
      </c>
      <c r="X84" s="32">
        <v>0.02507598784194529</v>
      </c>
      <c r="Y84" s="32">
        <v>0.019621583742116328</v>
      </c>
      <c r="Z84" s="32">
        <v>0.00724112961622013</v>
      </c>
      <c r="AA84" s="32">
        <v>0.0045906656465187455</v>
      </c>
    </row>
    <row r="85" spans="1:27" ht="12.75">
      <c r="A85" s="16" t="s">
        <v>175</v>
      </c>
      <c r="B85" s="16" t="s">
        <v>176</v>
      </c>
      <c r="C85" s="16" t="s">
        <v>167</v>
      </c>
      <c r="D85" s="16" t="s">
        <v>165</v>
      </c>
      <c r="E85" s="16" t="s">
        <v>616</v>
      </c>
      <c r="F85" s="32">
        <v>0.7231675392670157</v>
      </c>
      <c r="G85" s="32">
        <v>0.7468269873079493</v>
      </c>
      <c r="H85" s="32">
        <v>0.753140703517588</v>
      </c>
      <c r="I85" s="32">
        <v>0.7510398098633393</v>
      </c>
      <c r="J85" s="22">
        <v>0.7619047619047619</v>
      </c>
      <c r="K85" s="22">
        <v>0.7481439177612793</v>
      </c>
      <c r="L85" s="101">
        <v>0.7892271662763466</v>
      </c>
      <c r="M85" s="101">
        <v>0.7458033573141487</v>
      </c>
      <c r="N85" s="101">
        <v>0.7831978319783198</v>
      </c>
      <c r="O85" s="101">
        <v>0.7300469483568075</v>
      </c>
      <c r="P85" s="101">
        <v>0.7541371158392435</v>
      </c>
      <c r="Q85" s="101">
        <v>0.7744874715261959</v>
      </c>
      <c r="R85" s="22">
        <v>0.7829977628635347</v>
      </c>
      <c r="S85" s="22"/>
      <c r="T85" s="32">
        <v>0</v>
      </c>
      <c r="U85" s="32">
        <v>0</v>
      </c>
      <c r="V85" s="32">
        <v>0.008130081300813009</v>
      </c>
      <c r="W85" s="32">
        <v>0.002347417840375587</v>
      </c>
      <c r="X85" s="32">
        <v>0</v>
      </c>
      <c r="Y85" s="32">
        <v>0.011389521640091117</v>
      </c>
      <c r="Z85" s="32">
        <v>0.042505592841163314</v>
      </c>
      <c r="AA85" s="32">
        <v>0.053613053613053616</v>
      </c>
    </row>
    <row r="86" spans="1:27" ht="12.75">
      <c r="A86" s="16" t="s">
        <v>177</v>
      </c>
      <c r="B86" s="16" t="s">
        <v>178</v>
      </c>
      <c r="C86" s="16" t="s">
        <v>167</v>
      </c>
      <c r="D86" s="16" t="s">
        <v>165</v>
      </c>
      <c r="E86" s="16" t="s">
        <v>614</v>
      </c>
      <c r="F86" s="32">
        <v>0.5596184419713831</v>
      </c>
      <c r="G86" s="32">
        <v>0.5902980713033313</v>
      </c>
      <c r="H86" s="32">
        <v>0.5901639344262295</v>
      </c>
      <c r="I86" s="32">
        <v>0.5611111111111111</v>
      </c>
      <c r="J86" s="22">
        <v>0.6442307692307693</v>
      </c>
      <c r="K86" s="22">
        <v>0.6656101426307448</v>
      </c>
      <c r="L86" s="101">
        <v>0.6395604395604395</v>
      </c>
      <c r="M86" s="101">
        <v>0.6416309012875536</v>
      </c>
      <c r="N86" s="101">
        <v>0.5960698689956332</v>
      </c>
      <c r="O86" s="101">
        <v>0.6957403651115619</v>
      </c>
      <c r="P86" s="101">
        <v>0.6699029126213593</v>
      </c>
      <c r="Q86" s="101">
        <v>0.6824742268041237</v>
      </c>
      <c r="R86" s="22">
        <v>0.6551020408163265</v>
      </c>
      <c r="S86" s="22">
        <v>0.6561264822134387</v>
      </c>
      <c r="T86" s="32">
        <v>0.004395604395604396</v>
      </c>
      <c r="U86" s="32">
        <v>0</v>
      </c>
      <c r="V86" s="32">
        <v>0.004366812227074236</v>
      </c>
      <c r="W86" s="32">
        <v>0</v>
      </c>
      <c r="X86" s="32">
        <v>0</v>
      </c>
      <c r="Y86" s="32">
        <v>0</v>
      </c>
      <c r="Z86" s="32">
        <v>0</v>
      </c>
      <c r="AA86" s="32">
        <v>0</v>
      </c>
    </row>
    <row r="87" spans="1:27" ht="12.75">
      <c r="A87" s="16" t="s">
        <v>179</v>
      </c>
      <c r="B87" s="16" t="s">
        <v>180</v>
      </c>
      <c r="C87" s="16" t="s">
        <v>167</v>
      </c>
      <c r="D87" s="16" t="s">
        <v>165</v>
      </c>
      <c r="E87" s="16" t="s">
        <v>621</v>
      </c>
      <c r="F87" s="32"/>
      <c r="G87" s="32">
        <v>0.4601922602908553</v>
      </c>
      <c r="H87" s="32">
        <v>0.43124392614188534</v>
      </c>
      <c r="I87" s="32">
        <v>0.5133640552995392</v>
      </c>
      <c r="J87" s="22">
        <v>0.5367597765363128</v>
      </c>
      <c r="K87" s="22">
        <v>0.5548793740491198</v>
      </c>
      <c r="L87" s="101">
        <v>0.5335097001763669</v>
      </c>
      <c r="M87" s="101">
        <v>0.5398075240594926</v>
      </c>
      <c r="N87" s="101">
        <v>0.5383275261324042</v>
      </c>
      <c r="O87" s="101">
        <v>0.5463049579045838</v>
      </c>
      <c r="P87" s="101">
        <v>0.5667870036101083</v>
      </c>
      <c r="Q87" s="101">
        <v>0.5418760469011725</v>
      </c>
      <c r="R87" s="22">
        <v>0.5547576301615799</v>
      </c>
      <c r="S87" s="22">
        <v>0.5569620253164557</v>
      </c>
      <c r="T87" s="32">
        <v>0.027336860670194002</v>
      </c>
      <c r="U87" s="32">
        <v>0.016622922134733157</v>
      </c>
      <c r="V87" s="32">
        <v>0.018292682926829267</v>
      </c>
      <c r="W87" s="32">
        <v>0.00841908325537886</v>
      </c>
      <c r="X87" s="32">
        <v>0.026173285198555957</v>
      </c>
      <c r="Y87" s="32">
        <v>0.03015075376884422</v>
      </c>
      <c r="Z87" s="32">
        <v>0.026929982046678635</v>
      </c>
      <c r="AA87" s="32">
        <v>0.016033755274261603</v>
      </c>
    </row>
    <row r="88" spans="1:27" ht="12.75">
      <c r="A88" s="16" t="s">
        <v>181</v>
      </c>
      <c r="B88" s="16" t="s">
        <v>182</v>
      </c>
      <c r="C88" s="16" t="s">
        <v>167</v>
      </c>
      <c r="D88" s="16" t="s">
        <v>165</v>
      </c>
      <c r="E88" s="16" t="s">
        <v>616</v>
      </c>
      <c r="F88" s="32">
        <v>0.676194365046958</v>
      </c>
      <c r="G88" s="32">
        <v>0.7157767964672822</v>
      </c>
      <c r="H88" s="32">
        <v>0.7224919093851133</v>
      </c>
      <c r="I88" s="32">
        <v>0.7418478260869565</v>
      </c>
      <c r="J88" s="22">
        <v>0.7442405310425615</v>
      </c>
      <c r="K88" s="22">
        <v>0.7313725490196078</v>
      </c>
      <c r="L88" s="101">
        <v>0.7744945567651633</v>
      </c>
      <c r="M88" s="101">
        <v>0.7214814814814815</v>
      </c>
      <c r="N88" s="101">
        <v>0.7466666666666667</v>
      </c>
      <c r="O88" s="101">
        <v>0.7356143079315708</v>
      </c>
      <c r="P88" s="101">
        <v>0.7567114093959731</v>
      </c>
      <c r="Q88" s="101">
        <v>0.7033773861967695</v>
      </c>
      <c r="R88" s="22">
        <v>0.7484756097560976</v>
      </c>
      <c r="S88" s="22">
        <v>0.7231270358306189</v>
      </c>
      <c r="T88" s="32">
        <v>0</v>
      </c>
      <c r="U88" s="32">
        <v>0</v>
      </c>
      <c r="V88" s="32">
        <v>0.006666666666666667</v>
      </c>
      <c r="W88" s="32">
        <v>0.007776049766718507</v>
      </c>
      <c r="X88" s="32">
        <v>0.0016778523489932886</v>
      </c>
      <c r="Y88" s="32">
        <v>0.011747430249632892</v>
      </c>
      <c r="Z88" s="32">
        <v>0</v>
      </c>
      <c r="AA88" s="32">
        <v>0.011400651465798045</v>
      </c>
    </row>
    <row r="89" spans="1:27" ht="12.75">
      <c r="A89" s="16" t="s">
        <v>183</v>
      </c>
      <c r="B89" s="16" t="s">
        <v>184</v>
      </c>
      <c r="C89" s="16" t="s">
        <v>167</v>
      </c>
      <c r="D89" s="16" t="s">
        <v>165</v>
      </c>
      <c r="E89" s="16" t="s">
        <v>619</v>
      </c>
      <c r="F89" s="32"/>
      <c r="G89" s="32">
        <v>0.5635987590486039</v>
      </c>
      <c r="H89" s="32">
        <v>0.5726368159203981</v>
      </c>
      <c r="I89" s="32">
        <v>0.6151419558359621</v>
      </c>
      <c r="J89" s="22">
        <v>0.6444866920152091</v>
      </c>
      <c r="K89" s="22">
        <v>0.7005347593582888</v>
      </c>
      <c r="L89" s="101">
        <v>0.5961199294532628</v>
      </c>
      <c r="M89" s="101">
        <v>0.6232142857142857</v>
      </c>
      <c r="N89" s="101">
        <v>0.6551126516464472</v>
      </c>
      <c r="O89" s="101">
        <v>0.6444866920152091</v>
      </c>
      <c r="P89" s="101"/>
      <c r="Q89" s="101">
        <v>0.5884476534296029</v>
      </c>
      <c r="R89" s="22">
        <v>0.6593591905564924</v>
      </c>
      <c r="S89" s="22">
        <v>0.7005347593582888</v>
      </c>
      <c r="T89" s="32">
        <v>0.001763668430335097</v>
      </c>
      <c r="U89" s="32">
        <v>0</v>
      </c>
      <c r="V89" s="32">
        <v>0</v>
      </c>
      <c r="W89" s="32">
        <v>0</v>
      </c>
      <c r="X89" s="32">
        <v>-0.04924242424242424</v>
      </c>
      <c r="Y89" s="32">
        <v>0</v>
      </c>
      <c r="Z89" s="32">
        <v>0.00505902192242833</v>
      </c>
      <c r="AA89" s="32">
        <v>0</v>
      </c>
    </row>
    <row r="90" spans="1:27" ht="12.75">
      <c r="A90" s="16" t="s">
        <v>185</v>
      </c>
      <c r="B90" s="16" t="s">
        <v>186</v>
      </c>
      <c r="C90" s="16" t="s">
        <v>167</v>
      </c>
      <c r="D90" s="16" t="s">
        <v>165</v>
      </c>
      <c r="E90" s="16" t="s">
        <v>621</v>
      </c>
      <c r="F90" s="32"/>
      <c r="G90" s="32">
        <v>0.620752984389348</v>
      </c>
      <c r="H90" s="32">
        <v>0.6377108983128135</v>
      </c>
      <c r="I90" s="32">
        <v>0.6253207869974337</v>
      </c>
      <c r="J90" s="22">
        <v>0.6421841541755888</v>
      </c>
      <c r="K90" s="22">
        <v>0.6373327759197325</v>
      </c>
      <c r="L90" s="101">
        <v>0.6275510204081632</v>
      </c>
      <c r="M90" s="101">
        <v>0.6404399323181049</v>
      </c>
      <c r="N90" s="101">
        <v>0.6483704974271012</v>
      </c>
      <c r="O90" s="101">
        <v>0.6519480519480519</v>
      </c>
      <c r="P90" s="101">
        <v>0.6556564822460776</v>
      </c>
      <c r="Q90" s="101">
        <v>0.6537102473498233</v>
      </c>
      <c r="R90" s="22">
        <v>0.6347546259050684</v>
      </c>
      <c r="S90" s="22">
        <v>0.6320201173512154</v>
      </c>
      <c r="T90" s="32">
        <v>0.0195578231292517</v>
      </c>
      <c r="U90" s="32">
        <v>0.03807106598984772</v>
      </c>
      <c r="V90" s="32">
        <v>0.025728987993138937</v>
      </c>
      <c r="W90" s="32">
        <v>0.033766233766233764</v>
      </c>
      <c r="X90" s="32">
        <v>0.023947151114781174</v>
      </c>
      <c r="Y90" s="32">
        <v>0.020318021201413426</v>
      </c>
      <c r="Z90" s="32">
        <v>0.02654867256637168</v>
      </c>
      <c r="AA90" s="32">
        <v>0.015088013411567477</v>
      </c>
    </row>
    <row r="91" spans="1:27" ht="12.75">
      <c r="A91" s="16" t="s">
        <v>187</v>
      </c>
      <c r="B91" s="16" t="s">
        <v>188</v>
      </c>
      <c r="C91" s="16" t="s">
        <v>167</v>
      </c>
      <c r="D91" s="16" t="s">
        <v>165</v>
      </c>
      <c r="E91" s="16" t="s">
        <v>620</v>
      </c>
      <c r="F91" s="32"/>
      <c r="G91" s="32">
        <v>0.6223962969556703</v>
      </c>
      <c r="H91" s="32">
        <v>0.6434426229508197</v>
      </c>
      <c r="I91" s="32">
        <v>0.6279413941098121</v>
      </c>
      <c r="J91" s="22">
        <v>0.6040358744394618</v>
      </c>
      <c r="K91" s="22">
        <v>0.641317365269461</v>
      </c>
      <c r="L91" s="101">
        <v>0.5794841031793642</v>
      </c>
      <c r="M91" s="101">
        <v>0.6019476567255021</v>
      </c>
      <c r="N91" s="101">
        <v>0.5848161328588375</v>
      </c>
      <c r="O91" s="101">
        <v>0.6493506493506493</v>
      </c>
      <c r="P91" s="101">
        <v>0.647775746496039</v>
      </c>
      <c r="Q91" s="101">
        <v>0.6596638655462185</v>
      </c>
      <c r="R91" s="22">
        <v>0.6417824074074074</v>
      </c>
      <c r="S91" s="22">
        <v>0.61580547112462</v>
      </c>
      <c r="T91" s="32">
        <v>0.03539292141571686</v>
      </c>
      <c r="U91" s="32">
        <v>0.01582471089470481</v>
      </c>
      <c r="V91" s="32">
        <v>0.002372479240806643</v>
      </c>
      <c r="W91" s="32">
        <v>0.03305785123966942</v>
      </c>
      <c r="X91" s="32">
        <v>0.02010968921389397</v>
      </c>
      <c r="Y91" s="32">
        <v>0.017406962785114045</v>
      </c>
      <c r="Z91" s="32">
        <v>0.028356481481481483</v>
      </c>
      <c r="AA91" s="32">
        <v>0.03768996960486322</v>
      </c>
    </row>
    <row r="92" spans="1:27" ht="12.75">
      <c r="A92" s="16" t="s">
        <v>189</v>
      </c>
      <c r="B92" s="16" t="s">
        <v>190</v>
      </c>
      <c r="C92" s="16" t="s">
        <v>167</v>
      </c>
      <c r="D92" s="16" t="s">
        <v>165</v>
      </c>
      <c r="E92" s="16" t="s">
        <v>612</v>
      </c>
      <c r="F92" s="32">
        <v>0.43995135299483124</v>
      </c>
      <c r="G92" s="32">
        <v>0.4653125</v>
      </c>
      <c r="H92" s="32">
        <v>0.4577883472057075</v>
      </c>
      <c r="I92" s="32">
        <v>0.42510578279266575</v>
      </c>
      <c r="J92" s="22">
        <v>0.596294216732173</v>
      </c>
      <c r="K92" s="22">
        <v>0.5756906077348066</v>
      </c>
      <c r="L92" s="101">
        <v>0.6102783725910065</v>
      </c>
      <c r="M92" s="101">
        <v>0.6082251082251082</v>
      </c>
      <c r="N92" s="101">
        <v>0.5445783132530121</v>
      </c>
      <c r="O92" s="101">
        <v>0.6178489702517163</v>
      </c>
      <c r="P92" s="101">
        <v>0.5703296703296703</v>
      </c>
      <c r="Q92" s="101">
        <v>0.6108829568788501</v>
      </c>
      <c r="R92" s="22">
        <v>0.5901098901098901</v>
      </c>
      <c r="S92" s="22">
        <v>0.5756906077348066</v>
      </c>
      <c r="T92" s="32">
        <v>0</v>
      </c>
      <c r="U92" s="32">
        <v>0</v>
      </c>
      <c r="V92" s="32">
        <v>0</v>
      </c>
      <c r="W92" s="32">
        <v>0</v>
      </c>
      <c r="X92" s="32">
        <v>0</v>
      </c>
      <c r="Y92" s="32">
        <v>0</v>
      </c>
      <c r="Z92" s="32">
        <v>0</v>
      </c>
      <c r="AA92" s="32">
        <v>0</v>
      </c>
    </row>
    <row r="93" spans="1:27" ht="12.75">
      <c r="A93" s="16" t="s">
        <v>191</v>
      </c>
      <c r="B93" s="16" t="s">
        <v>192</v>
      </c>
      <c r="C93" s="16" t="s">
        <v>167</v>
      </c>
      <c r="D93" s="16" t="s">
        <v>165</v>
      </c>
      <c r="E93" s="16" t="s">
        <v>614</v>
      </c>
      <c r="F93" s="32">
        <v>0.5784708249496981</v>
      </c>
      <c r="G93" s="32">
        <v>0.6226138032305433</v>
      </c>
      <c r="H93" s="32">
        <v>0.633816425120773</v>
      </c>
      <c r="I93" s="32">
        <v>0.6536011758941696</v>
      </c>
      <c r="J93" s="22">
        <v>0.6603053435114504</v>
      </c>
      <c r="K93" s="22">
        <v>0.6560509554140127</v>
      </c>
      <c r="L93" s="101">
        <v>0.6692759295499021</v>
      </c>
      <c r="M93" s="101">
        <v>0.6788990825688074</v>
      </c>
      <c r="N93" s="101">
        <v>0.6642335766423357</v>
      </c>
      <c r="O93" s="101">
        <v>0.6483739837398373</v>
      </c>
      <c r="P93" s="101"/>
      <c r="Q93" s="101">
        <v>0.6721581548599671</v>
      </c>
      <c r="R93" s="22">
        <v>0.610726643598616</v>
      </c>
      <c r="S93" s="22">
        <v>0.6725838264299803</v>
      </c>
      <c r="T93" s="32">
        <v>0</v>
      </c>
      <c r="U93" s="32">
        <v>0</v>
      </c>
      <c r="V93" s="32">
        <v>0</v>
      </c>
      <c r="W93" s="32">
        <v>0</v>
      </c>
      <c r="X93" s="32">
        <v>0</v>
      </c>
      <c r="Y93" s="32">
        <v>0</v>
      </c>
      <c r="Z93" s="32">
        <v>0</v>
      </c>
      <c r="AA93" s="32">
        <v>0.0039447731755424065</v>
      </c>
    </row>
    <row r="94" spans="1:27" ht="12.75">
      <c r="A94" s="16" t="s">
        <v>193</v>
      </c>
      <c r="B94" s="16" t="s">
        <v>194</v>
      </c>
      <c r="C94" s="16" t="s">
        <v>167</v>
      </c>
      <c r="D94" s="16" t="s">
        <v>165</v>
      </c>
      <c r="E94" s="16" t="s">
        <v>617</v>
      </c>
      <c r="F94" s="32">
        <v>0.49030206677265503</v>
      </c>
      <c r="G94" s="32">
        <v>0.4822396146899458</v>
      </c>
      <c r="H94" s="32">
        <v>0.5129640542133176</v>
      </c>
      <c r="I94" s="32">
        <v>0.522525192649674</v>
      </c>
      <c r="J94" s="22">
        <v>0.5281437125748503</v>
      </c>
      <c r="K94" s="22">
        <v>0.5328014184397163</v>
      </c>
      <c r="L94" s="101">
        <v>0.5381008206330598</v>
      </c>
      <c r="M94" s="101">
        <v>0.5421412300683371</v>
      </c>
      <c r="N94" s="101">
        <v>0.5048899755501223</v>
      </c>
      <c r="O94" s="101">
        <v>0.5368020304568528</v>
      </c>
      <c r="P94" s="101">
        <v>0.48771929824561405</v>
      </c>
      <c r="Q94" s="101">
        <v>0.5169491525423728</v>
      </c>
      <c r="R94" s="22">
        <v>0.5110081112398609</v>
      </c>
      <c r="S94" s="22">
        <v>0.6154761904761905</v>
      </c>
      <c r="T94" s="32">
        <v>0</v>
      </c>
      <c r="U94" s="32">
        <v>0.011389521640091117</v>
      </c>
      <c r="V94" s="32">
        <v>0.012224938875305624</v>
      </c>
      <c r="W94" s="32">
        <v>0.012690355329949238</v>
      </c>
      <c r="X94" s="32">
        <v>0</v>
      </c>
      <c r="Y94" s="32">
        <v>0</v>
      </c>
      <c r="Z94" s="32">
        <v>0</v>
      </c>
      <c r="AA94" s="32">
        <v>0</v>
      </c>
    </row>
    <row r="95" spans="1:27" ht="12.75">
      <c r="A95" s="16" t="s">
        <v>195</v>
      </c>
      <c r="B95" s="16" t="s">
        <v>196</v>
      </c>
      <c r="C95" s="16" t="s">
        <v>167</v>
      </c>
      <c r="D95" s="16" t="s">
        <v>165</v>
      </c>
      <c r="E95" s="16" t="s">
        <v>620</v>
      </c>
      <c r="F95" s="32">
        <v>0.6114864864864865</v>
      </c>
      <c r="G95" s="32">
        <v>0.6524849397590361</v>
      </c>
      <c r="H95" s="32">
        <v>0.6645836851883128</v>
      </c>
      <c r="I95" s="32">
        <v>0.6945678168773488</v>
      </c>
      <c r="J95" s="22">
        <v>0.7212267401791868</v>
      </c>
      <c r="K95" s="22">
        <v>0.7151450813871196</v>
      </c>
      <c r="L95" s="101">
        <v>0.7183391003460208</v>
      </c>
      <c r="M95" s="101">
        <v>0.7423273657289002</v>
      </c>
      <c r="N95" s="101">
        <v>0.6774647887323944</v>
      </c>
      <c r="O95" s="101">
        <v>0.7165467625899281</v>
      </c>
      <c r="P95" s="101">
        <v>0.7445887445887446</v>
      </c>
      <c r="Q95" s="101">
        <v>0.7191732002851033</v>
      </c>
      <c r="R95" s="22">
        <v>0.6997264021887825</v>
      </c>
      <c r="S95" s="22">
        <v>0.6980728051391863</v>
      </c>
      <c r="T95" s="32">
        <v>0.03667820069204152</v>
      </c>
      <c r="U95" s="32">
        <v>0.007033248081841432</v>
      </c>
      <c r="V95" s="32">
        <v>0.03873239436619718</v>
      </c>
      <c r="W95" s="32">
        <v>0.010071942446043165</v>
      </c>
      <c r="X95" s="32">
        <v>0.00937950937950938</v>
      </c>
      <c r="Y95" s="32">
        <v>0.006414825374198147</v>
      </c>
      <c r="Z95" s="32">
        <v>0.0013679890560875513</v>
      </c>
      <c r="AA95" s="32">
        <v>0.005710206995003569</v>
      </c>
    </row>
    <row r="96" spans="1:27" ht="12.75">
      <c r="A96" s="16" t="s">
        <v>197</v>
      </c>
      <c r="B96" s="16" t="s">
        <v>198</v>
      </c>
      <c r="C96" s="16" t="s">
        <v>167</v>
      </c>
      <c r="D96" s="16" t="s">
        <v>165</v>
      </c>
      <c r="E96" s="16" t="s">
        <v>621</v>
      </c>
      <c r="F96" s="32">
        <v>0.5180851063829788</v>
      </c>
      <c r="G96" s="32">
        <v>0.577924459112578</v>
      </c>
      <c r="H96" s="32">
        <v>0.5769360838687859</v>
      </c>
      <c r="I96" s="32">
        <v>0.601167983510821</v>
      </c>
      <c r="J96" s="22">
        <v>0.5984798413747522</v>
      </c>
      <c r="K96" s="22">
        <v>0.6458811946176567</v>
      </c>
      <c r="L96" s="101">
        <v>0.5994897959183674</v>
      </c>
      <c r="M96" s="101">
        <v>0.5871794871794872</v>
      </c>
      <c r="N96" s="101">
        <v>0.5934959349593496</v>
      </c>
      <c r="O96" s="101">
        <v>0.6146408839779005</v>
      </c>
      <c r="P96" s="101">
        <v>0.6467391304347826</v>
      </c>
      <c r="Q96" s="101">
        <v>0.6377005347593583</v>
      </c>
      <c r="R96" s="22">
        <v>0.652014652014652</v>
      </c>
      <c r="S96" s="22">
        <v>0.646505376344086</v>
      </c>
      <c r="T96" s="32">
        <v>0</v>
      </c>
      <c r="U96" s="32">
        <v>0</v>
      </c>
      <c r="V96" s="32">
        <v>0</v>
      </c>
      <c r="W96" s="32">
        <v>0</v>
      </c>
      <c r="X96" s="32">
        <v>0</v>
      </c>
      <c r="Y96" s="32">
        <v>0</v>
      </c>
      <c r="Z96" s="32">
        <v>0</v>
      </c>
      <c r="AA96" s="32">
        <v>0</v>
      </c>
    </row>
    <row r="97" spans="1:27" ht="12.75">
      <c r="A97" s="16" t="s">
        <v>199</v>
      </c>
      <c r="B97" s="16" t="s">
        <v>200</v>
      </c>
      <c r="C97" s="16" t="s">
        <v>167</v>
      </c>
      <c r="D97" s="16" t="s">
        <v>165</v>
      </c>
      <c r="E97" s="16" t="s">
        <v>620</v>
      </c>
      <c r="F97" s="32">
        <v>0.6094316807738815</v>
      </c>
      <c r="G97" s="32">
        <v>0.6320055181927918</v>
      </c>
      <c r="H97" s="32">
        <v>0.6059731885287629</v>
      </c>
      <c r="I97" s="32">
        <v>0.687944463257704</v>
      </c>
      <c r="J97" s="22">
        <v>0.7399728076138681</v>
      </c>
      <c r="K97" s="22">
        <v>0.7299657534246575</v>
      </c>
      <c r="L97" s="101">
        <v>0.7087576374745418</v>
      </c>
      <c r="M97" s="101">
        <v>0.7223382045929019</v>
      </c>
      <c r="N97" s="101">
        <v>0.6956521739130435</v>
      </c>
      <c r="O97" s="101">
        <v>0.740072202166065</v>
      </c>
      <c r="P97" s="101">
        <v>0.7267037552155772</v>
      </c>
      <c r="Q97" s="101">
        <v>0.7268188302425107</v>
      </c>
      <c r="R97" s="22">
        <v>0.6971782518926359</v>
      </c>
      <c r="S97" s="22">
        <v>0.7299638989169676</v>
      </c>
      <c r="T97" s="32">
        <v>0</v>
      </c>
      <c r="U97" s="32">
        <v>0</v>
      </c>
      <c r="V97" s="32">
        <v>0.0006793478260869565</v>
      </c>
      <c r="W97" s="32">
        <v>0</v>
      </c>
      <c r="X97" s="32">
        <v>0</v>
      </c>
      <c r="Y97" s="32">
        <v>0</v>
      </c>
      <c r="Z97" s="32">
        <v>0</v>
      </c>
      <c r="AA97" s="32">
        <v>0.020216606498194945</v>
      </c>
    </row>
    <row r="98" spans="1:27" ht="12.75">
      <c r="A98" s="16" t="s">
        <v>202</v>
      </c>
      <c r="B98" s="16" t="s">
        <v>204</v>
      </c>
      <c r="C98" s="16" t="s">
        <v>203</v>
      </c>
      <c r="D98" s="16" t="s">
        <v>201</v>
      </c>
      <c r="E98" s="16" t="s">
        <v>620</v>
      </c>
      <c r="F98" s="32">
        <v>0.6327181590339485</v>
      </c>
      <c r="G98" s="32">
        <v>0.6029816513761468</v>
      </c>
      <c r="H98" s="32">
        <v>0.5847012475377544</v>
      </c>
      <c r="I98" s="32">
        <v>0.6215264187866928</v>
      </c>
      <c r="J98" s="22">
        <v>0.7152115897826916</v>
      </c>
      <c r="K98" s="22"/>
      <c r="L98" s="101">
        <v>0.700215672178289</v>
      </c>
      <c r="M98" s="101"/>
      <c r="N98" s="101">
        <v>0.7147310989867498</v>
      </c>
      <c r="O98" s="101">
        <v>0.7246496290189612</v>
      </c>
      <c r="P98" s="101">
        <v>0.7225475841874085</v>
      </c>
      <c r="Q98" s="101">
        <v>0.7454819277108434</v>
      </c>
      <c r="R98" s="22">
        <v>0.7382899628252788</v>
      </c>
      <c r="S98" s="22"/>
      <c r="T98" s="32">
        <v>0.02228612508986341</v>
      </c>
      <c r="U98" s="32">
        <v>0.05224429727740986</v>
      </c>
      <c r="V98" s="32">
        <v>0.017926734216679657</v>
      </c>
      <c r="W98" s="32">
        <v>0.03957131079967024</v>
      </c>
      <c r="X98" s="32">
        <v>0.02342606149341142</v>
      </c>
      <c r="Y98" s="32">
        <v>0.01957831325301205</v>
      </c>
      <c r="Z98" s="32">
        <v>0</v>
      </c>
      <c r="AA98" s="32">
        <v>0.00644122383252818</v>
      </c>
    </row>
    <row r="99" spans="1:27" ht="12.75">
      <c r="A99" s="16" t="s">
        <v>205</v>
      </c>
      <c r="B99" s="16" t="s">
        <v>206</v>
      </c>
      <c r="C99" s="16" t="s">
        <v>203</v>
      </c>
      <c r="D99" s="16" t="s">
        <v>201</v>
      </c>
      <c r="E99" s="16" t="s">
        <v>623</v>
      </c>
      <c r="F99" s="32">
        <v>0.7565855372911923</v>
      </c>
      <c r="G99" s="32">
        <v>0.7749088054459127</v>
      </c>
      <c r="H99" s="32">
        <v>0.7596689748353319</v>
      </c>
      <c r="I99" s="32">
        <v>0.7903840050777531</v>
      </c>
      <c r="J99" s="22">
        <v>0.7990708478513356</v>
      </c>
      <c r="K99" s="22">
        <v>0.7897970848813947</v>
      </c>
      <c r="L99" s="101">
        <v>0.7800687285223368</v>
      </c>
      <c r="M99" s="101">
        <v>0.804905875641757</v>
      </c>
      <c r="N99" s="101">
        <v>0.803921568627451</v>
      </c>
      <c r="O99" s="101">
        <v>0.8079800498753117</v>
      </c>
      <c r="P99" s="101">
        <v>0.800109829763866</v>
      </c>
      <c r="Q99" s="101">
        <v>0.799647473560517</v>
      </c>
      <c r="R99" s="22">
        <v>0.79841449603624</v>
      </c>
      <c r="S99" s="22">
        <v>0.789076118535735</v>
      </c>
      <c r="T99" s="32">
        <v>0</v>
      </c>
      <c r="U99" s="32">
        <v>0</v>
      </c>
      <c r="V99" s="32">
        <v>0</v>
      </c>
      <c r="W99" s="32">
        <v>0</v>
      </c>
      <c r="X99" s="32">
        <v>0</v>
      </c>
      <c r="Y99" s="32">
        <v>0</v>
      </c>
      <c r="Z99" s="32">
        <v>0</v>
      </c>
      <c r="AA99" s="32">
        <v>0</v>
      </c>
    </row>
    <row r="100" spans="1:27" ht="12.75">
      <c r="A100" s="16" t="s">
        <v>207</v>
      </c>
      <c r="B100" s="16" t="s">
        <v>208</v>
      </c>
      <c r="C100" s="16" t="s">
        <v>203</v>
      </c>
      <c r="D100" s="16" t="s">
        <v>201</v>
      </c>
      <c r="E100" s="16" t="s">
        <v>624</v>
      </c>
      <c r="F100" s="32"/>
      <c r="G100" s="32"/>
      <c r="H100" s="32"/>
      <c r="I100" s="32">
        <v>0.7310074006947591</v>
      </c>
      <c r="J100" s="22">
        <v>0.7459699833240689</v>
      </c>
      <c r="K100" s="22">
        <v>0.7247377139701823</v>
      </c>
      <c r="L100" s="101">
        <v>0.7459699833240689</v>
      </c>
      <c r="M100" s="101"/>
      <c r="N100" s="101">
        <v>0.7807881773399015</v>
      </c>
      <c r="O100" s="101">
        <v>0.7208504801097394</v>
      </c>
      <c r="P100" s="101"/>
      <c r="Q100" s="101"/>
      <c r="R100" s="22"/>
      <c r="S100" s="22">
        <v>0.7397959183673469</v>
      </c>
      <c r="T100" s="32">
        <v>0.0033351862145636463</v>
      </c>
      <c r="U100" s="32">
        <v>0.07519640852974187</v>
      </c>
      <c r="V100" s="32">
        <v>0.0049261083743842365</v>
      </c>
      <c r="W100" s="32">
        <v>0.03017832647462277</v>
      </c>
      <c r="X100" s="32">
        <v>0.05218446601941747</v>
      </c>
      <c r="Y100" s="32">
        <v>0.00974770642201835</v>
      </c>
      <c r="Z100" s="32">
        <v>0.010076775431861805</v>
      </c>
      <c r="AA100" s="32">
        <v>0.008503401360544218</v>
      </c>
    </row>
    <row r="101" spans="1:27" ht="12.75">
      <c r="A101" s="16" t="s">
        <v>209</v>
      </c>
      <c r="B101" s="16" t="s">
        <v>210</v>
      </c>
      <c r="C101" s="16" t="s">
        <v>203</v>
      </c>
      <c r="D101" s="16" t="s">
        <v>201</v>
      </c>
      <c r="E101" s="16" t="s">
        <v>618</v>
      </c>
      <c r="F101" s="32">
        <v>0.5948979591836735</v>
      </c>
      <c r="G101" s="32">
        <v>0.5683419445749178</v>
      </c>
      <c r="H101" s="32">
        <v>0.6125</v>
      </c>
      <c r="I101" s="32">
        <v>0.6645021645021645</v>
      </c>
      <c r="J101" s="22">
        <v>0.6225108225108225</v>
      </c>
      <c r="K101" s="22">
        <v>0.6197362824330073</v>
      </c>
      <c r="L101" s="101">
        <v>0.6644736842105263</v>
      </c>
      <c r="M101" s="101">
        <v>0.6266233766233766</v>
      </c>
      <c r="N101" s="101">
        <v>0.614065180102916</v>
      </c>
      <c r="O101" s="101">
        <v>0.5765407554671969</v>
      </c>
      <c r="P101" s="101">
        <v>0.6331058020477816</v>
      </c>
      <c r="Q101" s="101">
        <v>0.5966666666666667</v>
      </c>
      <c r="R101" s="22">
        <v>0.6399317406143344</v>
      </c>
      <c r="S101" s="22">
        <v>0.6096718480138169</v>
      </c>
      <c r="T101" s="32">
        <v>0.027960526315789474</v>
      </c>
      <c r="U101" s="32">
        <v>0.017857142857142856</v>
      </c>
      <c r="V101" s="32">
        <v>0.025728987993138937</v>
      </c>
      <c r="W101" s="32">
        <v>0.019880715705765408</v>
      </c>
      <c r="X101" s="32">
        <v>0.015358361774744027</v>
      </c>
      <c r="Y101" s="32">
        <v>0.02666666666666667</v>
      </c>
      <c r="Z101" s="32">
        <v>0.010238907849829351</v>
      </c>
      <c r="AA101" s="32">
        <v>0.0017271157167530224</v>
      </c>
    </row>
    <row r="102" spans="1:27" ht="12.75">
      <c r="A102" s="16" t="s">
        <v>211</v>
      </c>
      <c r="B102" s="16" t="s">
        <v>212</v>
      </c>
      <c r="C102" s="16" t="s">
        <v>203</v>
      </c>
      <c r="D102" s="16" t="s">
        <v>201</v>
      </c>
      <c r="E102" s="16" t="s">
        <v>625</v>
      </c>
      <c r="F102" s="32"/>
      <c r="G102" s="32">
        <v>0.6481841763942932</v>
      </c>
      <c r="H102" s="32">
        <v>0.5717754172989378</v>
      </c>
      <c r="I102" s="32"/>
      <c r="J102" s="22">
        <v>0.6008849557522123</v>
      </c>
      <c r="K102" s="22">
        <v>0.6758338209479228</v>
      </c>
      <c r="L102" s="101"/>
      <c r="M102" s="101">
        <v>0.5827740492170023</v>
      </c>
      <c r="N102" s="101">
        <v>0.5976878612716763</v>
      </c>
      <c r="O102" s="101">
        <v>0.648989898989899</v>
      </c>
      <c r="P102" s="101">
        <v>0.6473988439306358</v>
      </c>
      <c r="Q102" s="101">
        <v>0.7032710280373832</v>
      </c>
      <c r="R102" s="22">
        <v>0.6863425925925926</v>
      </c>
      <c r="S102" s="22">
        <v>0.6662665066026411</v>
      </c>
      <c r="T102" s="32">
        <v>0.07032181168057211</v>
      </c>
      <c r="U102" s="32">
        <v>0.03803131991051454</v>
      </c>
      <c r="V102" s="32">
        <v>0.04161849710982659</v>
      </c>
      <c r="W102" s="32">
        <v>0.04924242424242424</v>
      </c>
      <c r="X102" s="32">
        <v>0.006936416184971098</v>
      </c>
      <c r="Y102" s="32">
        <v>0</v>
      </c>
      <c r="Z102" s="32">
        <v>0</v>
      </c>
      <c r="AA102" s="32">
        <v>0</v>
      </c>
    </row>
    <row r="103" spans="1:27" ht="12.75">
      <c r="A103" s="16" t="s">
        <v>213</v>
      </c>
      <c r="B103" s="16" t="s">
        <v>214</v>
      </c>
      <c r="C103" s="16" t="s">
        <v>203</v>
      </c>
      <c r="D103" s="16" t="s">
        <v>201</v>
      </c>
      <c r="E103" s="16" t="s">
        <v>623</v>
      </c>
      <c r="F103" s="32"/>
      <c r="G103" s="32"/>
      <c r="H103" s="32"/>
      <c r="I103" s="32"/>
      <c r="J103" s="22">
        <v>0.7080682107406465</v>
      </c>
      <c r="K103" s="22"/>
      <c r="L103" s="101"/>
      <c r="M103" s="101">
        <v>0.7472527472527473</v>
      </c>
      <c r="N103" s="101">
        <v>0.696875</v>
      </c>
      <c r="O103" s="101">
        <v>0.693422519509476</v>
      </c>
      <c r="P103" s="101"/>
      <c r="Q103" s="101"/>
      <c r="R103" s="22">
        <v>0.6900191938579654</v>
      </c>
      <c r="S103" s="22">
        <v>0.7062256809338522</v>
      </c>
      <c r="T103" s="32">
        <v>0.0877025738798856</v>
      </c>
      <c r="U103" s="32">
        <v>0.030969030969030968</v>
      </c>
      <c r="V103" s="32">
        <v>0.03229166666666667</v>
      </c>
      <c r="W103" s="32">
        <v>0.024526198439241916</v>
      </c>
      <c r="X103" s="32">
        <v>0.026411657559198543</v>
      </c>
      <c r="Y103" s="32">
        <v>0.017857142857142856</v>
      </c>
      <c r="Z103" s="32">
        <v>0.04318618042226487</v>
      </c>
      <c r="AA103" s="32">
        <v>0.020428015564202335</v>
      </c>
    </row>
    <row r="104" spans="1:27" ht="12.75">
      <c r="A104" s="16" t="s">
        <v>215</v>
      </c>
      <c r="B104" s="16" t="s">
        <v>216</v>
      </c>
      <c r="C104" s="16" t="s">
        <v>203</v>
      </c>
      <c r="D104" s="16" t="s">
        <v>201</v>
      </c>
      <c r="E104" s="16" t="s">
        <v>616</v>
      </c>
      <c r="F104" s="32">
        <v>0.7281353787758975</v>
      </c>
      <c r="G104" s="32">
        <v>0.7466496490108487</v>
      </c>
      <c r="H104" s="32">
        <v>0.7313276455620417</v>
      </c>
      <c r="I104" s="32">
        <v>0.7111049262454773</v>
      </c>
      <c r="J104" s="22">
        <v>0.652251265909402</v>
      </c>
      <c r="K104" s="22">
        <v>0.750443443853186</v>
      </c>
      <c r="L104" s="101">
        <v>0.7456427015250545</v>
      </c>
      <c r="M104" s="101">
        <v>0.6420882669537137</v>
      </c>
      <c r="N104" s="101">
        <v>0.6321776814734561</v>
      </c>
      <c r="O104" s="101">
        <v>0.586870401810979</v>
      </c>
      <c r="P104" s="101">
        <v>0.7561744613767735</v>
      </c>
      <c r="Q104" s="101">
        <v>0.7497343251859724</v>
      </c>
      <c r="R104" s="22">
        <v>0.7538461538461538</v>
      </c>
      <c r="S104" s="22">
        <v>0.7417551704863052</v>
      </c>
      <c r="T104" s="32">
        <v>0.0027233115468409588</v>
      </c>
      <c r="U104" s="32">
        <v>0</v>
      </c>
      <c r="V104" s="32">
        <v>0</v>
      </c>
      <c r="W104" s="32">
        <v>0</v>
      </c>
      <c r="X104" s="32">
        <v>0.004203888596952181</v>
      </c>
      <c r="Y104" s="32">
        <v>0.0010626992561105207</v>
      </c>
      <c r="Z104" s="32">
        <v>0.003418803418803419</v>
      </c>
      <c r="AA104" s="32">
        <v>0.003353828954723309</v>
      </c>
    </row>
    <row r="105" spans="1:27" ht="12.75">
      <c r="A105" s="16" t="s">
        <v>217</v>
      </c>
      <c r="B105" s="16" t="s">
        <v>218</v>
      </c>
      <c r="C105" s="16" t="s">
        <v>203</v>
      </c>
      <c r="D105" s="16" t="s">
        <v>201</v>
      </c>
      <c r="E105" s="16" t="s">
        <v>616</v>
      </c>
      <c r="F105" s="32">
        <v>0.7072484166080225</v>
      </c>
      <c r="G105" s="32">
        <v>0.7034680241807191</v>
      </c>
      <c r="H105" s="32">
        <v>0.7316777710478498</v>
      </c>
      <c r="I105" s="32">
        <v>0.7381924198250729</v>
      </c>
      <c r="J105" s="22">
        <v>0.7299541809851088</v>
      </c>
      <c r="K105" s="22">
        <v>0.7453729669097028</v>
      </c>
      <c r="L105" s="101">
        <v>0.7454954954954955</v>
      </c>
      <c r="M105" s="101">
        <v>0.7250859106529209</v>
      </c>
      <c r="N105" s="101">
        <v>0.727710843373494</v>
      </c>
      <c r="O105" s="101">
        <v>0.7167630057803468</v>
      </c>
      <c r="P105" s="101">
        <v>0.732183908045977</v>
      </c>
      <c r="Q105" s="101">
        <v>0.767342582710779</v>
      </c>
      <c r="R105" s="22">
        <v>0.7343578485181119</v>
      </c>
      <c r="S105" s="22">
        <v>0.7464622641509434</v>
      </c>
      <c r="T105" s="32">
        <v>0</v>
      </c>
      <c r="U105" s="32">
        <v>0</v>
      </c>
      <c r="V105" s="32">
        <v>0</v>
      </c>
      <c r="W105" s="32">
        <v>0</v>
      </c>
      <c r="X105" s="32">
        <v>0</v>
      </c>
      <c r="Y105" s="32">
        <v>0</v>
      </c>
      <c r="Z105" s="32">
        <v>0.0010976948408342481</v>
      </c>
      <c r="AA105" s="32">
        <v>0.0011792452830188679</v>
      </c>
    </row>
    <row r="106" spans="1:27" ht="12.75">
      <c r="A106" s="16" t="s">
        <v>219</v>
      </c>
      <c r="B106" s="16" t="s">
        <v>220</v>
      </c>
      <c r="C106" s="16" t="s">
        <v>203</v>
      </c>
      <c r="D106" s="16" t="s">
        <v>201</v>
      </c>
      <c r="E106" s="16" t="s">
        <v>624</v>
      </c>
      <c r="F106" s="32">
        <v>0.6028034220150182</v>
      </c>
      <c r="G106" s="32">
        <v>0.530380810621782</v>
      </c>
      <c r="H106" s="32">
        <v>0.5858458961474037</v>
      </c>
      <c r="I106" s="32">
        <v>0.6746707978311387</v>
      </c>
      <c r="J106" s="22">
        <v>0.7158351409978309</v>
      </c>
      <c r="K106" s="22">
        <v>0.7318116975748931</v>
      </c>
      <c r="L106" s="101">
        <v>0.6880733944954128</v>
      </c>
      <c r="M106" s="101">
        <v>0.7033557046979866</v>
      </c>
      <c r="N106" s="101">
        <v>0.7681365576102418</v>
      </c>
      <c r="O106" s="101">
        <v>0.7018072289156626</v>
      </c>
      <c r="P106" s="101">
        <v>0.785824345146379</v>
      </c>
      <c r="Q106" s="101">
        <v>0.657103825136612</v>
      </c>
      <c r="R106" s="22">
        <v>0.6944837340876945</v>
      </c>
      <c r="S106" s="22">
        <v>0.7011173184357542</v>
      </c>
      <c r="T106" s="32">
        <v>0</v>
      </c>
      <c r="U106" s="32">
        <v>0</v>
      </c>
      <c r="V106" s="32">
        <v>0</v>
      </c>
      <c r="W106" s="32">
        <v>0</v>
      </c>
      <c r="X106" s="32">
        <v>0.02157164869029276</v>
      </c>
      <c r="Y106" s="32">
        <v>0</v>
      </c>
      <c r="Z106" s="32">
        <v>0</v>
      </c>
      <c r="AA106" s="32">
        <v>0</v>
      </c>
    </row>
    <row r="107" spans="1:27" ht="12.75">
      <c r="A107" s="16" t="s">
        <v>221</v>
      </c>
      <c r="B107" s="16" t="s">
        <v>222</v>
      </c>
      <c r="C107" s="16" t="s">
        <v>203</v>
      </c>
      <c r="D107" s="16" t="s">
        <v>201</v>
      </c>
      <c r="E107" s="16" t="s">
        <v>619</v>
      </c>
      <c r="F107" s="32">
        <v>0.6897142857142857</v>
      </c>
      <c r="G107" s="32"/>
      <c r="H107" s="32">
        <v>0.7041031036296685</v>
      </c>
      <c r="I107" s="32">
        <v>0.6878292939936775</v>
      </c>
      <c r="J107" s="22">
        <v>0.7155867811605516</v>
      </c>
      <c r="K107" s="22"/>
      <c r="L107" s="101">
        <v>0.6799568965517241</v>
      </c>
      <c r="M107" s="101">
        <v>0.7578740157480315</v>
      </c>
      <c r="N107" s="101">
        <v>0.700836820083682</v>
      </c>
      <c r="O107" s="101">
        <v>0.7215727948990436</v>
      </c>
      <c r="P107" s="101"/>
      <c r="Q107" s="101"/>
      <c r="R107" s="22"/>
      <c r="S107" s="22"/>
      <c r="T107" s="32">
        <v>0.003232758620689655</v>
      </c>
      <c r="U107" s="32">
        <v>0.0265748031496063</v>
      </c>
      <c r="V107" s="32">
        <v>0.0198744769874477</v>
      </c>
      <c r="W107" s="32">
        <v>0.011689691817215728</v>
      </c>
      <c r="X107" s="32">
        <v>0.0010235414534288639</v>
      </c>
      <c r="Y107" s="32">
        <v>0.001001001001001001</v>
      </c>
      <c r="Z107" s="32">
        <v>0.0009900990099009901</v>
      </c>
      <c r="AA107" s="32">
        <v>0.004106776180698152</v>
      </c>
    </row>
    <row r="108" spans="1:27" ht="12.75">
      <c r="A108" s="16" t="s">
        <v>223</v>
      </c>
      <c r="B108" s="16" t="s">
        <v>224</v>
      </c>
      <c r="C108" s="16" t="s">
        <v>203</v>
      </c>
      <c r="D108" s="16" t="s">
        <v>201</v>
      </c>
      <c r="E108" s="16" t="s">
        <v>624</v>
      </c>
      <c r="F108" s="32">
        <v>0.6408163265306123</v>
      </c>
      <c r="G108" s="32"/>
      <c r="H108" s="32">
        <v>0.6762337394177163</v>
      </c>
      <c r="I108" s="32">
        <v>0.6841572123176661</v>
      </c>
      <c r="J108" s="22">
        <v>0.6631691268006402</v>
      </c>
      <c r="K108" s="22"/>
      <c r="L108" s="101">
        <v>0.6543037088873338</v>
      </c>
      <c r="M108" s="101">
        <v>0.6585365853658537</v>
      </c>
      <c r="N108" s="101">
        <v>0.6575539568345323</v>
      </c>
      <c r="O108" s="101">
        <v>0.6778670562454346</v>
      </c>
      <c r="P108" s="101"/>
      <c r="Q108" s="101"/>
      <c r="R108" s="22"/>
      <c r="S108" s="22"/>
      <c r="T108" s="32">
        <v>0.02589223233030091</v>
      </c>
      <c r="U108" s="32">
        <v>0.030662020905923345</v>
      </c>
      <c r="V108" s="32">
        <v>0.04100719424460432</v>
      </c>
      <c r="W108" s="32">
        <v>0.03214024835646457</v>
      </c>
      <c r="X108" s="32">
        <v>0.014234875444839857</v>
      </c>
      <c r="Y108" s="32">
        <v>0.02129277566539924</v>
      </c>
      <c r="Z108" s="32">
        <v>0.0015337423312883436</v>
      </c>
      <c r="AA108" s="32">
        <v>0.06872037914691943</v>
      </c>
    </row>
    <row r="109" spans="1:27" ht="12.75">
      <c r="A109" s="16" t="s">
        <v>225</v>
      </c>
      <c r="B109" s="16" t="s">
        <v>226</v>
      </c>
      <c r="C109" s="16" t="s">
        <v>203</v>
      </c>
      <c r="D109" s="16" t="s">
        <v>201</v>
      </c>
      <c r="E109" s="16" t="s">
        <v>616</v>
      </c>
      <c r="F109" s="32">
        <v>0.7040692640692641</v>
      </c>
      <c r="G109" s="32">
        <v>0.7349588347055098</v>
      </c>
      <c r="H109" s="32">
        <v>0.731798382078407</v>
      </c>
      <c r="I109" s="32">
        <v>0.7344052404347179</v>
      </c>
      <c r="J109" s="22">
        <v>0.7159982874268589</v>
      </c>
      <c r="K109" s="22">
        <v>0.7346456692913386</v>
      </c>
      <c r="L109" s="101">
        <v>0.71484375</v>
      </c>
      <c r="M109" s="101">
        <v>0.7277686852154938</v>
      </c>
      <c r="N109" s="101">
        <v>0.724198250728863</v>
      </c>
      <c r="O109" s="101">
        <v>0.6958608278344331</v>
      </c>
      <c r="P109" s="101">
        <v>0.7525974025974026</v>
      </c>
      <c r="Q109" s="101">
        <v>0.7542270531400966</v>
      </c>
      <c r="R109" s="22">
        <v>0.7193090684762492</v>
      </c>
      <c r="S109" s="22">
        <v>0.7116764514024788</v>
      </c>
      <c r="T109" s="32">
        <v>0.01171875</v>
      </c>
      <c r="U109" s="32">
        <v>0.004909983633387889</v>
      </c>
      <c r="V109" s="32">
        <v>0.00816326530612245</v>
      </c>
      <c r="W109" s="32">
        <v>0.008398320335932814</v>
      </c>
      <c r="X109" s="32">
        <v>0.005844155844155844</v>
      </c>
      <c r="Y109" s="32">
        <v>0.006038647342995169</v>
      </c>
      <c r="Z109" s="32">
        <v>0.006785934608266502</v>
      </c>
      <c r="AA109" s="32">
        <v>0.003913894324853229</v>
      </c>
    </row>
    <row r="110" spans="1:27" ht="12.75">
      <c r="A110" s="16" t="s">
        <v>227</v>
      </c>
      <c r="B110" s="16" t="s">
        <v>228</v>
      </c>
      <c r="C110" s="16" t="s">
        <v>203</v>
      </c>
      <c r="D110" s="16" t="s">
        <v>201</v>
      </c>
      <c r="E110" s="16" t="s">
        <v>624</v>
      </c>
      <c r="F110" s="32">
        <v>0.6857142857142857</v>
      </c>
      <c r="G110" s="32">
        <v>0.699798522498321</v>
      </c>
      <c r="H110" s="32">
        <v>0.7042525773195877</v>
      </c>
      <c r="I110" s="32">
        <v>0.7253206084103788</v>
      </c>
      <c r="J110" s="22">
        <v>0.750155183116077</v>
      </c>
      <c r="K110" s="22"/>
      <c r="L110" s="101">
        <v>0.7211660329531052</v>
      </c>
      <c r="M110" s="101">
        <v>0.749400479616307</v>
      </c>
      <c r="N110" s="101">
        <v>0.760545905707196</v>
      </c>
      <c r="O110" s="101">
        <v>0.7629255989911727</v>
      </c>
      <c r="P110" s="101"/>
      <c r="Q110" s="101"/>
      <c r="R110" s="22">
        <v>0.7388758782201406</v>
      </c>
      <c r="S110" s="22">
        <v>0.723156532988357</v>
      </c>
      <c r="T110" s="32">
        <v>0.020278833967046894</v>
      </c>
      <c r="U110" s="32">
        <v>0.027577937649880094</v>
      </c>
      <c r="V110" s="32">
        <v>0.03970223325062035</v>
      </c>
      <c r="W110" s="32">
        <v>0.021437578814627996</v>
      </c>
      <c r="X110" s="32">
        <v>0.020253164556962026</v>
      </c>
      <c r="Y110" s="32">
        <v>0.010688836104513063</v>
      </c>
      <c r="Z110" s="32">
        <v>0.01288056206088993</v>
      </c>
      <c r="AA110" s="32">
        <v>0.02457956015523933</v>
      </c>
    </row>
    <row r="111" spans="1:27" ht="12.75">
      <c r="A111" s="16" t="s">
        <v>229</v>
      </c>
      <c r="B111" s="16" t="s">
        <v>230</v>
      </c>
      <c r="C111" s="16" t="s">
        <v>203</v>
      </c>
      <c r="D111" s="16" t="s">
        <v>201</v>
      </c>
      <c r="E111" s="16" t="s">
        <v>623</v>
      </c>
      <c r="F111" s="32"/>
      <c r="G111" s="32"/>
      <c r="H111" s="32"/>
      <c r="I111" s="32">
        <v>0.7546362339514978</v>
      </c>
      <c r="J111" s="22">
        <v>0.7512605042016807</v>
      </c>
      <c r="K111" s="22">
        <v>0.748653500897666</v>
      </c>
      <c r="L111" s="101">
        <v>0.7512605042016807</v>
      </c>
      <c r="M111" s="101"/>
      <c r="N111" s="101">
        <v>0.7159931701764372</v>
      </c>
      <c r="O111" s="101">
        <v>0.621656050955414</v>
      </c>
      <c r="P111" s="101"/>
      <c r="Q111" s="101"/>
      <c r="R111" s="22"/>
      <c r="S111" s="22">
        <v>0.7501337613697164</v>
      </c>
      <c r="T111" s="32">
        <v>0.01288515406162465</v>
      </c>
      <c r="U111" s="32">
        <v>0.11057947900053164</v>
      </c>
      <c r="V111" s="32">
        <v>0.01935116676152533</v>
      </c>
      <c r="W111" s="32">
        <v>0.016560509554140127</v>
      </c>
      <c r="X111" s="32">
        <v>0.037493304767005894</v>
      </c>
      <c r="Y111" s="32">
        <v>0.005685048322910745</v>
      </c>
      <c r="Z111" s="32">
        <v>0.009736540664375716</v>
      </c>
      <c r="AA111" s="32">
        <v>0.012306046013911182</v>
      </c>
    </row>
    <row r="112" spans="1:27" ht="12.75">
      <c r="A112" s="16" t="s">
        <v>232</v>
      </c>
      <c r="B112" s="16" t="s">
        <v>234</v>
      </c>
      <c r="C112" s="16" t="s">
        <v>233</v>
      </c>
      <c r="D112" s="16" t="s">
        <v>231</v>
      </c>
      <c r="E112" s="16" t="s">
        <v>621</v>
      </c>
      <c r="F112" s="32"/>
      <c r="G112" s="32">
        <v>0.6666666666666666</v>
      </c>
      <c r="H112" s="32">
        <v>0.6745435016111708</v>
      </c>
      <c r="I112" s="32">
        <v>0.7199458178123942</v>
      </c>
      <c r="J112" s="22">
        <v>0.738073807380738</v>
      </c>
      <c r="K112" s="22"/>
      <c r="L112" s="101">
        <v>0.7551515151515151</v>
      </c>
      <c r="M112" s="101">
        <v>0.7337078651685394</v>
      </c>
      <c r="N112" s="101">
        <v>0.7369077306733167</v>
      </c>
      <c r="O112" s="101">
        <v>0.7267156862745098</v>
      </c>
      <c r="P112" s="101"/>
      <c r="Q112" s="101"/>
      <c r="R112" s="22">
        <v>0.6826697892271663</v>
      </c>
      <c r="S112" s="22">
        <v>0.6932367149758454</v>
      </c>
      <c r="T112" s="32">
        <v>0.0048484848484848485</v>
      </c>
      <c r="U112" s="32">
        <v>0.011235955056179775</v>
      </c>
      <c r="V112" s="32">
        <v>0.008728179551122194</v>
      </c>
      <c r="W112" s="32">
        <v>0</v>
      </c>
      <c r="X112" s="32">
        <v>0.018028846153846152</v>
      </c>
      <c r="Y112" s="32">
        <v>0.01835985312117503</v>
      </c>
      <c r="Z112" s="32">
        <v>0.00468384074941452</v>
      </c>
      <c r="AA112" s="32">
        <v>0.010869565217391304</v>
      </c>
    </row>
    <row r="113" spans="1:27" ht="12.75">
      <c r="A113" s="16" t="s">
        <v>235</v>
      </c>
      <c r="B113" s="16" t="s">
        <v>236</v>
      </c>
      <c r="C113" s="16" t="s">
        <v>233</v>
      </c>
      <c r="D113" s="16" t="s">
        <v>231</v>
      </c>
      <c r="E113" s="16" t="s">
        <v>625</v>
      </c>
      <c r="F113" s="32"/>
      <c r="G113" s="32">
        <v>0.8600616808018504</v>
      </c>
      <c r="H113" s="32">
        <v>0.896353591160221</v>
      </c>
      <c r="I113" s="32">
        <v>0.9048896224468743</v>
      </c>
      <c r="J113" s="22">
        <v>0.9154554759467759</v>
      </c>
      <c r="K113" s="22">
        <v>0.9145690312738368</v>
      </c>
      <c r="L113" s="101">
        <v>0.9164556962025316</v>
      </c>
      <c r="M113" s="101">
        <v>0.9171227521501173</v>
      </c>
      <c r="N113" s="101">
        <v>0.9144893111638955</v>
      </c>
      <c r="O113" s="101">
        <v>0.9136442141623489</v>
      </c>
      <c r="P113" s="101"/>
      <c r="Q113" s="101">
        <v>0.9115179252479023</v>
      </c>
      <c r="R113" s="22">
        <v>0.9173228346456693</v>
      </c>
      <c r="S113" s="22">
        <v>0.9161721068249258</v>
      </c>
      <c r="T113" s="32">
        <v>0.010970464135021098</v>
      </c>
      <c r="U113" s="32">
        <v>0.012509773260359656</v>
      </c>
      <c r="V113" s="32">
        <v>0.013460015835312747</v>
      </c>
      <c r="W113" s="32">
        <v>0.013816925734024179</v>
      </c>
      <c r="X113" s="32">
        <v>0.015209125475285171</v>
      </c>
      <c r="Y113" s="32">
        <v>0.014492753623188406</v>
      </c>
      <c r="Z113" s="32">
        <v>0.011811023622047244</v>
      </c>
      <c r="AA113" s="32">
        <v>0.008902077151335312</v>
      </c>
    </row>
    <row r="114" spans="1:27" ht="12.75">
      <c r="A114" s="16" t="s">
        <v>237</v>
      </c>
      <c r="B114" s="16" t="s">
        <v>238</v>
      </c>
      <c r="C114" s="16" t="s">
        <v>233</v>
      </c>
      <c r="D114" s="16" t="s">
        <v>231</v>
      </c>
      <c r="E114" s="16" t="s">
        <v>624</v>
      </c>
      <c r="F114" s="32">
        <v>0.7055214723926381</v>
      </c>
      <c r="G114" s="32">
        <v>0.7171717171717171</v>
      </c>
      <c r="H114" s="32">
        <v>0.7285906945380984</v>
      </c>
      <c r="I114" s="32">
        <v>0.7309067273318167</v>
      </c>
      <c r="J114" s="22">
        <v>0.7494976557267247</v>
      </c>
      <c r="K114" s="22">
        <v>0.7206870799103808</v>
      </c>
      <c r="L114" s="101">
        <v>0.7373211963589077</v>
      </c>
      <c r="M114" s="101">
        <v>0.7433962264150943</v>
      </c>
      <c r="N114" s="101">
        <v>0.7756497948016415</v>
      </c>
      <c r="O114" s="101">
        <v>0.7424023154848046</v>
      </c>
      <c r="P114" s="101">
        <v>0.6730205278592375</v>
      </c>
      <c r="Q114" s="101">
        <v>0.6871345029239766</v>
      </c>
      <c r="R114" s="22">
        <v>0.7061224489795919</v>
      </c>
      <c r="S114" s="22">
        <v>0.7353846153846154</v>
      </c>
      <c r="T114" s="32">
        <v>0</v>
      </c>
      <c r="U114" s="32">
        <v>0</v>
      </c>
      <c r="V114" s="32">
        <v>0</v>
      </c>
      <c r="W114" s="32">
        <v>0</v>
      </c>
      <c r="X114" s="32">
        <v>0.011730205278592375</v>
      </c>
      <c r="Y114" s="32">
        <v>0.0014619883040935672</v>
      </c>
      <c r="Z114" s="32">
        <v>0</v>
      </c>
      <c r="AA114" s="32">
        <v>0</v>
      </c>
    </row>
    <row r="115" spans="1:27" ht="12.75">
      <c r="A115" s="16" t="s">
        <v>239</v>
      </c>
      <c r="B115" s="16" t="s">
        <v>240</v>
      </c>
      <c r="C115" s="16" t="s">
        <v>233</v>
      </c>
      <c r="D115" s="16" t="s">
        <v>231</v>
      </c>
      <c r="E115" s="16" t="s">
        <v>622</v>
      </c>
      <c r="F115" s="32">
        <v>0.5986298609711868</v>
      </c>
      <c r="G115" s="32"/>
      <c r="H115" s="32"/>
      <c r="I115" s="32">
        <v>0.7183589743589743</v>
      </c>
      <c r="J115" s="22">
        <v>0.8050847457627118</v>
      </c>
      <c r="K115" s="22">
        <v>0.8095140873826051</v>
      </c>
      <c r="L115" s="101">
        <v>0.7721943048576214</v>
      </c>
      <c r="M115" s="101">
        <v>0.8318068276436303</v>
      </c>
      <c r="N115" s="101"/>
      <c r="O115" s="101">
        <v>0.808340727595386</v>
      </c>
      <c r="P115" s="101">
        <v>0.8179591836734694</v>
      </c>
      <c r="Q115" s="101">
        <v>0.8147268408551069</v>
      </c>
      <c r="R115" s="22"/>
      <c r="S115" s="22">
        <v>0.8012477718360071</v>
      </c>
      <c r="T115" s="32">
        <v>0.005025125628140704</v>
      </c>
      <c r="U115" s="32">
        <v>0.00749375520399667</v>
      </c>
      <c r="V115" s="32">
        <v>0.08848080133555926</v>
      </c>
      <c r="W115" s="32">
        <v>0.01685891748003549</v>
      </c>
      <c r="X115" s="32">
        <v>0.030204081632653063</v>
      </c>
      <c r="Y115" s="32">
        <v>0.022961203483768806</v>
      </c>
      <c r="Z115" s="32">
        <v>-0.010093167701863354</v>
      </c>
      <c r="AA115" s="32">
        <v>0.0035650623885918</v>
      </c>
    </row>
    <row r="116" spans="1:27" ht="12.75">
      <c r="A116" s="16" t="s">
        <v>241</v>
      </c>
      <c r="B116" s="16" t="s">
        <v>242</v>
      </c>
      <c r="C116" s="16" t="s">
        <v>233</v>
      </c>
      <c r="D116" s="16" t="s">
        <v>231</v>
      </c>
      <c r="E116" s="16" t="s">
        <v>626</v>
      </c>
      <c r="F116" s="32"/>
      <c r="G116" s="32">
        <v>0.7899945024738868</v>
      </c>
      <c r="H116" s="32">
        <v>0.7950196592398427</v>
      </c>
      <c r="I116" s="32">
        <v>0.8052011776251227</v>
      </c>
      <c r="J116" s="22">
        <v>0.8068040725105537</v>
      </c>
      <c r="K116" s="22">
        <v>0.8011840157868771</v>
      </c>
      <c r="L116" s="101">
        <v>0.7996011964107677</v>
      </c>
      <c r="M116" s="101">
        <v>0.8176527643064986</v>
      </c>
      <c r="N116" s="101">
        <v>0.8005865102639296</v>
      </c>
      <c r="O116" s="101">
        <v>0.8092783505154639</v>
      </c>
      <c r="P116" s="101">
        <v>0.7967401725790988</v>
      </c>
      <c r="Q116" s="101"/>
      <c r="R116" s="22">
        <v>0.8080402010050252</v>
      </c>
      <c r="S116" s="22">
        <v>0.7883597883597884</v>
      </c>
      <c r="T116" s="32">
        <v>0.0029910269192422734</v>
      </c>
      <c r="U116" s="32">
        <v>0.02424830261881668</v>
      </c>
      <c r="V116" s="32">
        <v>0.03128054740957967</v>
      </c>
      <c r="W116" s="32">
        <v>0.012371134020618556</v>
      </c>
      <c r="X116" s="32">
        <v>0.012464046021093002</v>
      </c>
      <c r="Y116" s="32">
        <v>0.06722689075630252</v>
      </c>
      <c r="Z116" s="32">
        <v>0.021105527638190954</v>
      </c>
      <c r="AA116" s="32">
        <v>0.01164021164021164</v>
      </c>
    </row>
    <row r="117" spans="1:27" ht="12.75">
      <c r="A117" s="16" t="s">
        <v>243</v>
      </c>
      <c r="B117" s="16" t="s">
        <v>244</v>
      </c>
      <c r="C117" s="16" t="s">
        <v>233</v>
      </c>
      <c r="D117" s="16" t="s">
        <v>231</v>
      </c>
      <c r="E117" s="16" t="s">
        <v>627</v>
      </c>
      <c r="F117" s="32">
        <v>0.8241441441441442</v>
      </c>
      <c r="G117" s="32">
        <v>0.8205546492659054</v>
      </c>
      <c r="H117" s="32">
        <v>0.8793915248098515</v>
      </c>
      <c r="I117" s="32">
        <v>0.8338762214983714</v>
      </c>
      <c r="J117" s="22">
        <v>0.8665980795610425</v>
      </c>
      <c r="K117" s="22"/>
      <c r="L117" s="101">
        <v>0.8748317631224765</v>
      </c>
      <c r="M117" s="101">
        <v>0.8945827232796486</v>
      </c>
      <c r="N117" s="101"/>
      <c r="O117" s="101">
        <v>0.870843989769821</v>
      </c>
      <c r="P117" s="101"/>
      <c r="Q117" s="101">
        <v>0.8984034833091437</v>
      </c>
      <c r="R117" s="22">
        <v>0.8942598187311178</v>
      </c>
      <c r="S117" s="22">
        <v>0.8892307692307693</v>
      </c>
      <c r="T117" s="32">
        <v>0.04576043068640646</v>
      </c>
      <c r="U117" s="32">
        <v>0.01171303074670571</v>
      </c>
      <c r="V117" s="32">
        <v>0.0903954802259887</v>
      </c>
      <c r="W117" s="32">
        <v>0.034526854219948847</v>
      </c>
      <c r="X117" s="32">
        <v>0.10802919708029197</v>
      </c>
      <c r="Y117" s="32">
        <v>0.01451378809869376</v>
      </c>
      <c r="Z117" s="32">
        <v>0.03474320241691843</v>
      </c>
      <c r="AA117" s="32">
        <v>0.02923076923076923</v>
      </c>
    </row>
    <row r="118" spans="1:27" ht="12.75">
      <c r="A118" s="16" t="s">
        <v>245</v>
      </c>
      <c r="B118" s="16" t="s">
        <v>246</v>
      </c>
      <c r="C118" s="16" t="s">
        <v>233</v>
      </c>
      <c r="D118" s="16" t="s">
        <v>231</v>
      </c>
      <c r="E118" s="16" t="s">
        <v>628</v>
      </c>
      <c r="F118" s="32">
        <v>0.840087145969499</v>
      </c>
      <c r="G118" s="32"/>
      <c r="H118" s="32">
        <v>0.8488878697546435</v>
      </c>
      <c r="I118" s="32">
        <v>0.902555910543131</v>
      </c>
      <c r="J118" s="22">
        <v>0.9113541181945091</v>
      </c>
      <c r="K118" s="22">
        <v>0.9214671467146714</v>
      </c>
      <c r="L118" s="101">
        <v>0.9099437148217636</v>
      </c>
      <c r="M118" s="101">
        <v>0.911660777385159</v>
      </c>
      <c r="N118" s="101">
        <v>0.9068384539147671</v>
      </c>
      <c r="O118" s="101">
        <v>0.9149357072205737</v>
      </c>
      <c r="P118" s="101">
        <v>0.9082082965578111</v>
      </c>
      <c r="Q118" s="101">
        <v>0.9282428702851886</v>
      </c>
      <c r="R118" s="22">
        <v>0.9206927985414768</v>
      </c>
      <c r="S118" s="22">
        <v>0.9290150842945873</v>
      </c>
      <c r="T118" s="32">
        <v>0.00375234521575985</v>
      </c>
      <c r="U118" s="32">
        <v>0.00265017667844523</v>
      </c>
      <c r="V118" s="32">
        <v>0.0009910802775024777</v>
      </c>
      <c r="W118" s="32">
        <v>0.004945598417408506</v>
      </c>
      <c r="X118" s="32">
        <v>0.00441306266548985</v>
      </c>
      <c r="Y118" s="32">
        <v>0.005519779208831647</v>
      </c>
      <c r="Z118" s="32">
        <v>0.0009115770282588879</v>
      </c>
      <c r="AA118" s="32">
        <v>0</v>
      </c>
    </row>
    <row r="119" spans="1:27" ht="12.75">
      <c r="A119" s="16" t="s">
        <v>247</v>
      </c>
      <c r="B119" s="16" t="s">
        <v>248</v>
      </c>
      <c r="C119" s="16" t="s">
        <v>233</v>
      </c>
      <c r="D119" s="16" t="s">
        <v>231</v>
      </c>
      <c r="E119" s="16" t="s">
        <v>629</v>
      </c>
      <c r="F119" s="32"/>
      <c r="G119" s="32"/>
      <c r="H119" s="32">
        <v>0.8236880315287285</v>
      </c>
      <c r="I119" s="32">
        <v>0.8446716476602438</v>
      </c>
      <c r="J119" s="22">
        <v>0.8561151079136691</v>
      </c>
      <c r="K119" s="22">
        <v>0.8545310015898251</v>
      </c>
      <c r="L119" s="101">
        <v>0.8497615262321144</v>
      </c>
      <c r="M119" s="101">
        <v>0.8493466564181399</v>
      </c>
      <c r="N119" s="101">
        <v>0.8685015290519877</v>
      </c>
      <c r="O119" s="101">
        <v>0.8557993730407524</v>
      </c>
      <c r="P119" s="101">
        <v>0.8650355169692187</v>
      </c>
      <c r="Q119" s="101">
        <v>0.8503507404520655</v>
      </c>
      <c r="R119" s="22">
        <v>0.8537549407114624</v>
      </c>
      <c r="S119" s="22">
        <v>0.8488085456039441</v>
      </c>
      <c r="T119" s="32">
        <v>0.00397456279809221</v>
      </c>
      <c r="U119" s="32">
        <v>0.010760953112990008</v>
      </c>
      <c r="V119" s="32">
        <v>0.0022935779816513763</v>
      </c>
      <c r="W119" s="32">
        <v>0.0023510971786833857</v>
      </c>
      <c r="X119" s="32">
        <v>0.0031570639305445935</v>
      </c>
      <c r="Y119" s="32">
        <v>0.012470771628994544</v>
      </c>
      <c r="Z119" s="32">
        <v>0.0007905138339920949</v>
      </c>
      <c r="AA119" s="32">
        <v>0.0024650780608052587</v>
      </c>
    </row>
    <row r="120" spans="1:27" ht="12.75">
      <c r="A120" s="16" t="s">
        <v>249</v>
      </c>
      <c r="B120" s="16" t="s">
        <v>250</v>
      </c>
      <c r="C120" s="16" t="s">
        <v>233</v>
      </c>
      <c r="D120" s="16" t="s">
        <v>231</v>
      </c>
      <c r="E120" s="16" t="s">
        <v>625</v>
      </c>
      <c r="F120" s="32"/>
      <c r="G120" s="32">
        <v>0.9761245674740484</v>
      </c>
      <c r="H120" s="32">
        <v>0.8700631911532386</v>
      </c>
      <c r="I120" s="32">
        <v>0.8618515850144092</v>
      </c>
      <c r="J120" s="22">
        <v>0.8796739323055113</v>
      </c>
      <c r="K120" s="22"/>
      <c r="L120" s="101">
        <v>0.8892831795599716</v>
      </c>
      <c r="M120" s="101">
        <v>0.874828060522696</v>
      </c>
      <c r="N120" s="101">
        <v>0.8698830409356725</v>
      </c>
      <c r="O120" s="101">
        <v>0.8845609065155807</v>
      </c>
      <c r="P120" s="101">
        <v>0.8879610299234516</v>
      </c>
      <c r="Q120" s="101">
        <v>0.8891156462585034</v>
      </c>
      <c r="R120" s="22"/>
      <c r="S120" s="22">
        <v>0.9129540781357094</v>
      </c>
      <c r="T120" s="32">
        <v>0.009226401703335699</v>
      </c>
      <c r="U120" s="32">
        <v>0</v>
      </c>
      <c r="V120" s="32">
        <v>0.0007309941520467836</v>
      </c>
      <c r="W120" s="32">
        <v>0</v>
      </c>
      <c r="X120" s="32">
        <v>0.010438413361169102</v>
      </c>
      <c r="Y120" s="32">
        <v>0.007482993197278911</v>
      </c>
      <c r="Z120" s="32">
        <v>0.0033467202141900937</v>
      </c>
      <c r="AA120" s="32">
        <v>0.0027416038382453737</v>
      </c>
    </row>
    <row r="121" spans="1:27" ht="12.75">
      <c r="A121" s="16" t="s">
        <v>251</v>
      </c>
      <c r="B121" s="16" t="s">
        <v>252</v>
      </c>
      <c r="C121" s="16" t="s">
        <v>233</v>
      </c>
      <c r="D121" s="16" t="s">
        <v>231</v>
      </c>
      <c r="E121" s="16" t="s">
        <v>629</v>
      </c>
      <c r="F121" s="32"/>
      <c r="G121" s="32">
        <v>0.8357252690927729</v>
      </c>
      <c r="H121" s="32">
        <v>0.8417300380228137</v>
      </c>
      <c r="I121" s="32">
        <v>0.8588850174216028</v>
      </c>
      <c r="J121" s="22">
        <v>0.8844008033921</v>
      </c>
      <c r="K121" s="22">
        <v>0.8968960277838073</v>
      </c>
      <c r="L121" s="101">
        <v>0.8618834080717489</v>
      </c>
      <c r="M121" s="101">
        <v>0.8903654485049833</v>
      </c>
      <c r="N121" s="101">
        <v>0.8926961226330027</v>
      </c>
      <c r="O121" s="101">
        <v>0.8920454545454546</v>
      </c>
      <c r="P121" s="101">
        <v>0.8504007123775601</v>
      </c>
      <c r="Q121" s="101">
        <v>0.897907949790795</v>
      </c>
      <c r="R121" s="22">
        <v>0.8994755244755245</v>
      </c>
      <c r="S121" s="22">
        <v>0.8963684676705048</v>
      </c>
      <c r="T121" s="32">
        <v>0.006278026905829596</v>
      </c>
      <c r="U121" s="32">
        <v>0.0008305647840531562</v>
      </c>
      <c r="V121" s="32">
        <v>0.0009017132551848512</v>
      </c>
      <c r="W121" s="32">
        <v>0.000946969696969697</v>
      </c>
      <c r="X121" s="32">
        <v>0.008904719501335707</v>
      </c>
      <c r="Y121" s="32">
        <v>0.005857740585774059</v>
      </c>
      <c r="Z121" s="32">
        <v>0.0008741258741258741</v>
      </c>
      <c r="AA121" s="32">
        <v>0.006200177147918512</v>
      </c>
    </row>
    <row r="122" spans="1:27" ht="12.75">
      <c r="A122" s="16" t="s">
        <v>253</v>
      </c>
      <c r="B122" s="16" t="s">
        <v>254</v>
      </c>
      <c r="C122" s="16" t="s">
        <v>233</v>
      </c>
      <c r="D122" s="16" t="s">
        <v>231</v>
      </c>
      <c r="E122" s="16" t="s">
        <v>629</v>
      </c>
      <c r="F122" s="32">
        <v>0.67018779342723</v>
      </c>
      <c r="G122" s="32">
        <v>0.7063068716661437</v>
      </c>
      <c r="H122" s="32">
        <v>0.7760525530008958</v>
      </c>
      <c r="I122" s="32">
        <v>0.8052814857806152</v>
      </c>
      <c r="J122" s="22">
        <v>0.8130200685266764</v>
      </c>
      <c r="K122" s="22">
        <v>0.811352657004831</v>
      </c>
      <c r="L122" s="101">
        <v>0.8344594594594594</v>
      </c>
      <c r="M122" s="101">
        <v>0.8055555555555556</v>
      </c>
      <c r="N122" s="101">
        <v>0.8073817762399077</v>
      </c>
      <c r="O122" s="101">
        <v>0.8097660223804679</v>
      </c>
      <c r="P122" s="101"/>
      <c r="Q122" s="101"/>
      <c r="R122" s="22"/>
      <c r="S122" s="22">
        <v>0.8180058083252663</v>
      </c>
      <c r="T122" s="32">
        <v>0</v>
      </c>
      <c r="U122" s="32">
        <v>0</v>
      </c>
      <c r="V122" s="32">
        <v>0</v>
      </c>
      <c r="W122" s="32">
        <v>0</v>
      </c>
      <c r="X122" s="32">
        <v>0</v>
      </c>
      <c r="Y122" s="32">
        <v>0.0019212295869356388</v>
      </c>
      <c r="Z122" s="32">
        <v>0</v>
      </c>
      <c r="AA122" s="32">
        <v>0.001936108422071636</v>
      </c>
    </row>
    <row r="123" spans="1:27" ht="12.75">
      <c r="A123" s="16" t="s">
        <v>255</v>
      </c>
      <c r="B123" s="16" t="s">
        <v>256</v>
      </c>
      <c r="C123" s="16" t="s">
        <v>233</v>
      </c>
      <c r="D123" s="16" t="s">
        <v>231</v>
      </c>
      <c r="E123" s="16" t="s">
        <v>627</v>
      </c>
      <c r="F123" s="32"/>
      <c r="G123" s="32">
        <v>0.8532563891178895</v>
      </c>
      <c r="H123" s="32">
        <v>0.7913385826771654</v>
      </c>
      <c r="I123" s="32">
        <v>0.8311948676824379</v>
      </c>
      <c r="J123" s="22">
        <v>0.8442492012779552</v>
      </c>
      <c r="K123" s="22"/>
      <c r="L123" s="101">
        <v>0.8502415458937198</v>
      </c>
      <c r="M123" s="101">
        <v>0.8623548922056384</v>
      </c>
      <c r="N123" s="101">
        <v>0.8648233486943164</v>
      </c>
      <c r="O123" s="101">
        <v>0.8982511923688394</v>
      </c>
      <c r="P123" s="101"/>
      <c r="Q123" s="101"/>
      <c r="R123" s="22"/>
      <c r="S123" s="22">
        <v>0.9181102362204724</v>
      </c>
      <c r="T123" s="32">
        <v>0.014492753623188406</v>
      </c>
      <c r="U123" s="32">
        <v>0.02321724709784411</v>
      </c>
      <c r="V123" s="32">
        <v>0.019969278033794162</v>
      </c>
      <c r="W123" s="32">
        <v>0.02066772655007949</v>
      </c>
      <c r="X123" s="32">
        <v>0.004909983633387889</v>
      </c>
      <c r="Y123" s="32">
        <v>0.006134969325153374</v>
      </c>
      <c r="Z123" s="32">
        <v>0.0029585798816568047</v>
      </c>
      <c r="AA123" s="32">
        <v>0.007874015748031496</v>
      </c>
    </row>
    <row r="124" spans="1:27" ht="12.75">
      <c r="A124" s="16" t="s">
        <v>257</v>
      </c>
      <c r="B124" s="16" t="s">
        <v>258</v>
      </c>
      <c r="C124" s="16" t="s">
        <v>233</v>
      </c>
      <c r="D124" s="16" t="s">
        <v>231</v>
      </c>
      <c r="E124" s="16" t="s">
        <v>628</v>
      </c>
      <c r="F124" s="32"/>
      <c r="G124" s="32">
        <v>0.8408287013643254</v>
      </c>
      <c r="H124" s="32">
        <v>0.8655696202531645</v>
      </c>
      <c r="I124" s="32">
        <v>0.9040152055119981</v>
      </c>
      <c r="J124" s="22">
        <v>0.9035264483627204</v>
      </c>
      <c r="K124" s="22">
        <v>0.9301075268817204</v>
      </c>
      <c r="L124" s="101">
        <v>0.906026557711951</v>
      </c>
      <c r="M124" s="101">
        <v>0.9019407558733401</v>
      </c>
      <c r="N124" s="101">
        <v>0.9111570247933884</v>
      </c>
      <c r="O124" s="101">
        <v>0.9039433771486349</v>
      </c>
      <c r="P124" s="101">
        <v>0.9181818181818182</v>
      </c>
      <c r="Q124" s="101">
        <v>0.9295366795366795</v>
      </c>
      <c r="R124" s="22">
        <v>0.9332659251769464</v>
      </c>
      <c r="S124" s="22">
        <v>0.9386213408876298</v>
      </c>
      <c r="T124" s="32">
        <v>0.015321756894790603</v>
      </c>
      <c r="U124" s="32">
        <v>0.020429009193054137</v>
      </c>
      <c r="V124" s="32">
        <v>0.01756198347107438</v>
      </c>
      <c r="W124" s="32">
        <v>0.030333670374115267</v>
      </c>
      <c r="X124" s="32">
        <v>0.029292929292929294</v>
      </c>
      <c r="Y124" s="32">
        <v>0.03088803088803089</v>
      </c>
      <c r="Z124" s="32">
        <v>0.017189079878665317</v>
      </c>
      <c r="AA124" s="32">
        <v>0.016052880075542966</v>
      </c>
    </row>
    <row r="125" spans="1:27" ht="12.75">
      <c r="A125" s="16" t="s">
        <v>259</v>
      </c>
      <c r="B125" s="16" t="s">
        <v>260</v>
      </c>
      <c r="C125" s="16" t="s">
        <v>233</v>
      </c>
      <c r="D125" s="16" t="s">
        <v>231</v>
      </c>
      <c r="E125" s="16" t="s">
        <v>625</v>
      </c>
      <c r="F125" s="32"/>
      <c r="G125" s="32"/>
      <c r="H125" s="32">
        <v>0.6835443037974683</v>
      </c>
      <c r="I125" s="32">
        <v>0.7244725738396625</v>
      </c>
      <c r="J125" s="22">
        <v>0.7706696595585485</v>
      </c>
      <c r="K125" s="22"/>
      <c r="L125" s="101">
        <v>0.6963434022257552</v>
      </c>
      <c r="M125" s="101">
        <v>0.8172920065252854</v>
      </c>
      <c r="N125" s="101">
        <v>0.7893982808022922</v>
      </c>
      <c r="O125" s="101"/>
      <c r="P125" s="101"/>
      <c r="Q125" s="101"/>
      <c r="R125" s="22">
        <v>0.7816901408450704</v>
      </c>
      <c r="S125" s="22">
        <v>0.7646176911544228</v>
      </c>
      <c r="T125" s="32">
        <v>0</v>
      </c>
      <c r="U125" s="32">
        <v>0.004893964110929853</v>
      </c>
      <c r="V125" s="32">
        <v>0.004297994269340974</v>
      </c>
      <c r="W125" s="32">
        <v>0.10641200545702592</v>
      </c>
      <c r="X125" s="32">
        <v>0.1361031518624642</v>
      </c>
      <c r="Y125" s="32">
        <v>0.007751937984496124</v>
      </c>
      <c r="Z125" s="32">
        <v>0.005633802816901409</v>
      </c>
      <c r="AA125" s="32">
        <v>0.0014992503748125937</v>
      </c>
    </row>
    <row r="126" spans="1:27" ht="12.75">
      <c r="A126" s="16" t="s">
        <v>261</v>
      </c>
      <c r="B126" s="16" t="s">
        <v>262</v>
      </c>
      <c r="C126" s="16" t="s">
        <v>233</v>
      </c>
      <c r="D126" s="16" t="s">
        <v>231</v>
      </c>
      <c r="E126" s="16" t="s">
        <v>624</v>
      </c>
      <c r="F126" s="32"/>
      <c r="G126" s="32">
        <v>0.6433076384022425</v>
      </c>
      <c r="H126" s="32">
        <v>0.6408783783783784</v>
      </c>
      <c r="I126" s="32">
        <v>0.6860544217687075</v>
      </c>
      <c r="J126" s="22">
        <v>0.6640866873065016</v>
      </c>
      <c r="K126" s="22">
        <v>0.6598345918734269</v>
      </c>
      <c r="L126" s="101">
        <v>0.6619496855345912</v>
      </c>
      <c r="M126" s="101">
        <v>0.6657142857142857</v>
      </c>
      <c r="N126" s="101">
        <v>0.6687211093990755</v>
      </c>
      <c r="O126" s="101">
        <v>0.659432387312187</v>
      </c>
      <c r="P126" s="101">
        <v>0.6498516320474778</v>
      </c>
      <c r="Q126" s="101">
        <v>0.6497890295358649</v>
      </c>
      <c r="R126" s="22">
        <v>0.6889204545454546</v>
      </c>
      <c r="S126" s="22">
        <v>0.6540697674418605</v>
      </c>
      <c r="T126" s="32">
        <v>0.007861635220125786</v>
      </c>
      <c r="U126" s="32">
        <v>0.012857142857142857</v>
      </c>
      <c r="V126" s="32">
        <v>0.015408320493066256</v>
      </c>
      <c r="W126" s="32">
        <v>0</v>
      </c>
      <c r="X126" s="32">
        <v>0.017804154302670624</v>
      </c>
      <c r="Y126" s="32">
        <v>0.009845288326300985</v>
      </c>
      <c r="Z126" s="32">
        <v>0.0014204545454545455</v>
      </c>
      <c r="AA126" s="32">
        <v>0.00872093023255814</v>
      </c>
    </row>
    <row r="127" spans="1:27" ht="12.75">
      <c r="A127" s="16" t="s">
        <v>263</v>
      </c>
      <c r="B127" s="16" t="s">
        <v>264</v>
      </c>
      <c r="C127" s="16" t="s">
        <v>233</v>
      </c>
      <c r="D127" s="16" t="s">
        <v>231</v>
      </c>
      <c r="E127" s="16" t="s">
        <v>626</v>
      </c>
      <c r="F127" s="32">
        <v>0.5090423954936258</v>
      </c>
      <c r="G127" s="32">
        <v>0.5367927294048666</v>
      </c>
      <c r="H127" s="32">
        <v>0.4989148128052089</v>
      </c>
      <c r="I127" s="32">
        <v>0.6499720201454953</v>
      </c>
      <c r="J127" s="22">
        <v>0.7648867766284596</v>
      </c>
      <c r="K127" s="22">
        <v>0.7613038906414301</v>
      </c>
      <c r="L127" s="101">
        <v>0.7586980920314254</v>
      </c>
      <c r="M127" s="101">
        <v>0.7497348886532343</v>
      </c>
      <c r="N127" s="101">
        <v>0.7653061224489796</v>
      </c>
      <c r="O127" s="101">
        <v>0.7657142857142857</v>
      </c>
      <c r="P127" s="101">
        <v>0.7603734439834025</v>
      </c>
      <c r="Q127" s="101"/>
      <c r="R127" s="22">
        <v>0.788135593220339</v>
      </c>
      <c r="S127" s="22">
        <v>0.7562076749435666</v>
      </c>
      <c r="T127" s="32">
        <v>0</v>
      </c>
      <c r="U127" s="32">
        <v>0</v>
      </c>
      <c r="V127" s="32">
        <v>0</v>
      </c>
      <c r="W127" s="32">
        <v>0</v>
      </c>
      <c r="X127" s="32">
        <v>0.013485477178423237</v>
      </c>
      <c r="Y127" s="32">
        <v>0.052072263549415514</v>
      </c>
      <c r="Z127" s="32">
        <v>0.014830508474576272</v>
      </c>
      <c r="AA127" s="32">
        <v>0.020316027088036117</v>
      </c>
    </row>
    <row r="128" spans="1:27" ht="12.75">
      <c r="A128" s="16" t="s">
        <v>265</v>
      </c>
      <c r="B128" s="16" t="s">
        <v>266</v>
      </c>
      <c r="C128" s="16" t="s">
        <v>233</v>
      </c>
      <c r="D128" s="16" t="s">
        <v>231</v>
      </c>
      <c r="E128" s="16" t="s">
        <v>625</v>
      </c>
      <c r="F128" s="32"/>
      <c r="G128" s="32">
        <v>0.7403189066059226</v>
      </c>
      <c r="H128" s="32"/>
      <c r="I128" s="32">
        <v>0.8436317780580076</v>
      </c>
      <c r="J128" s="22">
        <v>0.8525462376488472</v>
      </c>
      <c r="K128" s="22">
        <v>0.8516536964980544</v>
      </c>
      <c r="L128" s="101">
        <v>0.8465608465608465</v>
      </c>
      <c r="M128" s="101">
        <v>0.8518896833503575</v>
      </c>
      <c r="N128" s="101">
        <v>0.8539778449144008</v>
      </c>
      <c r="O128" s="101">
        <v>0.8514957264957265</v>
      </c>
      <c r="P128" s="101">
        <v>0.846</v>
      </c>
      <c r="Q128" s="101">
        <v>0.8457300275482094</v>
      </c>
      <c r="R128" s="22">
        <v>0.8662175168431184</v>
      </c>
      <c r="S128" s="22">
        <v>0.8552507095553453</v>
      </c>
      <c r="T128" s="32">
        <v>0.01798941798941799</v>
      </c>
      <c r="U128" s="32">
        <v>0.011235955056179775</v>
      </c>
      <c r="V128" s="32">
        <v>0.014098690835850957</v>
      </c>
      <c r="W128" s="32">
        <v>0.018162393162393164</v>
      </c>
      <c r="X128" s="32">
        <v>0.031</v>
      </c>
      <c r="Y128" s="32">
        <v>0.004591368227731864</v>
      </c>
      <c r="Z128" s="32">
        <v>0.005774783445620789</v>
      </c>
      <c r="AA128" s="32">
        <v>0</v>
      </c>
    </row>
    <row r="129" spans="1:27" ht="12.75">
      <c r="A129" s="16" t="s">
        <v>267</v>
      </c>
      <c r="B129" s="16" t="s">
        <v>268</v>
      </c>
      <c r="C129" s="16" t="s">
        <v>233</v>
      </c>
      <c r="D129" s="16" t="s">
        <v>231</v>
      </c>
      <c r="E129" s="16" t="s">
        <v>627</v>
      </c>
      <c r="F129" s="32">
        <v>0.6130151843817787</v>
      </c>
      <c r="G129" s="32">
        <v>0.7848990342405618</v>
      </c>
      <c r="H129" s="32">
        <v>0.8477034649476228</v>
      </c>
      <c r="I129" s="32">
        <v>0.8555102040816327</v>
      </c>
      <c r="J129" s="22">
        <v>0.8555366269165247</v>
      </c>
      <c r="K129" s="22">
        <v>0.8863636363636364</v>
      </c>
      <c r="L129" s="101">
        <v>0.8703448275862069</v>
      </c>
      <c r="M129" s="101">
        <v>0.8438761776581427</v>
      </c>
      <c r="N129" s="101">
        <v>0.8688085676037484</v>
      </c>
      <c r="O129" s="101">
        <v>0.8513888888888889</v>
      </c>
      <c r="P129" s="101">
        <v>0.858433734939759</v>
      </c>
      <c r="Q129" s="101">
        <v>0.9375</v>
      </c>
      <c r="R129" s="22">
        <v>0.8898678414096917</v>
      </c>
      <c r="S129" s="22">
        <v>0.9205921938088829</v>
      </c>
      <c r="T129" s="32">
        <v>0.04551724137931035</v>
      </c>
      <c r="U129" s="32">
        <v>0.02826379542395693</v>
      </c>
      <c r="V129" s="32">
        <v>0.020080321285140562</v>
      </c>
      <c r="W129" s="32">
        <v>0.04861111111111111</v>
      </c>
      <c r="X129" s="32">
        <v>0.02108433734939759</v>
      </c>
      <c r="Y129" s="32">
        <v>0.003125</v>
      </c>
      <c r="Z129" s="32">
        <v>0.022026431718061675</v>
      </c>
      <c r="AA129" s="32">
        <v>0.024226110363391656</v>
      </c>
    </row>
    <row r="130" spans="1:27" ht="12.75">
      <c r="A130" s="16" t="s">
        <v>269</v>
      </c>
      <c r="B130" s="16" t="s">
        <v>270</v>
      </c>
      <c r="C130" s="16" t="s">
        <v>233</v>
      </c>
      <c r="D130" s="16" t="s">
        <v>231</v>
      </c>
      <c r="E130" s="16" t="s">
        <v>627</v>
      </c>
      <c r="F130" s="32">
        <v>0.8811881188118812</v>
      </c>
      <c r="G130" s="32">
        <v>0.8949824970828472</v>
      </c>
      <c r="H130" s="32">
        <v>0.8791801510248112</v>
      </c>
      <c r="I130" s="32">
        <v>0.9205955334987593</v>
      </c>
      <c r="J130" s="22">
        <v>0.9101393560788082</v>
      </c>
      <c r="K130" s="22">
        <v>0.9065685164212911</v>
      </c>
      <c r="L130" s="101">
        <v>0.9142300194931774</v>
      </c>
      <c r="M130" s="101">
        <v>0.9183303085299456</v>
      </c>
      <c r="N130" s="101">
        <v>0.8871252204585538</v>
      </c>
      <c r="O130" s="101">
        <v>0.9244444444444444</v>
      </c>
      <c r="P130" s="101">
        <v>0.9146608315098468</v>
      </c>
      <c r="Q130" s="101">
        <v>0.8964757709251101</v>
      </c>
      <c r="R130" s="22">
        <v>0.8952164009111617</v>
      </c>
      <c r="S130" s="22">
        <v>0.9206730769230769</v>
      </c>
      <c r="T130" s="32">
        <v>0</v>
      </c>
      <c r="U130" s="32">
        <v>0</v>
      </c>
      <c r="V130" s="32">
        <v>0</v>
      </c>
      <c r="W130" s="32">
        <v>0</v>
      </c>
      <c r="X130" s="32">
        <v>0</v>
      </c>
      <c r="Y130" s="32">
        <v>0</v>
      </c>
      <c r="Z130" s="32">
        <v>0.009111617312072893</v>
      </c>
      <c r="AA130" s="32">
        <v>0.004807692307692308</v>
      </c>
    </row>
    <row r="131" spans="1:27" ht="12.75">
      <c r="A131" s="16" t="s">
        <v>271</v>
      </c>
      <c r="B131" s="16" t="s">
        <v>272</v>
      </c>
      <c r="C131" s="16" t="s">
        <v>233</v>
      </c>
      <c r="D131" s="16" t="s">
        <v>231</v>
      </c>
      <c r="E131" s="16" t="s">
        <v>626</v>
      </c>
      <c r="F131" s="32">
        <v>0.8712401055408971</v>
      </c>
      <c r="G131" s="32">
        <v>0.8788819875776398</v>
      </c>
      <c r="H131" s="32">
        <v>0.8956565152271593</v>
      </c>
      <c r="I131" s="32">
        <v>0.8961774421897122</v>
      </c>
      <c r="J131" s="22">
        <v>0.9043659043659044</v>
      </c>
      <c r="K131" s="22">
        <v>0.8845660538691749</v>
      </c>
      <c r="L131" s="101">
        <v>0.9064516129032258</v>
      </c>
      <c r="M131" s="101">
        <v>0.9089253187613844</v>
      </c>
      <c r="N131" s="101">
        <v>0.8842443729903537</v>
      </c>
      <c r="O131" s="101">
        <v>0.9185667752442996</v>
      </c>
      <c r="P131" s="101">
        <v>0.8944543828264758</v>
      </c>
      <c r="Q131" s="101">
        <v>0.8853820598006644</v>
      </c>
      <c r="R131" s="22">
        <v>0.8653846153846154</v>
      </c>
      <c r="S131" s="22">
        <v>0.8953068592057761</v>
      </c>
      <c r="T131" s="32">
        <v>0</v>
      </c>
      <c r="U131" s="32">
        <v>0</v>
      </c>
      <c r="V131" s="32">
        <v>0</v>
      </c>
      <c r="W131" s="32">
        <v>0</v>
      </c>
      <c r="X131" s="32">
        <v>0</v>
      </c>
      <c r="Y131" s="32">
        <v>0</v>
      </c>
      <c r="Z131" s="32">
        <v>0</v>
      </c>
      <c r="AA131" s="32">
        <v>0</v>
      </c>
    </row>
    <row r="132" spans="1:27" ht="12.75">
      <c r="A132" s="16" t="s">
        <v>273</v>
      </c>
      <c r="B132" s="16" t="s">
        <v>274</v>
      </c>
      <c r="C132" s="16" t="s">
        <v>233</v>
      </c>
      <c r="D132" s="16" t="s">
        <v>231</v>
      </c>
      <c r="E132" s="16" t="s">
        <v>628</v>
      </c>
      <c r="F132" s="32">
        <v>0.8560682046138415</v>
      </c>
      <c r="G132" s="32">
        <v>0.8965014577259475</v>
      </c>
      <c r="H132" s="32">
        <v>0.8988298391028766</v>
      </c>
      <c r="I132" s="32">
        <v>0.9096456230931707</v>
      </c>
      <c r="J132" s="22">
        <v>0.8649642492339121</v>
      </c>
      <c r="K132" s="22"/>
      <c r="L132" s="101">
        <v>0.9065040650406504</v>
      </c>
      <c r="M132" s="101">
        <v>0.9094076655052264</v>
      </c>
      <c r="N132" s="101">
        <v>0.9136563876651982</v>
      </c>
      <c r="O132" s="101">
        <v>0.8895300906842539</v>
      </c>
      <c r="P132" s="101">
        <v>0.9084444444444445</v>
      </c>
      <c r="Q132" s="101">
        <v>0.9010806317539485</v>
      </c>
      <c r="R132" s="22">
        <v>0.8845829823083403</v>
      </c>
      <c r="S132" s="22">
        <v>0.8941666666666667</v>
      </c>
      <c r="T132" s="32">
        <v>0.013211382113821139</v>
      </c>
      <c r="U132" s="32">
        <v>0</v>
      </c>
      <c r="V132" s="32">
        <v>0.010572687224669603</v>
      </c>
      <c r="W132" s="32">
        <v>0.0247320692497939</v>
      </c>
      <c r="X132" s="32">
        <v>0.042666666666666665</v>
      </c>
      <c r="Y132" s="32">
        <v>0.03740648379052369</v>
      </c>
      <c r="Z132" s="32">
        <v>0.04296545914069082</v>
      </c>
      <c r="AA132" s="32">
        <v>0.04583333333333333</v>
      </c>
    </row>
    <row r="133" spans="1:27" ht="12.75">
      <c r="A133" s="16" t="s">
        <v>275</v>
      </c>
      <c r="B133" s="16" t="s">
        <v>276</v>
      </c>
      <c r="C133" s="16" t="s">
        <v>233</v>
      </c>
      <c r="D133" s="16" t="s">
        <v>231</v>
      </c>
      <c r="E133" s="16" t="s">
        <v>628</v>
      </c>
      <c r="F133" s="32"/>
      <c r="G133" s="32"/>
      <c r="H133" s="32">
        <v>0.8303707465718639</v>
      </c>
      <c r="I133" s="32">
        <v>0.8475836431226765</v>
      </c>
      <c r="J133" s="22">
        <v>0.8662932294203605</v>
      </c>
      <c r="K133" s="22">
        <v>0.8670855485741904</v>
      </c>
      <c r="L133" s="101">
        <v>0.8705656759348035</v>
      </c>
      <c r="M133" s="101">
        <v>0.877511961722488</v>
      </c>
      <c r="N133" s="101">
        <v>0.8606060606060606</v>
      </c>
      <c r="O133" s="101">
        <v>0.8560311284046692</v>
      </c>
      <c r="P133" s="101">
        <v>0.8289611752360966</v>
      </c>
      <c r="Q133" s="101">
        <v>0.8688073394495412</v>
      </c>
      <c r="R133" s="22">
        <v>0.8752310536044362</v>
      </c>
      <c r="S133" s="22">
        <v>0.8923988153998026</v>
      </c>
      <c r="T133" s="32">
        <v>0.0028763183125599234</v>
      </c>
      <c r="U133" s="32">
        <v>0.0028708133971291866</v>
      </c>
      <c r="V133" s="32">
        <v>0.013131313131313131</v>
      </c>
      <c r="W133" s="32">
        <v>0.024319066147859923</v>
      </c>
      <c r="X133" s="32">
        <v>0</v>
      </c>
      <c r="Y133" s="32">
        <v>0.026605504587155965</v>
      </c>
      <c r="Z133" s="32">
        <v>0.04066543438077634</v>
      </c>
      <c r="AA133" s="32">
        <v>0.017769002961500493</v>
      </c>
    </row>
    <row r="134" spans="1:27" ht="12.75">
      <c r="A134" s="16" t="s">
        <v>277</v>
      </c>
      <c r="B134" s="16" t="s">
        <v>278</v>
      </c>
      <c r="C134" s="16" t="s">
        <v>233</v>
      </c>
      <c r="D134" s="16" t="s">
        <v>231</v>
      </c>
      <c r="E134" s="16" t="s">
        <v>622</v>
      </c>
      <c r="F134" s="32">
        <v>0.7900763358778626</v>
      </c>
      <c r="G134" s="32"/>
      <c r="H134" s="32">
        <v>0.7310344827586207</v>
      </c>
      <c r="I134" s="32">
        <v>0.8999510363962787</v>
      </c>
      <c r="J134" s="22">
        <v>0.8277261200338123</v>
      </c>
      <c r="K134" s="22">
        <v>0.8399867483849595</v>
      </c>
      <c r="L134" s="101">
        <v>0.82</v>
      </c>
      <c r="M134" s="101">
        <v>0.8199464524765729</v>
      </c>
      <c r="N134" s="101">
        <v>0.8202702702702702</v>
      </c>
      <c r="O134" s="101">
        <v>0.8275862068965517</v>
      </c>
      <c r="P134" s="101">
        <v>0.8391105297580118</v>
      </c>
      <c r="Q134" s="101">
        <v>0.8326612903225806</v>
      </c>
      <c r="R134" s="22">
        <v>0.8322147651006712</v>
      </c>
      <c r="S134" s="22">
        <v>0.8402915838303512</v>
      </c>
      <c r="T134" s="32">
        <v>0.01</v>
      </c>
      <c r="U134" s="32">
        <v>0.010040160642570281</v>
      </c>
      <c r="V134" s="32">
        <v>0.00945945945945946</v>
      </c>
      <c r="W134" s="32">
        <v>0.010818120351588911</v>
      </c>
      <c r="X134" s="32">
        <v>0.003924133420536298</v>
      </c>
      <c r="Y134" s="32">
        <v>0.03024193548387097</v>
      </c>
      <c r="Z134" s="32">
        <v>0.004697986577181208</v>
      </c>
      <c r="AA134" s="32">
        <v>0.02186878727634195</v>
      </c>
    </row>
    <row r="135" spans="1:27" ht="12.75">
      <c r="A135" s="16" t="s">
        <v>279</v>
      </c>
      <c r="B135" s="16" t="s">
        <v>280</v>
      </c>
      <c r="C135" s="16" t="s">
        <v>233</v>
      </c>
      <c r="D135" s="16" t="s">
        <v>231</v>
      </c>
      <c r="E135" s="16" t="s">
        <v>625</v>
      </c>
      <c r="F135" s="32"/>
      <c r="G135" s="32">
        <v>0.7923664122137405</v>
      </c>
      <c r="H135" s="32">
        <v>0.8001727613014684</v>
      </c>
      <c r="I135" s="32">
        <v>0.8283225625175611</v>
      </c>
      <c r="J135" s="22">
        <v>0.8419354838709677</v>
      </c>
      <c r="K135" s="22">
        <v>0.8140140661630633</v>
      </c>
      <c r="L135" s="101">
        <v>0.8140703517587939</v>
      </c>
      <c r="M135" s="101">
        <v>0.854978354978355</v>
      </c>
      <c r="N135" s="101">
        <v>0.8405491024287223</v>
      </c>
      <c r="O135" s="101">
        <v>0.8454746136865342</v>
      </c>
      <c r="P135" s="101">
        <v>0.8023887079261672</v>
      </c>
      <c r="Q135" s="101">
        <v>0.8289611752360966</v>
      </c>
      <c r="R135" s="22"/>
      <c r="S135" s="22">
        <v>0.8</v>
      </c>
      <c r="T135" s="32">
        <v>0.007537688442211055</v>
      </c>
      <c r="U135" s="32">
        <v>0.008658008658008658</v>
      </c>
      <c r="V135" s="32">
        <v>0.004223864836325237</v>
      </c>
      <c r="W135" s="32">
        <v>0.005518763796909493</v>
      </c>
      <c r="X135" s="32">
        <v>0.014705882352941176</v>
      </c>
      <c r="Y135" s="32">
        <v>0.010351966873706004</v>
      </c>
      <c r="Z135" s="32">
        <v>0.014213197969543147</v>
      </c>
      <c r="AA135" s="32">
        <v>0.022448979591836733</v>
      </c>
    </row>
    <row r="136" spans="1:27" ht="12.75">
      <c r="A136" s="16" t="s">
        <v>281</v>
      </c>
      <c r="B136" s="16" t="s">
        <v>282</v>
      </c>
      <c r="C136" s="16" t="s">
        <v>233</v>
      </c>
      <c r="D136" s="16" t="s">
        <v>231</v>
      </c>
      <c r="E136" s="16" t="s">
        <v>626</v>
      </c>
      <c r="F136" s="32"/>
      <c r="G136" s="32">
        <v>0.905448717948718</v>
      </c>
      <c r="H136" s="32">
        <v>0.9047619047619048</v>
      </c>
      <c r="I136" s="32">
        <v>0.9112739112739112</v>
      </c>
      <c r="J136" s="22">
        <v>0.9053627760252366</v>
      </c>
      <c r="K136" s="22"/>
      <c r="L136" s="101">
        <v>0.9024</v>
      </c>
      <c r="M136" s="101">
        <v>0.8978930307941653</v>
      </c>
      <c r="N136" s="101">
        <v>0.932601880877743</v>
      </c>
      <c r="O136" s="101">
        <v>0.9053627760252366</v>
      </c>
      <c r="P136" s="101">
        <v>0.91875</v>
      </c>
      <c r="Q136" s="101">
        <v>0.8968253968253969</v>
      </c>
      <c r="R136" s="22">
        <v>0.9300911854103343</v>
      </c>
      <c r="S136" s="22">
        <v>0.9313572542901716</v>
      </c>
      <c r="T136" s="32">
        <v>0</v>
      </c>
      <c r="U136" s="32">
        <v>0</v>
      </c>
      <c r="V136" s="32">
        <v>0</v>
      </c>
      <c r="W136" s="32">
        <v>0</v>
      </c>
      <c r="X136" s="32">
        <v>0</v>
      </c>
      <c r="Y136" s="32">
        <v>0</v>
      </c>
      <c r="Z136" s="32">
        <v>0</v>
      </c>
      <c r="AA136" s="32">
        <v>0</v>
      </c>
    </row>
    <row r="137" spans="1:27" ht="12.75">
      <c r="A137" s="16" t="s">
        <v>283</v>
      </c>
      <c r="B137" s="16" t="s">
        <v>284</v>
      </c>
      <c r="C137" s="16" t="s">
        <v>233</v>
      </c>
      <c r="D137" s="16" t="s">
        <v>231</v>
      </c>
      <c r="E137" s="16" t="s">
        <v>628</v>
      </c>
      <c r="F137" s="32">
        <v>0.8518129269574356</v>
      </c>
      <c r="G137" s="32">
        <v>0.8728728728728729</v>
      </c>
      <c r="H137" s="32">
        <v>0.8758822097834023</v>
      </c>
      <c r="I137" s="32">
        <v>0.8713080168776371</v>
      </c>
      <c r="J137" s="22">
        <v>0.900974025974026</v>
      </c>
      <c r="K137" s="22">
        <v>0.8907484890748489</v>
      </c>
      <c r="L137" s="101">
        <v>0.8664292074799644</v>
      </c>
      <c r="M137" s="101">
        <v>0.9425182481751825</v>
      </c>
      <c r="N137" s="101">
        <v>0.8920664206642066</v>
      </c>
      <c r="O137" s="101">
        <v>0.9038652130822596</v>
      </c>
      <c r="P137" s="101">
        <v>0.9038984587488668</v>
      </c>
      <c r="Q137" s="101">
        <v>0.8633720930232558</v>
      </c>
      <c r="R137" s="22">
        <v>0.8918669131238447</v>
      </c>
      <c r="S137" s="22">
        <v>0.9023041474654377</v>
      </c>
      <c r="T137" s="32">
        <v>0.005342831700801425</v>
      </c>
      <c r="U137" s="32">
        <v>0.014598540145985401</v>
      </c>
      <c r="V137" s="32">
        <v>0.011992619926199263</v>
      </c>
      <c r="W137" s="32">
        <v>0.019821605550049554</v>
      </c>
      <c r="X137" s="32">
        <v>0.019945602901178604</v>
      </c>
      <c r="Y137" s="32">
        <v>0.0436046511627907</v>
      </c>
      <c r="Z137" s="32">
        <v>0.0166358595194085</v>
      </c>
      <c r="AA137" s="32">
        <v>0.014746543778801843</v>
      </c>
    </row>
    <row r="138" spans="1:27" ht="12.75">
      <c r="A138" s="16" t="s">
        <v>285</v>
      </c>
      <c r="B138" s="16" t="s">
        <v>286</v>
      </c>
      <c r="C138" s="16" t="s">
        <v>233</v>
      </c>
      <c r="D138" s="16" t="s">
        <v>231</v>
      </c>
      <c r="E138" s="16" t="s">
        <v>626</v>
      </c>
      <c r="F138" s="32"/>
      <c r="G138" s="32">
        <v>0.9293551491819056</v>
      </c>
      <c r="H138" s="32"/>
      <c r="I138" s="32">
        <v>0.7795716639209226</v>
      </c>
      <c r="J138" s="22"/>
      <c r="K138" s="22"/>
      <c r="L138" s="101"/>
      <c r="M138" s="101"/>
      <c r="N138" s="101"/>
      <c r="O138" s="101"/>
      <c r="P138" s="101"/>
      <c r="Q138" s="101">
        <v>0.8335483870967741</v>
      </c>
      <c r="R138" s="22">
        <v>0.8479166666666667</v>
      </c>
      <c r="S138" s="22"/>
      <c r="T138" s="32">
        <v>0.07420249653259361</v>
      </c>
      <c r="U138" s="32">
        <v>0.25212835625409297</v>
      </c>
      <c r="V138" s="32">
        <v>0.40706886045094454</v>
      </c>
      <c r="W138" s="32">
        <v>0.25391849529780564</v>
      </c>
      <c r="X138" s="32">
        <v>0.027550260610573342</v>
      </c>
      <c r="Y138" s="32">
        <v>0.01870967741935484</v>
      </c>
      <c r="Z138" s="32">
        <v>0.006944444444444444</v>
      </c>
      <c r="AA138" s="32">
        <v>0.0064794816414686825</v>
      </c>
    </row>
    <row r="139" spans="1:27" ht="12.75">
      <c r="A139" s="16" t="s">
        <v>287</v>
      </c>
      <c r="B139" s="16" t="s">
        <v>288</v>
      </c>
      <c r="C139" s="16" t="s">
        <v>233</v>
      </c>
      <c r="D139" s="16" t="s">
        <v>231</v>
      </c>
      <c r="E139" s="16" t="s">
        <v>630</v>
      </c>
      <c r="F139" s="32">
        <v>0.7999505440158259</v>
      </c>
      <c r="G139" s="32">
        <v>0.7579026593075765</v>
      </c>
      <c r="H139" s="32">
        <v>0.7840572556762093</v>
      </c>
      <c r="I139" s="32">
        <v>0.8112292051756007</v>
      </c>
      <c r="J139" s="22">
        <v>0.8045059845106782</v>
      </c>
      <c r="K139" s="22"/>
      <c r="L139" s="101">
        <v>0.8071495766698025</v>
      </c>
      <c r="M139" s="101">
        <v>0.8022492970946579</v>
      </c>
      <c r="N139" s="101">
        <v>0.7810150375939849</v>
      </c>
      <c r="O139" s="101">
        <v>0.8275538894095595</v>
      </c>
      <c r="P139" s="101"/>
      <c r="Q139" s="101">
        <v>0.7719298245614035</v>
      </c>
      <c r="R139" s="22"/>
      <c r="S139" s="22"/>
      <c r="T139" s="32">
        <v>0.030103480714957668</v>
      </c>
      <c r="U139" s="32">
        <v>0.03467666354264293</v>
      </c>
      <c r="V139" s="32">
        <v>0.04887218045112782</v>
      </c>
      <c r="W139" s="32">
        <v>0.04873477038425492</v>
      </c>
      <c r="X139" s="32">
        <v>0.10521235521235521</v>
      </c>
      <c r="Y139" s="32">
        <v>0.043859649122807015</v>
      </c>
      <c r="Z139" s="32">
        <v>0.06322350845948353</v>
      </c>
      <c r="AA139" s="32">
        <v>0.05024630541871921</v>
      </c>
    </row>
    <row r="140" spans="1:27" ht="12.75">
      <c r="A140" s="16" t="s">
        <v>289</v>
      </c>
      <c r="B140" s="16" t="s">
        <v>290</v>
      </c>
      <c r="C140" s="16" t="s">
        <v>233</v>
      </c>
      <c r="D140" s="16" t="s">
        <v>231</v>
      </c>
      <c r="E140" s="16" t="s">
        <v>629</v>
      </c>
      <c r="F140" s="32"/>
      <c r="G140" s="32">
        <v>0.7949904710046284</v>
      </c>
      <c r="H140" s="32">
        <v>0.8366083445491251</v>
      </c>
      <c r="I140" s="32">
        <v>0.8522414224893564</v>
      </c>
      <c r="J140" s="22">
        <v>0.8735574510787757</v>
      </c>
      <c r="K140" s="22">
        <v>0.8708885616102111</v>
      </c>
      <c r="L140" s="101">
        <v>0.8619979402677652</v>
      </c>
      <c r="M140" s="101">
        <v>0.8575609756097561</v>
      </c>
      <c r="N140" s="101">
        <v>0.8815399802566634</v>
      </c>
      <c r="O140" s="101">
        <v>0.8935516888433982</v>
      </c>
      <c r="P140" s="101">
        <v>0.8710629921259843</v>
      </c>
      <c r="Q140" s="101">
        <v>0.8748796920115496</v>
      </c>
      <c r="R140" s="22">
        <v>0.8664007976071785</v>
      </c>
      <c r="S140" s="22">
        <v>0.8710629921259843</v>
      </c>
      <c r="T140" s="32">
        <v>0.026776519052523172</v>
      </c>
      <c r="U140" s="32">
        <v>0.03609756097560975</v>
      </c>
      <c r="V140" s="32">
        <v>0.03356367226061204</v>
      </c>
      <c r="W140" s="32">
        <v>0.02661207778915046</v>
      </c>
      <c r="X140" s="32">
        <v>0.024606299212598427</v>
      </c>
      <c r="Y140" s="32">
        <v>0.03657362848893166</v>
      </c>
      <c r="Z140" s="32">
        <v>0.026919242273180457</v>
      </c>
      <c r="AA140" s="32">
        <v>0.03051181102362205</v>
      </c>
    </row>
    <row r="141" spans="1:27" ht="12.75">
      <c r="A141" s="16" t="s">
        <v>291</v>
      </c>
      <c r="B141" s="16" t="s">
        <v>292</v>
      </c>
      <c r="C141" s="16" t="s">
        <v>233</v>
      </c>
      <c r="D141" s="16" t="s">
        <v>231</v>
      </c>
      <c r="E141" s="16" t="s">
        <v>627</v>
      </c>
      <c r="F141" s="32">
        <v>0.6982942430703625</v>
      </c>
      <c r="G141" s="32">
        <v>0.7974477328265002</v>
      </c>
      <c r="H141" s="32">
        <v>0.7975868012804728</v>
      </c>
      <c r="I141" s="32"/>
      <c r="J141" s="22">
        <v>0.8841370281475016</v>
      </c>
      <c r="K141" s="22">
        <v>0.9072508896797153</v>
      </c>
      <c r="L141" s="101">
        <v>0.897196261682243</v>
      </c>
      <c r="M141" s="101">
        <v>0.8937381404174574</v>
      </c>
      <c r="N141" s="101">
        <v>0.8971028971028971</v>
      </c>
      <c r="O141" s="101">
        <v>0.8976234003656307</v>
      </c>
      <c r="P141" s="101">
        <v>0.9036363636363637</v>
      </c>
      <c r="Q141" s="101">
        <v>0.9148020654044751</v>
      </c>
      <c r="R141" s="22">
        <v>0.9006381039197813</v>
      </c>
      <c r="S141" s="22">
        <v>0.909410729991205</v>
      </c>
      <c r="T141" s="32">
        <v>0.0010384215991692627</v>
      </c>
      <c r="U141" s="32">
        <v>0.0009487666034155598</v>
      </c>
      <c r="V141" s="32">
        <v>0.001998001998001998</v>
      </c>
      <c r="W141" s="32">
        <v>0.003656307129798903</v>
      </c>
      <c r="X141" s="32">
        <v>0.0036363636363636364</v>
      </c>
      <c r="Y141" s="32">
        <v>0.004302925989672977</v>
      </c>
      <c r="Z141" s="32">
        <v>0.0009115770282588879</v>
      </c>
      <c r="AA141" s="32">
        <v>0.014951627088830254</v>
      </c>
    </row>
    <row r="142" spans="1:27" ht="12.75">
      <c r="A142" s="16" t="s">
        <v>293</v>
      </c>
      <c r="B142" s="16" t="s">
        <v>294</v>
      </c>
      <c r="C142" s="16" t="s">
        <v>233</v>
      </c>
      <c r="D142" s="16" t="s">
        <v>231</v>
      </c>
      <c r="E142" s="16" t="s">
        <v>627</v>
      </c>
      <c r="F142" s="32">
        <v>0.8878963823135329</v>
      </c>
      <c r="G142" s="32"/>
      <c r="H142" s="32">
        <v>0.8329457364341085</v>
      </c>
      <c r="I142" s="32">
        <v>0.83886925795053</v>
      </c>
      <c r="J142" s="22">
        <v>0.8572660629581716</v>
      </c>
      <c r="K142" s="22"/>
      <c r="L142" s="101">
        <v>0.8671454219030521</v>
      </c>
      <c r="M142" s="101">
        <v>0.8816466552315609</v>
      </c>
      <c r="N142" s="101">
        <v>0.8321678321678322</v>
      </c>
      <c r="O142" s="101">
        <v>0.8484349258649094</v>
      </c>
      <c r="P142" s="101"/>
      <c r="Q142" s="101"/>
      <c r="R142" s="22"/>
      <c r="S142" s="22">
        <v>0.8762541806020067</v>
      </c>
      <c r="T142" s="32">
        <v>0.003590664272890485</v>
      </c>
      <c r="U142" s="32">
        <v>0.0137221269296741</v>
      </c>
      <c r="V142" s="32">
        <v>0.03496503496503497</v>
      </c>
      <c r="W142" s="32">
        <v>0.026359143327841845</v>
      </c>
      <c r="X142" s="32">
        <v>0.01073345259391771</v>
      </c>
      <c r="Y142" s="32">
        <v>0.02218430034129693</v>
      </c>
      <c r="Z142" s="32">
        <v>0.004838709677419355</v>
      </c>
      <c r="AA142" s="32">
        <v>0.0033444816053511705</v>
      </c>
    </row>
    <row r="143" spans="1:27" ht="12.75">
      <c r="A143" s="16" t="s">
        <v>296</v>
      </c>
      <c r="B143" s="16" t="s">
        <v>298</v>
      </c>
      <c r="C143" s="16" t="s">
        <v>297</v>
      </c>
      <c r="D143" s="16" t="s">
        <v>295</v>
      </c>
      <c r="E143" s="16" t="s">
        <v>613</v>
      </c>
      <c r="F143" s="32">
        <v>0.8039426523297492</v>
      </c>
      <c r="G143" s="32">
        <v>0.8487569060773481</v>
      </c>
      <c r="H143" s="32">
        <v>0.7854251012145749</v>
      </c>
      <c r="I143" s="32">
        <v>0.803380476026216</v>
      </c>
      <c r="J143" s="22">
        <v>0.8568977350720659</v>
      </c>
      <c r="K143" s="22"/>
      <c r="L143" s="101">
        <v>0.8446475195822454</v>
      </c>
      <c r="M143" s="101">
        <v>0.8550135501355014</v>
      </c>
      <c r="N143" s="101">
        <v>0.8735119047619048</v>
      </c>
      <c r="O143" s="101">
        <v>0.8563685636856369</v>
      </c>
      <c r="P143" s="101"/>
      <c r="Q143" s="101"/>
      <c r="R143" s="22"/>
      <c r="S143" s="22">
        <v>0.8585298196948682</v>
      </c>
      <c r="T143" s="32">
        <v>0</v>
      </c>
      <c r="U143" s="32">
        <v>0</v>
      </c>
      <c r="V143" s="32">
        <v>0.001488095238095238</v>
      </c>
      <c r="W143" s="32">
        <v>0</v>
      </c>
      <c r="X143" s="32">
        <v>0</v>
      </c>
      <c r="Y143" s="32">
        <v>0</v>
      </c>
      <c r="Z143" s="32">
        <v>0.004694835680751174</v>
      </c>
      <c r="AA143" s="32">
        <v>0</v>
      </c>
    </row>
    <row r="144" spans="1:27" ht="12.75">
      <c r="A144" s="16" t="s">
        <v>299</v>
      </c>
      <c r="B144" s="16" t="s">
        <v>300</v>
      </c>
      <c r="C144" s="16" t="s">
        <v>297</v>
      </c>
      <c r="D144" s="16" t="s">
        <v>295</v>
      </c>
      <c r="E144" s="16" t="s">
        <v>616</v>
      </c>
      <c r="F144" s="32">
        <v>0.7609536082474226</v>
      </c>
      <c r="G144" s="32">
        <v>0.7950792045837546</v>
      </c>
      <c r="H144" s="32">
        <v>0.795924864692773</v>
      </c>
      <c r="I144" s="32">
        <v>0.7601626016260162</v>
      </c>
      <c r="J144" s="22">
        <v>0.8011624349954114</v>
      </c>
      <c r="K144" s="22"/>
      <c r="L144" s="101">
        <v>0.8006993006993007</v>
      </c>
      <c r="M144" s="101">
        <v>0.7966305655836342</v>
      </c>
      <c r="N144" s="101">
        <v>0.8156911581569116</v>
      </c>
      <c r="O144" s="101">
        <v>0.7915057915057915</v>
      </c>
      <c r="P144" s="101">
        <v>0.8309492847854356</v>
      </c>
      <c r="Q144" s="101"/>
      <c r="R144" s="22"/>
      <c r="S144" s="22">
        <v>0.799749687108886</v>
      </c>
      <c r="T144" s="32">
        <v>0.008158508158508158</v>
      </c>
      <c r="U144" s="32">
        <v>0.010830324909747292</v>
      </c>
      <c r="V144" s="32">
        <v>0.009962640099626401</v>
      </c>
      <c r="W144" s="32">
        <v>0.01287001287001287</v>
      </c>
      <c r="X144" s="32">
        <v>0.013003901170351105</v>
      </c>
      <c r="Y144" s="32">
        <v>0.00510204081632653</v>
      </c>
      <c r="Z144" s="32">
        <v>0.0059665871121718375</v>
      </c>
      <c r="AA144" s="32">
        <v>0.006257822277847309</v>
      </c>
    </row>
    <row r="145" spans="1:27" ht="12.75">
      <c r="A145" s="16" t="s">
        <v>301</v>
      </c>
      <c r="B145" s="16" t="s">
        <v>302</v>
      </c>
      <c r="C145" s="16" t="s">
        <v>297</v>
      </c>
      <c r="D145" s="16" t="s">
        <v>295</v>
      </c>
      <c r="E145" s="16" t="s">
        <v>619</v>
      </c>
      <c r="F145" s="32">
        <v>0.6667607621736062</v>
      </c>
      <c r="G145" s="32">
        <v>0.6920748486516236</v>
      </c>
      <c r="H145" s="32">
        <v>0.6884057971014492</v>
      </c>
      <c r="I145" s="32">
        <v>0.6594419208306295</v>
      </c>
      <c r="J145" s="22"/>
      <c r="K145" s="22">
        <v>0.6860072376357057</v>
      </c>
      <c r="L145" s="101">
        <v>0.6414523449319214</v>
      </c>
      <c r="M145" s="101">
        <v>0.7111218103033221</v>
      </c>
      <c r="N145" s="101"/>
      <c r="O145" s="101"/>
      <c r="P145" s="101">
        <v>0.6807881773399015</v>
      </c>
      <c r="Q145" s="101">
        <v>0.6718966312874942</v>
      </c>
      <c r="R145" s="22">
        <v>0.6952908587257618</v>
      </c>
      <c r="S145" s="22">
        <v>0.7011159631246967</v>
      </c>
      <c r="T145" s="32">
        <v>0.013111447302067574</v>
      </c>
      <c r="U145" s="32">
        <v>0.017332691381800675</v>
      </c>
      <c r="V145" s="32">
        <v>0.10142711518858308</v>
      </c>
      <c r="W145" s="32">
        <v>0.10217046056114346</v>
      </c>
      <c r="X145" s="32">
        <v>0.02019704433497537</v>
      </c>
      <c r="Y145" s="32">
        <v>0.021227503461006</v>
      </c>
      <c r="Z145" s="32">
        <v>0.030009233610341645</v>
      </c>
      <c r="AA145" s="32">
        <v>0</v>
      </c>
    </row>
    <row r="146" spans="1:27" ht="12.75">
      <c r="A146" s="16" t="s">
        <v>303</v>
      </c>
      <c r="B146" s="16" t="s">
        <v>304</v>
      </c>
      <c r="C146" s="16" t="s">
        <v>297</v>
      </c>
      <c r="D146" s="16" t="s">
        <v>295</v>
      </c>
      <c r="E146" s="16" t="s">
        <v>618</v>
      </c>
      <c r="F146" s="32">
        <v>0.6881720430107527</v>
      </c>
      <c r="G146" s="32">
        <v>0.7205447010065127</v>
      </c>
      <c r="H146" s="32">
        <v>0.7260428410372041</v>
      </c>
      <c r="I146" s="32">
        <v>0.7097882083571837</v>
      </c>
      <c r="J146" s="22">
        <v>0.7497243660418964</v>
      </c>
      <c r="K146" s="22">
        <v>0.753099730458221</v>
      </c>
      <c r="L146" s="101">
        <v>0.7224770642201835</v>
      </c>
      <c r="M146" s="101">
        <v>0.7708333333333334</v>
      </c>
      <c r="N146" s="101">
        <v>0.7527839643652561</v>
      </c>
      <c r="O146" s="101">
        <v>0.7505567928730512</v>
      </c>
      <c r="P146" s="101">
        <v>0.7320261437908496</v>
      </c>
      <c r="Q146" s="101">
        <v>0.7674897119341564</v>
      </c>
      <c r="R146" s="22">
        <v>0.7436440677966102</v>
      </c>
      <c r="S146" s="22">
        <v>0.7671232876712328</v>
      </c>
      <c r="T146" s="32">
        <v>0.011467889908256881</v>
      </c>
      <c r="U146" s="32">
        <v>0</v>
      </c>
      <c r="V146" s="32">
        <v>0.004454342984409799</v>
      </c>
      <c r="W146" s="32">
        <v>0.015590200445434299</v>
      </c>
      <c r="X146" s="32">
        <v>0.010893246187363835</v>
      </c>
      <c r="Y146" s="32">
        <v>0.00823045267489712</v>
      </c>
      <c r="Z146" s="32">
        <v>0.014830508474576272</v>
      </c>
      <c r="AA146" s="32">
        <v>0.0136986301369863</v>
      </c>
    </row>
    <row r="147" spans="1:27" ht="12.75">
      <c r="A147" s="16" t="s">
        <v>305</v>
      </c>
      <c r="B147" s="16" t="s">
        <v>306</v>
      </c>
      <c r="C147" s="16" t="s">
        <v>297</v>
      </c>
      <c r="D147" s="16" t="s">
        <v>295</v>
      </c>
      <c r="E147" s="16" t="s">
        <v>624</v>
      </c>
      <c r="F147" s="32">
        <v>0.6613740458015267</v>
      </c>
      <c r="G147" s="32">
        <v>0.7223805001582779</v>
      </c>
      <c r="H147" s="32">
        <v>0.7001434720229556</v>
      </c>
      <c r="I147" s="32">
        <v>0.7099214431189991</v>
      </c>
      <c r="J147" s="22">
        <v>0.6960946094609461</v>
      </c>
      <c r="K147" s="22">
        <v>0.6731898238747553</v>
      </c>
      <c r="L147" s="101">
        <v>0.7018561484918794</v>
      </c>
      <c r="M147" s="101">
        <v>0.7053571428571429</v>
      </c>
      <c r="N147" s="101">
        <v>0.703037120359955</v>
      </c>
      <c r="O147" s="101">
        <v>0.6764408493427705</v>
      </c>
      <c r="P147" s="101">
        <v>0.6885964912280702</v>
      </c>
      <c r="Q147" s="101">
        <v>0.6787280701754386</v>
      </c>
      <c r="R147" s="22">
        <v>0.669882100750268</v>
      </c>
      <c r="S147" s="22">
        <v>0.6528925619834711</v>
      </c>
      <c r="T147" s="32">
        <v>0</v>
      </c>
      <c r="U147" s="32">
        <v>0.0011160714285714285</v>
      </c>
      <c r="V147" s="32">
        <v>0</v>
      </c>
      <c r="W147" s="32">
        <v>0</v>
      </c>
      <c r="X147" s="32">
        <v>0.01864035087719298</v>
      </c>
      <c r="Y147" s="32">
        <v>0.019736842105263157</v>
      </c>
      <c r="Z147" s="32">
        <v>0.013933547695605574</v>
      </c>
      <c r="AA147" s="32">
        <v>0.0023612750885478157</v>
      </c>
    </row>
    <row r="148" spans="1:27" ht="12.75">
      <c r="A148" s="16" t="s">
        <v>307</v>
      </c>
      <c r="B148" s="16" t="s">
        <v>308</v>
      </c>
      <c r="C148" s="16" t="s">
        <v>297</v>
      </c>
      <c r="D148" s="16" t="s">
        <v>295</v>
      </c>
      <c r="E148" s="16" t="s">
        <v>623</v>
      </c>
      <c r="F148" s="32"/>
      <c r="G148" s="32">
        <v>0.779156722354813</v>
      </c>
      <c r="H148" s="32">
        <v>0.8118241929210424</v>
      </c>
      <c r="I148" s="32">
        <v>0.7942495771747923</v>
      </c>
      <c r="J148" s="22">
        <v>0.8177570093457944</v>
      </c>
      <c r="K148" s="22">
        <v>0.8341066341066341</v>
      </c>
      <c r="L148" s="101">
        <v>0.8154442456768038</v>
      </c>
      <c r="M148" s="101">
        <v>0.8232704402515724</v>
      </c>
      <c r="N148" s="101">
        <v>0.8268733850129198</v>
      </c>
      <c r="O148" s="101">
        <v>0.8251001335113485</v>
      </c>
      <c r="P148" s="101">
        <v>0.8141969250899574</v>
      </c>
      <c r="Q148" s="101">
        <v>0.8380304502753483</v>
      </c>
      <c r="R148" s="22">
        <v>0.8317846843960269</v>
      </c>
      <c r="S148" s="22">
        <v>0.8526490066225165</v>
      </c>
      <c r="T148" s="32">
        <v>0.0002981514609421586</v>
      </c>
      <c r="U148" s="32">
        <v>0.0037735849056603774</v>
      </c>
      <c r="V148" s="32">
        <v>0.0009689922480620155</v>
      </c>
      <c r="W148" s="32">
        <v>0.0010013351134846463</v>
      </c>
      <c r="X148" s="32">
        <v>0.007523716061498201</v>
      </c>
      <c r="Y148" s="32">
        <v>0.007450599287333981</v>
      </c>
      <c r="Z148" s="32">
        <v>0.006087792374239026</v>
      </c>
      <c r="AA148" s="32">
        <v>0.009933774834437087</v>
      </c>
    </row>
    <row r="149" spans="1:27" ht="12.75">
      <c r="A149" s="16" t="s">
        <v>309</v>
      </c>
      <c r="B149" s="16" t="s">
        <v>310</v>
      </c>
      <c r="C149" s="16" t="s">
        <v>297</v>
      </c>
      <c r="D149" s="16" t="s">
        <v>295</v>
      </c>
      <c r="E149" s="16" t="s">
        <v>623</v>
      </c>
      <c r="F149" s="32"/>
      <c r="G149" s="32">
        <v>0.7136633663366336</v>
      </c>
      <c r="H149" s="32">
        <v>0.6977310601204973</v>
      </c>
      <c r="I149" s="32">
        <v>0.7155107187894073</v>
      </c>
      <c r="J149" s="22">
        <v>0.7272496831432192</v>
      </c>
      <c r="K149" s="22">
        <v>0.7347693092021412</v>
      </c>
      <c r="L149" s="101">
        <v>0.716301703163017</v>
      </c>
      <c r="M149" s="101">
        <v>0.7124694376528118</v>
      </c>
      <c r="N149" s="101">
        <v>0.7312212570260603</v>
      </c>
      <c r="O149" s="101">
        <v>0.7283884738527214</v>
      </c>
      <c r="P149" s="101">
        <v>0.7291021671826625</v>
      </c>
      <c r="Q149" s="101"/>
      <c r="R149" s="22">
        <v>0.7176241480038948</v>
      </c>
      <c r="S149" s="22">
        <v>0.7147302904564315</v>
      </c>
      <c r="T149" s="32">
        <v>0.029683698296836983</v>
      </c>
      <c r="U149" s="32">
        <v>0.019070904645476772</v>
      </c>
      <c r="V149" s="32">
        <v>0.0286152273888605</v>
      </c>
      <c r="W149" s="32">
        <v>0.04055496264674493</v>
      </c>
      <c r="X149" s="32">
        <v>0.02476780185758514</v>
      </c>
      <c r="Y149" s="32">
        <v>0.02021772939346812</v>
      </c>
      <c r="Z149" s="32">
        <v>0.012658227848101266</v>
      </c>
      <c r="AA149" s="32">
        <v>0.008817427385892116</v>
      </c>
    </row>
    <row r="150" spans="1:27" ht="12.75">
      <c r="A150" s="16" t="s">
        <v>311</v>
      </c>
      <c r="B150" s="16" t="s">
        <v>312</v>
      </c>
      <c r="C150" s="16" t="s">
        <v>297</v>
      </c>
      <c r="D150" s="16" t="s">
        <v>295</v>
      </c>
      <c r="E150" s="16" t="s">
        <v>619</v>
      </c>
      <c r="F150" s="32"/>
      <c r="G150" s="32"/>
      <c r="H150" s="32"/>
      <c r="I150" s="32"/>
      <c r="J150" s="22">
        <v>0.8270614604223192</v>
      </c>
      <c r="K150" s="22"/>
      <c r="L150" s="101">
        <v>0.8215767634854771</v>
      </c>
      <c r="M150" s="101">
        <v>0.8158958239784463</v>
      </c>
      <c r="N150" s="101">
        <v>0.8360019408054342</v>
      </c>
      <c r="O150" s="101">
        <v>0.8361386138613861</v>
      </c>
      <c r="P150" s="101"/>
      <c r="Q150" s="101"/>
      <c r="R150" s="22"/>
      <c r="S150" s="22"/>
      <c r="T150" s="32">
        <v>0</v>
      </c>
      <c r="U150" s="32">
        <v>0.017512348450830714</v>
      </c>
      <c r="V150" s="32">
        <v>0.002911208151382824</v>
      </c>
      <c r="W150" s="32">
        <v>0.0019801980198019802</v>
      </c>
      <c r="X150" s="32">
        <v>0.08194506978838362</v>
      </c>
      <c r="Y150" s="32">
        <v>0.06926786497150372</v>
      </c>
      <c r="Z150" s="32">
        <v>0.08093278463648834</v>
      </c>
      <c r="AA150" s="32">
        <v>0.11632270168855535</v>
      </c>
    </row>
    <row r="151" spans="1:27" ht="12.75">
      <c r="A151" s="16" t="s">
        <v>314</v>
      </c>
      <c r="B151" s="16" t="s">
        <v>316</v>
      </c>
      <c r="C151" s="16" t="s">
        <v>315</v>
      </c>
      <c r="D151" s="16" t="s">
        <v>313</v>
      </c>
      <c r="E151" s="16" t="s">
        <v>626</v>
      </c>
      <c r="F151" s="32">
        <v>0.7180149909537348</v>
      </c>
      <c r="G151" s="32"/>
      <c r="H151" s="32"/>
      <c r="I151" s="32"/>
      <c r="J151" s="22">
        <v>0.7637161667885881</v>
      </c>
      <c r="K151" s="22">
        <v>0.7701698513800425</v>
      </c>
      <c r="L151" s="101">
        <v>0.7630637079455977</v>
      </c>
      <c r="M151" s="101"/>
      <c r="N151" s="101">
        <v>0.766928011404134</v>
      </c>
      <c r="O151" s="101">
        <v>0.7528868360277137</v>
      </c>
      <c r="P151" s="101">
        <v>0.7665427509293681</v>
      </c>
      <c r="Q151" s="101">
        <v>0.7597004765146358</v>
      </c>
      <c r="R151" s="22">
        <v>0.7694444444444445</v>
      </c>
      <c r="S151" s="22">
        <v>0.7544738725841088</v>
      </c>
      <c r="T151" s="32">
        <v>0.009305654974946313</v>
      </c>
      <c r="U151" s="32">
        <v>0.06974789915966387</v>
      </c>
      <c r="V151" s="32">
        <v>0.006414825374198147</v>
      </c>
      <c r="W151" s="32">
        <v>0.003849114703618168</v>
      </c>
      <c r="X151" s="32">
        <v>0.006691449814126394</v>
      </c>
      <c r="Y151" s="32">
        <v>0.0040844111640571815</v>
      </c>
      <c r="Z151" s="32">
        <v>0.004166666666666667</v>
      </c>
      <c r="AA151" s="32">
        <v>0.010021474588403722</v>
      </c>
    </row>
    <row r="152" spans="1:27" ht="12.75">
      <c r="A152" s="16" t="s">
        <v>317</v>
      </c>
      <c r="B152" s="16" t="s">
        <v>318</v>
      </c>
      <c r="C152" s="16" t="s">
        <v>315</v>
      </c>
      <c r="D152" s="16" t="s">
        <v>313</v>
      </c>
      <c r="E152" s="16" t="s">
        <v>623</v>
      </c>
      <c r="F152" s="32">
        <v>0.7125709297250109</v>
      </c>
      <c r="G152" s="32">
        <v>0.6859556494192186</v>
      </c>
      <c r="H152" s="32">
        <v>0.6774061153293659</v>
      </c>
      <c r="I152" s="32">
        <v>0.6967240238252813</v>
      </c>
      <c r="J152" s="22">
        <v>0.7742690058479532</v>
      </c>
      <c r="K152" s="22">
        <v>0.7847540983606557</v>
      </c>
      <c r="L152" s="101">
        <v>0.7691318327974277</v>
      </c>
      <c r="M152" s="101">
        <v>0.7586436170212766</v>
      </c>
      <c r="N152" s="101">
        <v>0.799039780521262</v>
      </c>
      <c r="O152" s="101">
        <v>0.771117166212534</v>
      </c>
      <c r="P152" s="101">
        <v>0.7801980198019802</v>
      </c>
      <c r="Q152" s="101">
        <v>0.7948207171314741</v>
      </c>
      <c r="R152" s="22">
        <v>0.7867177522349936</v>
      </c>
      <c r="S152" s="22">
        <v>0.7772637144745539</v>
      </c>
      <c r="T152" s="32">
        <v>0.036655948553054665</v>
      </c>
      <c r="U152" s="32">
        <v>0.03789893617021277</v>
      </c>
      <c r="V152" s="32">
        <v>0.021262002743484224</v>
      </c>
      <c r="W152" s="32">
        <v>0.010217983651226158</v>
      </c>
      <c r="X152" s="32">
        <v>0.008580858085808581</v>
      </c>
      <c r="Y152" s="32">
        <v>0.028552456839309428</v>
      </c>
      <c r="Z152" s="32">
        <v>0.013409961685823755</v>
      </c>
      <c r="AA152" s="32">
        <v>0.01784534038334435</v>
      </c>
    </row>
    <row r="153" spans="1:27" ht="12.75">
      <c r="A153" s="16" t="s">
        <v>319</v>
      </c>
      <c r="B153" s="16" t="s">
        <v>320</v>
      </c>
      <c r="C153" s="16" t="s">
        <v>315</v>
      </c>
      <c r="D153" s="16" t="s">
        <v>313</v>
      </c>
      <c r="E153" s="16" t="s">
        <v>623</v>
      </c>
      <c r="F153" s="32">
        <v>0.6988768051346052</v>
      </c>
      <c r="G153" s="32">
        <v>0.7241694048922964</v>
      </c>
      <c r="H153" s="32">
        <v>0.8124775260697591</v>
      </c>
      <c r="I153" s="32">
        <v>0.8125428375599726</v>
      </c>
      <c r="J153" s="22">
        <v>0.7786547085201794</v>
      </c>
      <c r="K153" s="22">
        <v>0.783068783068783</v>
      </c>
      <c r="L153" s="101">
        <v>0.758695652173913</v>
      </c>
      <c r="M153" s="101">
        <v>0.7997189037245257</v>
      </c>
      <c r="N153" s="101">
        <v>0.7562962962962962</v>
      </c>
      <c r="O153" s="101">
        <v>0.7981715893108298</v>
      </c>
      <c r="P153" s="101">
        <v>0.8196605374823197</v>
      </c>
      <c r="Q153" s="101">
        <v>0.8009320905459387</v>
      </c>
      <c r="R153" s="22">
        <v>0.7668393782383419</v>
      </c>
      <c r="S153" s="22">
        <v>0.7469534050179212</v>
      </c>
      <c r="T153" s="32">
        <v>0</v>
      </c>
      <c r="U153" s="32">
        <v>0</v>
      </c>
      <c r="V153" s="32">
        <v>0.023703703703703703</v>
      </c>
      <c r="W153" s="32">
        <v>0</v>
      </c>
      <c r="X153" s="32">
        <v>0.002828854314002829</v>
      </c>
      <c r="Y153" s="32">
        <v>0</v>
      </c>
      <c r="Z153" s="32">
        <v>0.016119746689694875</v>
      </c>
      <c r="AA153" s="32">
        <v>0.030107526881720432</v>
      </c>
    </row>
    <row r="154" spans="1:27" ht="12.75">
      <c r="A154" s="16" t="s">
        <v>321</v>
      </c>
      <c r="B154" s="16" t="s">
        <v>322</v>
      </c>
      <c r="C154" s="16" t="s">
        <v>315</v>
      </c>
      <c r="D154" s="16" t="s">
        <v>313</v>
      </c>
      <c r="E154" s="16" t="s">
        <v>620</v>
      </c>
      <c r="F154" s="32"/>
      <c r="G154" s="32">
        <v>0.7704708097928437</v>
      </c>
      <c r="H154" s="32">
        <v>0.7684887459807074</v>
      </c>
      <c r="I154" s="32">
        <v>0.7673185758292141</v>
      </c>
      <c r="J154" s="22">
        <v>0.7902528865906354</v>
      </c>
      <c r="K154" s="22">
        <v>0.7937404154468144</v>
      </c>
      <c r="L154" s="101">
        <v>0.7793103448275862</v>
      </c>
      <c r="M154" s="101">
        <v>0.7950310559006211</v>
      </c>
      <c r="N154" s="101">
        <v>0.7856530437267791</v>
      </c>
      <c r="O154" s="101">
        <v>0.7922195416164053</v>
      </c>
      <c r="P154" s="101">
        <v>0.796714007240323</v>
      </c>
      <c r="Q154" s="101">
        <v>0.799034075664073</v>
      </c>
      <c r="R154" s="22">
        <v>0.7794408359220559</v>
      </c>
      <c r="S154" s="22">
        <v>0.7994836488812392</v>
      </c>
      <c r="T154" s="32">
        <v>0.005459770114942529</v>
      </c>
      <c r="U154" s="32">
        <v>0.011857707509881422</v>
      </c>
      <c r="V154" s="32">
        <v>0.008573878250928837</v>
      </c>
      <c r="W154" s="32">
        <v>0.0048250904704463205</v>
      </c>
      <c r="X154" s="32">
        <v>0.010303536619326092</v>
      </c>
      <c r="Y154" s="32">
        <v>0.0059028709417762275</v>
      </c>
      <c r="Z154" s="32">
        <v>0.01383789889861621</v>
      </c>
      <c r="AA154" s="32">
        <v>0.009753298909925417</v>
      </c>
    </row>
    <row r="155" spans="1:27" ht="12.75">
      <c r="A155" s="16" t="s">
        <v>323</v>
      </c>
      <c r="B155" s="16" t="s">
        <v>324</v>
      </c>
      <c r="C155" s="16" t="s">
        <v>315</v>
      </c>
      <c r="D155" s="16" t="s">
        <v>313</v>
      </c>
      <c r="E155" s="16" t="s">
        <v>618</v>
      </c>
      <c r="F155" s="32">
        <v>0.7733446519524618</v>
      </c>
      <c r="G155" s="32">
        <v>0.8099585062240664</v>
      </c>
      <c r="H155" s="32">
        <v>0.7644661776691116</v>
      </c>
      <c r="I155" s="32">
        <v>0.7883986928104575</v>
      </c>
      <c r="J155" s="22">
        <v>0.7932773109243697</v>
      </c>
      <c r="K155" s="22">
        <v>0.8019169329073482</v>
      </c>
      <c r="L155" s="101">
        <v>0.7586206896551724</v>
      </c>
      <c r="M155" s="101">
        <v>0.790625</v>
      </c>
      <c r="N155" s="101">
        <v>0.7774086378737541</v>
      </c>
      <c r="O155" s="101">
        <v>0.8494623655913979</v>
      </c>
      <c r="P155" s="101">
        <v>0.7694704049844237</v>
      </c>
      <c r="Q155" s="101">
        <v>0.797427652733119</v>
      </c>
      <c r="R155" s="22">
        <v>0.8210526315789474</v>
      </c>
      <c r="S155" s="22">
        <v>0.8208955223880597</v>
      </c>
      <c r="T155" s="32">
        <v>0</v>
      </c>
      <c r="U155" s="32">
        <v>0</v>
      </c>
      <c r="V155" s="32">
        <v>0</v>
      </c>
      <c r="W155" s="32">
        <v>0</v>
      </c>
      <c r="X155" s="32">
        <v>0</v>
      </c>
      <c r="Y155" s="32">
        <v>0</v>
      </c>
      <c r="Z155" s="32">
        <v>0</v>
      </c>
      <c r="AA155" s="32">
        <v>0</v>
      </c>
    </row>
    <row r="156" spans="1:27" ht="12.75">
      <c r="A156" s="16" t="s">
        <v>325</v>
      </c>
      <c r="B156" s="16" t="s">
        <v>326</v>
      </c>
      <c r="C156" s="16" t="s">
        <v>315</v>
      </c>
      <c r="D156" s="16" t="s">
        <v>313</v>
      </c>
      <c r="E156" s="16" t="s">
        <v>624</v>
      </c>
      <c r="F156" s="32">
        <v>0.7151277013752456</v>
      </c>
      <c r="G156" s="32">
        <v>0.7322314049586777</v>
      </c>
      <c r="H156" s="32">
        <v>0.748829953198128</v>
      </c>
      <c r="I156" s="32">
        <v>0.7468046256847231</v>
      </c>
      <c r="J156" s="22"/>
      <c r="K156" s="22">
        <v>0.753972602739726</v>
      </c>
      <c r="L156" s="101">
        <v>0.7050632911392405</v>
      </c>
      <c r="M156" s="101"/>
      <c r="N156" s="101"/>
      <c r="O156" s="101"/>
      <c r="P156" s="101">
        <v>0.7713310580204779</v>
      </c>
      <c r="Q156" s="101">
        <v>0.7725788900979326</v>
      </c>
      <c r="R156" s="22">
        <v>0.7502623294858342</v>
      </c>
      <c r="S156" s="22"/>
      <c r="T156" s="32">
        <v>0.049367088607594936</v>
      </c>
      <c r="U156" s="32">
        <v>0.06138392857142857</v>
      </c>
      <c r="V156" s="32">
        <v>0.052095130237825596</v>
      </c>
      <c r="W156" s="32">
        <v>0.06828703703703703</v>
      </c>
      <c r="X156" s="32">
        <v>0.0034129692832764505</v>
      </c>
      <c r="Y156" s="32">
        <v>0.015233949945593036</v>
      </c>
      <c r="Z156" s="32">
        <v>0.022035676810073453</v>
      </c>
      <c r="AA156" s="32">
        <v>0.05228031145717464</v>
      </c>
    </row>
    <row r="157" spans="1:27" ht="12.75">
      <c r="A157" s="16" t="s">
        <v>327</v>
      </c>
      <c r="B157" s="16" t="s">
        <v>328</v>
      </c>
      <c r="C157" s="16" t="s">
        <v>315</v>
      </c>
      <c r="D157" s="16" t="s">
        <v>313</v>
      </c>
      <c r="E157" s="16" t="s">
        <v>623</v>
      </c>
      <c r="F157" s="32">
        <v>0.736840848846784</v>
      </c>
      <c r="G157" s="32">
        <v>0.7469597628293523</v>
      </c>
      <c r="H157" s="32">
        <v>0.7742105958514995</v>
      </c>
      <c r="I157" s="32">
        <v>0.7831495255193639</v>
      </c>
      <c r="J157" s="22">
        <v>0.7763707571801567</v>
      </c>
      <c r="K157" s="22">
        <v>0.7834475755267835</v>
      </c>
      <c r="L157" s="101">
        <v>0.7601402103154732</v>
      </c>
      <c r="M157" s="101">
        <v>0.7655800575263663</v>
      </c>
      <c r="N157" s="101">
        <v>0.7847533632286996</v>
      </c>
      <c r="O157" s="101">
        <v>0.7869492470719465</v>
      </c>
      <c r="P157" s="101">
        <v>0.7940717628705148</v>
      </c>
      <c r="Q157" s="101">
        <v>0.7854688267059401</v>
      </c>
      <c r="R157" s="22">
        <v>0.7715762273901808</v>
      </c>
      <c r="S157" s="22">
        <v>0.781360201511335</v>
      </c>
      <c r="T157" s="32">
        <v>0.00100150225338007</v>
      </c>
      <c r="U157" s="32">
        <v>0.0019175455417066154</v>
      </c>
      <c r="V157" s="32">
        <v>0.0016816143497757848</v>
      </c>
      <c r="W157" s="32">
        <v>0.002230897936419409</v>
      </c>
      <c r="X157" s="32">
        <v>0.003640145605824233</v>
      </c>
      <c r="Y157" s="32">
        <v>0.008836524300441826</v>
      </c>
      <c r="Z157" s="32">
        <v>0.005684754521963824</v>
      </c>
      <c r="AA157" s="32">
        <v>0.004534005037783375</v>
      </c>
    </row>
    <row r="158" spans="1:27" ht="12.75">
      <c r="A158" s="16" t="s">
        <v>329</v>
      </c>
      <c r="B158" s="16" t="s">
        <v>330</v>
      </c>
      <c r="C158" s="16" t="s">
        <v>315</v>
      </c>
      <c r="D158" s="16" t="s">
        <v>313</v>
      </c>
      <c r="E158" s="16" t="s">
        <v>613</v>
      </c>
      <c r="F158" s="32"/>
      <c r="G158" s="32">
        <v>0.7550921435499515</v>
      </c>
      <c r="H158" s="32">
        <v>0.7085470085470086</v>
      </c>
      <c r="I158" s="32">
        <v>0.7291009463722398</v>
      </c>
      <c r="J158" s="22">
        <v>0.745105421686747</v>
      </c>
      <c r="K158" s="22">
        <v>0.7768866204885162</v>
      </c>
      <c r="L158" s="101">
        <v>0.7410852713178294</v>
      </c>
      <c r="M158" s="101">
        <v>0.7094594594594594</v>
      </c>
      <c r="N158" s="101">
        <v>0.7527910685805422</v>
      </c>
      <c r="O158" s="101">
        <v>0.7456279809220986</v>
      </c>
      <c r="P158" s="101">
        <v>0.7492581602373887</v>
      </c>
      <c r="Q158" s="101">
        <v>0.731638418079096</v>
      </c>
      <c r="R158" s="22">
        <v>0.7043090638930164</v>
      </c>
      <c r="S158" s="22">
        <v>0.777292576419214</v>
      </c>
      <c r="T158" s="32">
        <v>0</v>
      </c>
      <c r="U158" s="32">
        <v>0</v>
      </c>
      <c r="V158" s="32">
        <v>0</v>
      </c>
      <c r="W158" s="32">
        <v>0</v>
      </c>
      <c r="X158" s="32">
        <v>0</v>
      </c>
      <c r="Y158" s="32">
        <v>0</v>
      </c>
      <c r="Z158" s="32">
        <v>0</v>
      </c>
      <c r="AA158" s="32">
        <v>0</v>
      </c>
    </row>
    <row r="159" spans="1:27" ht="12.75">
      <c r="A159" s="16" t="s">
        <v>331</v>
      </c>
      <c r="B159" s="16" t="s">
        <v>332</v>
      </c>
      <c r="C159" s="16" t="s">
        <v>315</v>
      </c>
      <c r="D159" s="16" t="s">
        <v>313</v>
      </c>
      <c r="E159" s="16" t="s">
        <v>613</v>
      </c>
      <c r="F159" s="32"/>
      <c r="G159" s="32">
        <v>0.6929403701165182</v>
      </c>
      <c r="H159" s="32">
        <v>0.7084019769357496</v>
      </c>
      <c r="I159" s="32"/>
      <c r="J159" s="22">
        <v>0.7375762859633828</v>
      </c>
      <c r="K159" s="22"/>
      <c r="L159" s="101">
        <v>0.7486095661846496</v>
      </c>
      <c r="M159" s="101">
        <v>0.7335562987736901</v>
      </c>
      <c r="N159" s="101">
        <v>0.7334878331402086</v>
      </c>
      <c r="O159" s="101">
        <v>0.7621483375959079</v>
      </c>
      <c r="P159" s="101">
        <v>0.75</v>
      </c>
      <c r="Q159" s="101">
        <v>0.7439613526570048</v>
      </c>
      <c r="R159" s="22">
        <v>0.7447795823665894</v>
      </c>
      <c r="S159" s="22"/>
      <c r="T159" s="32">
        <v>0.025583982202447165</v>
      </c>
      <c r="U159" s="32">
        <v>0.03901895206243032</v>
      </c>
      <c r="V159" s="32">
        <v>0.02085747392815759</v>
      </c>
      <c r="W159" s="32">
        <v>0</v>
      </c>
      <c r="X159" s="32">
        <v>0</v>
      </c>
      <c r="Y159" s="32">
        <v>0</v>
      </c>
      <c r="Z159" s="32">
        <v>0.024361948955916472</v>
      </c>
      <c r="AA159" s="32">
        <v>0.022511848341232227</v>
      </c>
    </row>
    <row r="160" spans="1:27" ht="12.75">
      <c r="A160" s="16" t="s">
        <v>334</v>
      </c>
      <c r="B160" s="16" t="s">
        <v>336</v>
      </c>
      <c r="C160" s="16" t="s">
        <v>335</v>
      </c>
      <c r="D160" s="16" t="s">
        <v>333</v>
      </c>
      <c r="E160" s="16" t="s">
        <v>619</v>
      </c>
      <c r="F160" s="32"/>
      <c r="G160" s="32"/>
      <c r="H160" s="32">
        <v>0.8265002970885323</v>
      </c>
      <c r="I160" s="32">
        <v>0.8406504065040651</v>
      </c>
      <c r="J160" s="22">
        <v>0.8430167597765363</v>
      </c>
      <c r="K160" s="22">
        <v>0.8477297895902547</v>
      </c>
      <c r="L160" s="101">
        <v>0.8503401360544217</v>
      </c>
      <c r="M160" s="101">
        <v>0.8710407239819005</v>
      </c>
      <c r="N160" s="101">
        <v>0.83640081799591</v>
      </c>
      <c r="O160" s="101">
        <v>0.8181818181818182</v>
      </c>
      <c r="P160" s="101">
        <v>0.8535031847133758</v>
      </c>
      <c r="Q160" s="101">
        <v>0.8418604651162791</v>
      </c>
      <c r="R160" s="22">
        <v>0.8631346578366446</v>
      </c>
      <c r="S160" s="22">
        <v>0.8852097130242825</v>
      </c>
      <c r="T160" s="32">
        <v>0.013605442176870748</v>
      </c>
      <c r="U160" s="32">
        <v>0</v>
      </c>
      <c r="V160" s="32">
        <v>0</v>
      </c>
      <c r="W160" s="32">
        <v>0.0023923444976076554</v>
      </c>
      <c r="X160" s="32">
        <v>0</v>
      </c>
      <c r="Y160" s="32">
        <v>0.0069767441860465115</v>
      </c>
      <c r="Z160" s="32">
        <v>0.004415011037527594</v>
      </c>
      <c r="AA160" s="32">
        <v>0.006622516556291391</v>
      </c>
    </row>
    <row r="161" spans="1:27" ht="12.75">
      <c r="A161" s="16" t="s">
        <v>337</v>
      </c>
      <c r="B161" s="16" t="s">
        <v>338</v>
      </c>
      <c r="C161" s="16" t="s">
        <v>335</v>
      </c>
      <c r="D161" s="16" t="s">
        <v>333</v>
      </c>
      <c r="E161" s="16" t="s">
        <v>619</v>
      </c>
      <c r="F161" s="32"/>
      <c r="G161" s="32"/>
      <c r="H161" s="32"/>
      <c r="I161" s="32">
        <v>0.7242281527995814</v>
      </c>
      <c r="J161" s="22">
        <v>0.7593307593307593</v>
      </c>
      <c r="K161" s="22">
        <v>0.7835388874905613</v>
      </c>
      <c r="L161" s="101">
        <v>0.7438775510204082</v>
      </c>
      <c r="M161" s="101">
        <v>0.7367906066536204</v>
      </c>
      <c r="N161" s="101">
        <v>0.7569060773480663</v>
      </c>
      <c r="O161" s="101">
        <v>0.736949846468782</v>
      </c>
      <c r="P161" s="101"/>
      <c r="Q161" s="101"/>
      <c r="R161" s="22">
        <v>0.7825661116552399</v>
      </c>
      <c r="S161" s="22">
        <v>0.7494887525562373</v>
      </c>
      <c r="T161" s="32">
        <v>0.02346938775510204</v>
      </c>
      <c r="U161" s="32">
        <v>0.04207436399217221</v>
      </c>
      <c r="V161" s="32">
        <v>0.028729281767955802</v>
      </c>
      <c r="W161" s="32">
        <v>0.02661207778915046</v>
      </c>
      <c r="X161" s="32">
        <v>0</v>
      </c>
      <c r="Y161" s="32">
        <v>0</v>
      </c>
      <c r="Z161" s="32">
        <v>0</v>
      </c>
      <c r="AA161" s="32">
        <v>0.03578732106339468</v>
      </c>
    </row>
    <row r="162" spans="1:27" ht="12.75">
      <c r="A162" s="16" t="s">
        <v>339</v>
      </c>
      <c r="B162" s="16" t="s">
        <v>340</v>
      </c>
      <c r="C162" s="16" t="s">
        <v>335</v>
      </c>
      <c r="D162" s="16" t="s">
        <v>333</v>
      </c>
      <c r="E162" s="16" t="s">
        <v>613</v>
      </c>
      <c r="F162" s="32"/>
      <c r="G162" s="32"/>
      <c r="H162" s="32">
        <v>0.733321781320395</v>
      </c>
      <c r="I162" s="32"/>
      <c r="J162" s="22">
        <v>0.7549393989706127</v>
      </c>
      <c r="K162" s="22">
        <v>0.7735001604106513</v>
      </c>
      <c r="L162" s="101">
        <v>0.7375565610859729</v>
      </c>
      <c r="M162" s="101">
        <v>0.7463813719320327</v>
      </c>
      <c r="N162" s="101">
        <v>0.77079240340537</v>
      </c>
      <c r="O162" s="101">
        <v>0.7604617604617605</v>
      </c>
      <c r="P162" s="101">
        <v>0.7782285327924273</v>
      </c>
      <c r="Q162" s="101">
        <v>0.7762753534111863</v>
      </c>
      <c r="R162" s="22">
        <v>0.7717868338557994</v>
      </c>
      <c r="S162" s="22">
        <v>0.7642118863049095</v>
      </c>
      <c r="T162" s="32">
        <v>0.049773755656108594</v>
      </c>
      <c r="U162" s="32">
        <v>0.030207677784770296</v>
      </c>
      <c r="V162" s="32">
        <v>0.023575638506876228</v>
      </c>
      <c r="W162" s="32">
        <v>0.021645021645021644</v>
      </c>
      <c r="X162" s="32">
        <v>0.016903313049357674</v>
      </c>
      <c r="Y162" s="32">
        <v>0.03073140749846343</v>
      </c>
      <c r="Z162" s="32">
        <v>0.023824451410658306</v>
      </c>
      <c r="AA162" s="32">
        <v>0.023901808785529714</v>
      </c>
    </row>
    <row r="163" spans="1:27" ht="12.75">
      <c r="A163" s="16" t="s">
        <v>341</v>
      </c>
      <c r="B163" s="16" t="s">
        <v>342</v>
      </c>
      <c r="C163" s="16" t="s">
        <v>335</v>
      </c>
      <c r="D163" s="16" t="s">
        <v>333</v>
      </c>
      <c r="E163" s="16" t="s">
        <v>618</v>
      </c>
      <c r="F163" s="32"/>
      <c r="G163" s="32">
        <v>0.7080692860160541</v>
      </c>
      <c r="H163" s="32">
        <v>0.7129835932752684</v>
      </c>
      <c r="I163" s="32">
        <v>0.7196116504854368</v>
      </c>
      <c r="J163" s="22">
        <v>0.7519305019305019</v>
      </c>
      <c r="K163" s="22">
        <v>0.7782281412854661</v>
      </c>
      <c r="L163" s="101">
        <v>0.6991358994501178</v>
      </c>
      <c r="M163" s="101">
        <v>0.7650513950073421</v>
      </c>
      <c r="N163" s="101">
        <v>0.783011583011583</v>
      </c>
      <c r="O163" s="101">
        <v>0.7592</v>
      </c>
      <c r="P163" s="101">
        <v>0.7771942985746436</v>
      </c>
      <c r="Q163" s="101">
        <v>0.8071104387291982</v>
      </c>
      <c r="R163" s="22">
        <v>0.7831417624521073</v>
      </c>
      <c r="S163" s="22">
        <v>0.7878787878787878</v>
      </c>
      <c r="T163" s="32">
        <v>0.046347211311861744</v>
      </c>
      <c r="U163" s="32">
        <v>0.041116005873715125</v>
      </c>
      <c r="V163" s="32">
        <v>0.014671814671814672</v>
      </c>
      <c r="W163" s="32">
        <v>0.028</v>
      </c>
      <c r="X163" s="32">
        <v>0.007501875468867217</v>
      </c>
      <c r="Y163" s="32">
        <v>0.009077155824508321</v>
      </c>
      <c r="Z163" s="32">
        <v>0.017624521072796936</v>
      </c>
      <c r="AA163" s="32">
        <v>0.014742014742014743</v>
      </c>
    </row>
    <row r="164" spans="1:27" ht="12.75">
      <c r="A164" s="16" t="s">
        <v>343</v>
      </c>
      <c r="B164" s="16" t="s">
        <v>344</v>
      </c>
      <c r="C164" s="16" t="s">
        <v>335</v>
      </c>
      <c r="D164" s="16" t="s">
        <v>333</v>
      </c>
      <c r="E164" s="16" t="s">
        <v>631</v>
      </c>
      <c r="F164" s="32">
        <v>0.7442675624361034</v>
      </c>
      <c r="G164" s="32">
        <v>0.7715667019187188</v>
      </c>
      <c r="H164" s="32">
        <v>0.7705185185185185</v>
      </c>
      <c r="I164" s="32">
        <v>0.7845122646891044</v>
      </c>
      <c r="J164" s="22">
        <v>0.7401088395352258</v>
      </c>
      <c r="K164" s="22">
        <v>0.7785983203011874</v>
      </c>
      <c r="L164" s="101">
        <v>0.7943458980044346</v>
      </c>
      <c r="M164" s="101">
        <v>0.7525832376578645</v>
      </c>
      <c r="N164" s="101">
        <v>0.7453051643192489</v>
      </c>
      <c r="O164" s="101">
        <v>0.7408343868520859</v>
      </c>
      <c r="P164" s="101">
        <v>0.7874306839186691</v>
      </c>
      <c r="Q164" s="101">
        <v>0.782444803446419</v>
      </c>
      <c r="R164" s="22">
        <v>0.7712197863968522</v>
      </c>
      <c r="S164" s="22">
        <v>0.7735276259866424</v>
      </c>
      <c r="T164" s="32">
        <v>0.011086474501108648</v>
      </c>
      <c r="U164" s="32">
        <v>0.04075774971297359</v>
      </c>
      <c r="V164" s="32">
        <v>0.01995305164319249</v>
      </c>
      <c r="W164" s="32">
        <v>0.048672566371681415</v>
      </c>
      <c r="X164" s="32">
        <v>0.014171287738755391</v>
      </c>
      <c r="Y164" s="32">
        <v>0.014539579967689823</v>
      </c>
      <c r="Z164" s="32">
        <v>0.014052838673412029</v>
      </c>
      <c r="AA164" s="32">
        <v>0.015786278081360048</v>
      </c>
    </row>
    <row r="165" spans="1:27" ht="12.75">
      <c r="A165" s="16" t="s">
        <v>345</v>
      </c>
      <c r="B165" s="16" t="s">
        <v>346</v>
      </c>
      <c r="C165" s="16" t="s">
        <v>335</v>
      </c>
      <c r="D165" s="16" t="s">
        <v>333</v>
      </c>
      <c r="E165" s="16" t="s">
        <v>631</v>
      </c>
      <c r="F165" s="32">
        <v>0.7113142136779074</v>
      </c>
      <c r="G165" s="32">
        <v>0.7443165871456637</v>
      </c>
      <c r="H165" s="32">
        <v>0.7694263916360554</v>
      </c>
      <c r="I165" s="32">
        <v>0.7868765004001067</v>
      </c>
      <c r="J165" s="22">
        <v>0.7922636103151862</v>
      </c>
      <c r="K165" s="22">
        <v>0.7810177244139508</v>
      </c>
      <c r="L165" s="101">
        <v>0.7657266811279827</v>
      </c>
      <c r="M165" s="101">
        <v>0.8022346368715084</v>
      </c>
      <c r="N165" s="101">
        <v>0.7737556561085973</v>
      </c>
      <c r="O165" s="101">
        <v>0.797979797979798</v>
      </c>
      <c r="P165" s="101">
        <v>0.7662203913491246</v>
      </c>
      <c r="Q165" s="101">
        <v>0.772877618522602</v>
      </c>
      <c r="R165" s="22"/>
      <c r="S165" s="22">
        <v>0.7932692307692307</v>
      </c>
      <c r="T165" s="32">
        <v>0.04338394793926247</v>
      </c>
      <c r="U165" s="32">
        <v>0.012290502793296089</v>
      </c>
      <c r="V165" s="32">
        <v>0.023755656108597284</v>
      </c>
      <c r="W165" s="32">
        <v>0.012626262626262626</v>
      </c>
      <c r="X165" s="32">
        <v>0.016477857878475798</v>
      </c>
      <c r="Y165" s="32">
        <v>0.015435501653803748</v>
      </c>
      <c r="Z165" s="32">
        <v>0.004651162790697674</v>
      </c>
      <c r="AA165" s="32">
        <v>0.008413461538461538</v>
      </c>
    </row>
    <row r="166" spans="1:27" ht="12.75">
      <c r="A166" s="16" t="s">
        <v>347</v>
      </c>
      <c r="B166" s="16" t="s">
        <v>348</v>
      </c>
      <c r="C166" s="16" t="s">
        <v>335</v>
      </c>
      <c r="D166" s="16" t="s">
        <v>333</v>
      </c>
      <c r="E166" s="16" t="s">
        <v>616</v>
      </c>
      <c r="F166" s="32">
        <v>0.6997319034852547</v>
      </c>
      <c r="G166" s="32"/>
      <c r="H166" s="32">
        <v>0.7289066400399401</v>
      </c>
      <c r="I166" s="32">
        <v>0.7324055037165902</v>
      </c>
      <c r="J166" s="22">
        <v>0.7327909887359199</v>
      </c>
      <c r="K166" s="22">
        <v>0.7343945068664169</v>
      </c>
      <c r="L166" s="101">
        <v>0.7292682926829268</v>
      </c>
      <c r="M166" s="101">
        <v>0.712784588441331</v>
      </c>
      <c r="N166" s="101">
        <v>0.7312661498708011</v>
      </c>
      <c r="O166" s="101">
        <v>0.7505003335557038</v>
      </c>
      <c r="P166" s="101">
        <v>0.7178186429930248</v>
      </c>
      <c r="Q166" s="101">
        <v>0.7308423052564914</v>
      </c>
      <c r="R166" s="22">
        <v>0.7442424242424243</v>
      </c>
      <c r="S166" s="22">
        <v>0.7362155388471178</v>
      </c>
      <c r="T166" s="32">
        <v>0.042682926829268296</v>
      </c>
      <c r="U166" s="32">
        <v>0.03619381202568593</v>
      </c>
      <c r="V166" s="32">
        <v>0.029715762273901807</v>
      </c>
      <c r="W166" s="32">
        <v>0.028685790527018012</v>
      </c>
      <c r="X166" s="32">
        <v>0.039315155358275206</v>
      </c>
      <c r="Y166" s="32">
        <v>0.03229892336922103</v>
      </c>
      <c r="Z166" s="32">
        <v>0.03212121212121212</v>
      </c>
      <c r="AA166" s="32">
        <v>0.03822055137844611</v>
      </c>
    </row>
    <row r="167" spans="1:27" ht="12.75">
      <c r="A167" s="16" t="s">
        <v>349</v>
      </c>
      <c r="B167" s="16" t="s">
        <v>350</v>
      </c>
      <c r="C167" s="16" t="s">
        <v>335</v>
      </c>
      <c r="D167" s="16" t="s">
        <v>333</v>
      </c>
      <c r="E167" s="16" t="s">
        <v>616</v>
      </c>
      <c r="F167" s="32">
        <v>0.7328664332166083</v>
      </c>
      <c r="G167" s="32">
        <v>0.7293086660175268</v>
      </c>
      <c r="H167" s="32">
        <v>0.747568093385214</v>
      </c>
      <c r="I167" s="32">
        <v>0.7470889613414066</v>
      </c>
      <c r="J167" s="22">
        <v>0.7521444695259594</v>
      </c>
      <c r="K167" s="22">
        <v>0.7684069611780455</v>
      </c>
      <c r="L167" s="101">
        <v>0.74</v>
      </c>
      <c r="M167" s="101">
        <v>0.7723292469352014</v>
      </c>
      <c r="N167" s="101">
        <v>0.75</v>
      </c>
      <c r="O167" s="101">
        <v>0.7732342007434945</v>
      </c>
      <c r="P167" s="101">
        <v>0.7521663778162911</v>
      </c>
      <c r="Q167" s="101">
        <v>0.7918968692449355</v>
      </c>
      <c r="R167" s="22">
        <v>0.7463235294117647</v>
      </c>
      <c r="S167" s="22">
        <v>0.7820738137082601</v>
      </c>
      <c r="T167" s="32">
        <v>0.03636363636363636</v>
      </c>
      <c r="U167" s="32">
        <v>0.03152364273204904</v>
      </c>
      <c r="V167" s="32">
        <v>0.03917910447761194</v>
      </c>
      <c r="W167" s="32">
        <v>0.027881040892193308</v>
      </c>
      <c r="X167" s="32">
        <v>0.0415944540727903</v>
      </c>
      <c r="Y167" s="32">
        <v>0.020257826887661142</v>
      </c>
      <c r="Z167" s="32">
        <v>0.042279411764705885</v>
      </c>
      <c r="AA167" s="32">
        <v>0.01757469244288225</v>
      </c>
    </row>
    <row r="168" spans="1:27" ht="12.75">
      <c r="A168" s="16" t="s">
        <v>351</v>
      </c>
      <c r="B168" s="16" t="s">
        <v>352</v>
      </c>
      <c r="C168" s="16" t="s">
        <v>335</v>
      </c>
      <c r="D168" s="16" t="s">
        <v>333</v>
      </c>
      <c r="E168" s="16" t="s">
        <v>613</v>
      </c>
      <c r="F168" s="32"/>
      <c r="G168" s="32"/>
      <c r="H168" s="32">
        <v>0.6246753246753247</v>
      </c>
      <c r="I168" s="32">
        <v>0.6248447204968944</v>
      </c>
      <c r="J168" s="22">
        <v>0.6264331210191083</v>
      </c>
      <c r="K168" s="22">
        <v>0.645891472868217</v>
      </c>
      <c r="L168" s="101"/>
      <c r="M168" s="101">
        <v>0.6306954436450839</v>
      </c>
      <c r="N168" s="101">
        <v>0.6492829204693612</v>
      </c>
      <c r="O168" s="101">
        <v>0.6231493943472409</v>
      </c>
      <c r="P168" s="101">
        <v>0.6617100371747212</v>
      </c>
      <c r="Q168" s="101">
        <v>0.6674698795180722</v>
      </c>
      <c r="R168" s="22"/>
      <c r="S168" s="22">
        <v>0.6155844155844156</v>
      </c>
      <c r="T168" s="32">
        <v>0.06407035175879397</v>
      </c>
      <c r="U168" s="32">
        <v>0.023980815347721823</v>
      </c>
      <c r="V168" s="32">
        <v>0.04432855280312908</v>
      </c>
      <c r="W168" s="32">
        <v>0.033647375504710635</v>
      </c>
      <c r="X168" s="32">
        <v>0.03717472118959108</v>
      </c>
      <c r="Y168" s="32">
        <v>0.03493975903614458</v>
      </c>
      <c r="Z168" s="32">
        <v>0.05012224938875306</v>
      </c>
      <c r="AA168" s="32">
        <v>0.023376623376623377</v>
      </c>
    </row>
    <row r="169" spans="1:27" ht="12.75">
      <c r="A169" s="16" t="s">
        <v>353</v>
      </c>
      <c r="B169" s="16" t="s">
        <v>354</v>
      </c>
      <c r="C169" s="16" t="s">
        <v>335</v>
      </c>
      <c r="D169" s="16" t="s">
        <v>333</v>
      </c>
      <c r="E169" s="16" t="s">
        <v>616</v>
      </c>
      <c r="F169" s="32">
        <v>0.7759316401614051</v>
      </c>
      <c r="G169" s="32">
        <v>0.7670827163105564</v>
      </c>
      <c r="H169" s="32">
        <v>0.7601283594063377</v>
      </c>
      <c r="I169" s="32">
        <v>0.7453031183420492</v>
      </c>
      <c r="J169" s="22">
        <v>0.8018338323353293</v>
      </c>
      <c r="K169" s="22">
        <v>0.808087974459028</v>
      </c>
      <c r="L169" s="101">
        <v>0.7602941176470588</v>
      </c>
      <c r="M169" s="101">
        <v>0.7957848837209303</v>
      </c>
      <c r="N169" s="101">
        <v>0.8324197337509789</v>
      </c>
      <c r="O169" s="101">
        <v>0.8211870773854245</v>
      </c>
      <c r="P169" s="101">
        <v>0.7992857142857143</v>
      </c>
      <c r="Q169" s="101">
        <v>0.8414545454545455</v>
      </c>
      <c r="R169" s="22">
        <v>0.7994542974079127</v>
      </c>
      <c r="S169" s="22">
        <v>0.7925340990667624</v>
      </c>
      <c r="T169" s="32">
        <v>0</v>
      </c>
      <c r="U169" s="32">
        <v>0</v>
      </c>
      <c r="V169" s="32">
        <v>0</v>
      </c>
      <c r="W169" s="32">
        <v>0</v>
      </c>
      <c r="X169" s="32">
        <v>0</v>
      </c>
      <c r="Y169" s="32">
        <v>0</v>
      </c>
      <c r="Z169" s="32">
        <v>0</v>
      </c>
      <c r="AA169" s="32">
        <v>0.0007178750897343862</v>
      </c>
    </row>
    <row r="170" spans="1:27" ht="12.75">
      <c r="A170" s="16" t="s">
        <v>355</v>
      </c>
      <c r="B170" s="16" t="s">
        <v>356</v>
      </c>
      <c r="C170" s="16" t="s">
        <v>335</v>
      </c>
      <c r="D170" s="16" t="s">
        <v>333</v>
      </c>
      <c r="E170" s="16" t="s">
        <v>620</v>
      </c>
      <c r="F170" s="32"/>
      <c r="G170" s="32">
        <v>0.722568093385214</v>
      </c>
      <c r="H170" s="32">
        <v>0.723148507173323</v>
      </c>
      <c r="I170" s="32">
        <v>0.7385645221271848</v>
      </c>
      <c r="J170" s="22">
        <v>0.7623488773747841</v>
      </c>
      <c r="K170" s="22">
        <v>0.759782238856754</v>
      </c>
      <c r="L170" s="101">
        <v>0.7660130718954249</v>
      </c>
      <c r="M170" s="101">
        <v>0.7692307692307693</v>
      </c>
      <c r="N170" s="101">
        <v>0.7670454545454546</v>
      </c>
      <c r="O170" s="101">
        <v>0.7450682852807283</v>
      </c>
      <c r="P170" s="101">
        <v>0.7733516483516484</v>
      </c>
      <c r="Q170" s="101">
        <v>0.7679045092838196</v>
      </c>
      <c r="R170" s="22">
        <v>0.7482614742698191</v>
      </c>
      <c r="S170" s="22">
        <v>0.7482806052269602</v>
      </c>
      <c r="T170" s="32">
        <v>0.009150326797385621</v>
      </c>
      <c r="U170" s="32">
        <v>0.001303780964797914</v>
      </c>
      <c r="V170" s="32">
        <v>0.005681818181818182</v>
      </c>
      <c r="W170" s="32">
        <v>0.004552352048558422</v>
      </c>
      <c r="X170" s="32">
        <v>0.006868131868131868</v>
      </c>
      <c r="Y170" s="32">
        <v>0.011936339522546418</v>
      </c>
      <c r="Z170" s="32">
        <v>0.015299026425591099</v>
      </c>
      <c r="AA170" s="32">
        <v>0.002751031636863824</v>
      </c>
    </row>
    <row r="171" spans="1:27" ht="12.75">
      <c r="A171" s="16" t="s">
        <v>357</v>
      </c>
      <c r="B171" s="16" t="s">
        <v>358</v>
      </c>
      <c r="C171" s="16" t="s">
        <v>335</v>
      </c>
      <c r="D171" s="16" t="s">
        <v>333</v>
      </c>
      <c r="E171" s="16" t="s">
        <v>624</v>
      </c>
      <c r="F171" s="32">
        <v>0.6686046511627907</v>
      </c>
      <c r="G171" s="32">
        <v>0.7226593233674272</v>
      </c>
      <c r="H171" s="32">
        <v>0.7536118703631394</v>
      </c>
      <c r="I171" s="32">
        <v>0.7526315789473684</v>
      </c>
      <c r="J171" s="22">
        <v>0.7577282530553558</v>
      </c>
      <c r="K171" s="22">
        <v>0.752622061482821</v>
      </c>
      <c r="L171" s="101">
        <v>0.7364016736401674</v>
      </c>
      <c r="M171" s="101">
        <v>0.7806539509536785</v>
      </c>
      <c r="N171" s="101">
        <v>0.750367107195301</v>
      </c>
      <c r="O171" s="101">
        <v>0.7631578947368421</v>
      </c>
      <c r="P171" s="101">
        <v>0.7267355982274741</v>
      </c>
      <c r="Q171" s="101">
        <v>0.7811094452773614</v>
      </c>
      <c r="R171" s="22">
        <v>0.765379113018598</v>
      </c>
      <c r="S171" s="22">
        <v>0.7378640776699029</v>
      </c>
      <c r="T171" s="32">
        <v>0</v>
      </c>
      <c r="U171" s="32">
        <v>0</v>
      </c>
      <c r="V171" s="32">
        <v>0</v>
      </c>
      <c r="W171" s="32">
        <v>0</v>
      </c>
      <c r="X171" s="32">
        <v>0</v>
      </c>
      <c r="Y171" s="32">
        <v>0</v>
      </c>
      <c r="Z171" s="32">
        <v>0</v>
      </c>
      <c r="AA171" s="32">
        <v>0</v>
      </c>
    </row>
    <row r="172" spans="1:27" ht="12.75">
      <c r="A172" s="16" t="s">
        <v>359</v>
      </c>
      <c r="B172" s="16" t="s">
        <v>360</v>
      </c>
      <c r="C172" s="16" t="s">
        <v>335</v>
      </c>
      <c r="D172" s="16" t="s">
        <v>333</v>
      </c>
      <c r="E172" s="16" t="s">
        <v>618</v>
      </c>
      <c r="F172" s="32">
        <v>0.7430503380916604</v>
      </c>
      <c r="G172" s="32">
        <v>0.7540353574173713</v>
      </c>
      <c r="H172" s="32">
        <v>0.762012012012012</v>
      </c>
      <c r="I172" s="32">
        <v>0.7215631542219121</v>
      </c>
      <c r="J172" s="22">
        <v>0.7291981845688351</v>
      </c>
      <c r="K172" s="22">
        <v>0.7481177275838466</v>
      </c>
      <c r="L172" s="101">
        <v>0.7236467236467237</v>
      </c>
      <c r="M172" s="101">
        <v>0.7372881355932204</v>
      </c>
      <c r="N172" s="101">
        <v>0.7428571428571429</v>
      </c>
      <c r="O172" s="101">
        <v>0.7263513513513513</v>
      </c>
      <c r="P172" s="101">
        <v>0.791907514450867</v>
      </c>
      <c r="Q172" s="101">
        <v>0.7780487804878049</v>
      </c>
      <c r="R172" s="22">
        <v>0.7351351351351352</v>
      </c>
      <c r="S172" s="22">
        <v>0.6865671641791045</v>
      </c>
      <c r="T172" s="32">
        <v>0.014245014245014245</v>
      </c>
      <c r="U172" s="32">
        <v>0.014124293785310734</v>
      </c>
      <c r="V172" s="32">
        <v>0.002857142857142857</v>
      </c>
      <c r="W172" s="32">
        <v>0.02027027027027027</v>
      </c>
      <c r="X172" s="32">
        <v>0.017341040462427744</v>
      </c>
      <c r="Y172" s="32">
        <v>0.004878048780487805</v>
      </c>
      <c r="Z172" s="32">
        <v>0.021621621621621623</v>
      </c>
      <c r="AA172" s="32">
        <v>0.014925373134328358</v>
      </c>
    </row>
    <row r="173" spans="1:27" ht="12.75">
      <c r="A173" s="16" t="s">
        <v>361</v>
      </c>
      <c r="B173" s="16" t="s">
        <v>362</v>
      </c>
      <c r="C173" s="16" t="s">
        <v>335</v>
      </c>
      <c r="D173" s="16" t="s">
        <v>333</v>
      </c>
      <c r="E173" s="16" t="s">
        <v>620</v>
      </c>
      <c r="F173" s="32">
        <v>0.7488212601800257</v>
      </c>
      <c r="G173" s="32"/>
      <c r="H173" s="32">
        <v>0.7728536133415689</v>
      </c>
      <c r="I173" s="32">
        <v>0.7791116446578632</v>
      </c>
      <c r="J173" s="22">
        <v>0.8177991581479255</v>
      </c>
      <c r="K173" s="22">
        <v>0.8086482117599515</v>
      </c>
      <c r="L173" s="101">
        <v>0.7956318252730109</v>
      </c>
      <c r="M173" s="101">
        <v>0.8121546961325967</v>
      </c>
      <c r="N173" s="101">
        <v>0.8284789644012945</v>
      </c>
      <c r="O173" s="101">
        <v>0.8098530682800346</v>
      </c>
      <c r="P173" s="101">
        <v>0.8283261802575107</v>
      </c>
      <c r="Q173" s="101">
        <v>0.8232899022801303</v>
      </c>
      <c r="R173" s="22">
        <v>0.802547770700637</v>
      </c>
      <c r="S173" s="22">
        <v>0.811216429699842</v>
      </c>
      <c r="T173" s="32">
        <v>0.0046801872074883</v>
      </c>
      <c r="U173" s="32">
        <v>0.016574585635359115</v>
      </c>
      <c r="V173" s="32">
        <v>0.010517799352750809</v>
      </c>
      <c r="W173" s="32">
        <v>0.014693171996542784</v>
      </c>
      <c r="X173" s="32">
        <v>0.01201716738197425</v>
      </c>
      <c r="Y173" s="32">
        <v>0.0008143322475570033</v>
      </c>
      <c r="Z173" s="32">
        <v>0.005573248407643312</v>
      </c>
      <c r="AA173" s="32">
        <v>0.01263823064770932</v>
      </c>
    </row>
    <row r="174" spans="19:26" ht="12.75">
      <c r="S174" s="22"/>
      <c r="Z174" s="32"/>
    </row>
    <row r="175" spans="1:19" ht="12.75">
      <c r="A175" s="18" t="s">
        <v>25</v>
      </c>
      <c r="S175" s="22"/>
    </row>
    <row r="176" ht="12.75">
      <c r="A176" s="39" t="s">
        <v>564</v>
      </c>
    </row>
    <row r="177" ht="12.75">
      <c r="A177" s="39" t="s">
        <v>565</v>
      </c>
    </row>
  </sheetData>
  <mergeCells count="3">
    <mergeCell ref="F6:K6"/>
    <mergeCell ref="L6:S6"/>
    <mergeCell ref="T6:AA6"/>
  </mergeCells>
  <conditionalFormatting sqref="Z174 T8:AA19 T22:AA173">
    <cfRule type="cellIs" priority="1" dxfId="0" operator="greaterThan" stopIfTrue="1">
      <formula>0.05</formula>
    </cfRule>
    <cfRule type="cellIs" priority="2"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40" r:id="rId1"/>
  <headerFooter alignWithMargins="0">
    <oddFooter>&amp;L&amp;6&amp;F &amp;A&amp;R&amp;6Standards and Quality Analytical Team (SAT)</oddFooter>
  </headerFooter>
</worksheet>
</file>

<file path=xl/worksheets/sheet15.xml><?xml version="1.0" encoding="utf-8"?>
<worksheet xmlns="http://schemas.openxmlformats.org/spreadsheetml/2006/main" xmlns:r="http://schemas.openxmlformats.org/officeDocument/2006/relationships">
  <dimension ref="A1:J154"/>
  <sheetViews>
    <sheetView workbookViewId="0" topLeftCell="A1">
      <selection activeCell="A1" sqref="A1"/>
    </sheetView>
  </sheetViews>
  <sheetFormatPr defaultColWidth="9.140625" defaultRowHeight="12.75"/>
  <cols>
    <col min="8" max="10" width="10.7109375" style="0" customWidth="1"/>
  </cols>
  <sheetData>
    <row r="1" spans="1:10" ht="63.75">
      <c r="A1" t="s">
        <v>521</v>
      </c>
      <c r="B1" t="s">
        <v>533</v>
      </c>
      <c r="C1" t="s">
        <v>366</v>
      </c>
      <c r="D1" t="s">
        <v>367</v>
      </c>
      <c r="E1" s="30" t="s">
        <v>637</v>
      </c>
      <c r="F1" s="30" t="s">
        <v>638</v>
      </c>
      <c r="G1" s="30" t="s">
        <v>639</v>
      </c>
      <c r="H1" s="30" t="s">
        <v>641</v>
      </c>
      <c r="I1" s="30" t="s">
        <v>642</v>
      </c>
      <c r="J1" s="115" t="s">
        <v>643</v>
      </c>
    </row>
    <row r="2" spans="1:10" ht="12.75">
      <c r="A2" t="s">
        <v>67</v>
      </c>
      <c r="B2" t="s">
        <v>526</v>
      </c>
      <c r="C2" t="s">
        <v>89</v>
      </c>
      <c r="D2" s="35" t="s">
        <v>386</v>
      </c>
      <c r="E2" s="26">
        <v>0.4005586592178771</v>
      </c>
      <c r="F2" s="26">
        <v>0.5994413407821229</v>
      </c>
      <c r="G2" s="26">
        <v>0</v>
      </c>
      <c r="H2" s="26">
        <v>0.03575418994413404</v>
      </c>
      <c r="I2" s="26">
        <v>-0.0659217877094973</v>
      </c>
      <c r="J2" s="116">
        <v>0</v>
      </c>
    </row>
    <row r="3" spans="1:10" ht="12.75">
      <c r="A3" t="s">
        <v>41</v>
      </c>
      <c r="B3" t="s">
        <v>522</v>
      </c>
      <c r="C3" t="s">
        <v>47</v>
      </c>
      <c r="D3" s="35" t="s">
        <v>382</v>
      </c>
      <c r="E3" s="26">
        <v>0.431740614334471</v>
      </c>
      <c r="F3" s="26">
        <v>0.5597269624573379</v>
      </c>
      <c r="G3" s="26">
        <v>0.008532423208191127</v>
      </c>
      <c r="H3" s="26">
        <v>0.10921501706484638</v>
      </c>
      <c r="I3" s="26">
        <v>-0.019624573378839605</v>
      </c>
      <c r="J3" s="116">
        <v>0</v>
      </c>
    </row>
    <row r="4" spans="1:10" ht="12.75">
      <c r="A4" t="s">
        <v>41</v>
      </c>
      <c r="B4" t="s">
        <v>522</v>
      </c>
      <c r="C4" t="s">
        <v>49</v>
      </c>
      <c r="D4" s="35" t="s">
        <v>381</v>
      </c>
      <c r="E4" s="26">
        <v>0.4802314368370299</v>
      </c>
      <c r="F4" s="26">
        <v>0.5197685631629702</v>
      </c>
      <c r="G4" s="26">
        <v>0</v>
      </c>
      <c r="H4" s="26">
        <v>0.1792621616177844</v>
      </c>
      <c r="I4" s="26">
        <v>0.05496624879459977</v>
      </c>
      <c r="J4" s="116">
        <v>0</v>
      </c>
    </row>
    <row r="5" spans="1:10" ht="12.75">
      <c r="A5" t="s">
        <v>41</v>
      </c>
      <c r="B5" t="s">
        <v>522</v>
      </c>
      <c r="C5" t="s">
        <v>63</v>
      </c>
      <c r="D5" s="35" t="s">
        <v>430</v>
      </c>
      <c r="E5" s="26">
        <v>0.4934804413239719</v>
      </c>
      <c r="F5" s="26">
        <v>0.506519558676028</v>
      </c>
      <c r="G5" s="26">
        <v>0</v>
      </c>
      <c r="H5" s="26">
        <v>0.016048144433299938</v>
      </c>
      <c r="I5" s="26">
        <v>-0.08859913072550984</v>
      </c>
      <c r="J5" s="116">
        <v>0</v>
      </c>
    </row>
    <row r="6" spans="1:10" ht="12.75">
      <c r="A6" t="s">
        <v>41</v>
      </c>
      <c r="B6" t="s">
        <v>522</v>
      </c>
      <c r="C6" t="s">
        <v>61</v>
      </c>
      <c r="D6" s="35" t="s">
        <v>423</v>
      </c>
      <c r="E6" s="26">
        <v>0.5195729537366548</v>
      </c>
      <c r="F6" s="26">
        <v>0.47983392645314354</v>
      </c>
      <c r="G6" s="26">
        <v>0.0005931198102016608</v>
      </c>
      <c r="H6" s="26">
        <v>0.10676156583629892</v>
      </c>
      <c r="I6" s="26">
        <v>0.004744958481613271</v>
      </c>
      <c r="J6" s="116">
        <v>0</v>
      </c>
    </row>
    <row r="7" spans="1:10" ht="12.75">
      <c r="A7" t="s">
        <v>167</v>
      </c>
      <c r="B7" t="s">
        <v>525</v>
      </c>
      <c r="C7" t="s">
        <v>193</v>
      </c>
      <c r="D7" s="35" t="s">
        <v>411</v>
      </c>
      <c r="E7" s="26">
        <v>0.5328014184397163</v>
      </c>
      <c r="F7" s="26">
        <v>0.4671985815602837</v>
      </c>
      <c r="G7" s="26">
        <v>0</v>
      </c>
      <c r="H7" s="26">
        <v>0.019208037825059088</v>
      </c>
      <c r="I7" s="26">
        <v>-0.07180851063829796</v>
      </c>
      <c r="J7" s="116">
        <v>0</v>
      </c>
    </row>
    <row r="8" spans="1:10" ht="12.75">
      <c r="A8" t="s">
        <v>67</v>
      </c>
      <c r="B8" t="s">
        <v>526</v>
      </c>
      <c r="C8" t="s">
        <v>91</v>
      </c>
      <c r="D8" s="35" t="s">
        <v>454</v>
      </c>
      <c r="E8" s="26">
        <v>0.5357854683819533</v>
      </c>
      <c r="F8" s="26">
        <v>0.46403333937307484</v>
      </c>
      <c r="G8" s="26">
        <v>0.0001811922449719152</v>
      </c>
      <c r="H8" s="26">
        <v>0.09421996738539595</v>
      </c>
      <c r="I8" s="26">
        <v>-0.00108715346983157</v>
      </c>
      <c r="J8" s="116">
        <v>0</v>
      </c>
    </row>
    <row r="9" spans="1:10" ht="12.75">
      <c r="A9" t="s">
        <v>41</v>
      </c>
      <c r="B9" t="s">
        <v>522</v>
      </c>
      <c r="C9" t="s">
        <v>59</v>
      </c>
      <c r="D9" s="35" t="s">
        <v>371</v>
      </c>
      <c r="E9" s="26">
        <v>0.5362318840579711</v>
      </c>
      <c r="F9" s="26">
        <v>0.463768115942029</v>
      </c>
      <c r="G9" s="26">
        <v>0</v>
      </c>
      <c r="H9" s="26">
        <v>-0.03988248667721539</v>
      </c>
      <c r="I9" s="26">
        <v>-0.1287563205173381</v>
      </c>
      <c r="J9" s="116">
        <v>0</v>
      </c>
    </row>
    <row r="10" spans="1:10" ht="12.75">
      <c r="A10" t="s">
        <v>41</v>
      </c>
      <c r="B10" t="s">
        <v>522</v>
      </c>
      <c r="C10" t="s">
        <v>40</v>
      </c>
      <c r="D10" s="35" t="s">
        <v>464</v>
      </c>
      <c r="E10" s="26">
        <v>0.5460682357234081</v>
      </c>
      <c r="F10" s="26">
        <v>0.45320197044334976</v>
      </c>
      <c r="G10" s="26">
        <v>0.0007297938332421091</v>
      </c>
      <c r="H10" s="26">
        <v>0.1092866265280058</v>
      </c>
      <c r="I10" s="26">
        <v>-0.02025177887246854</v>
      </c>
      <c r="J10" s="116">
        <v>0</v>
      </c>
    </row>
    <row r="11" spans="1:10" ht="12.75">
      <c r="A11" t="s">
        <v>67</v>
      </c>
      <c r="B11" t="s">
        <v>526</v>
      </c>
      <c r="C11" t="s">
        <v>66</v>
      </c>
      <c r="D11" s="35" t="s">
        <v>405</v>
      </c>
      <c r="E11" s="26">
        <v>0.5482260183968463</v>
      </c>
      <c r="F11" s="26">
        <v>0.4507227332457293</v>
      </c>
      <c r="G11" s="26">
        <v>0.0010512483574244415</v>
      </c>
      <c r="H11" s="26">
        <v>0.11826544021024965</v>
      </c>
      <c r="I11" s="26">
        <v>0.03942181340341655</v>
      </c>
      <c r="J11" s="116">
        <v>0</v>
      </c>
    </row>
    <row r="12" spans="1:10" ht="12.75">
      <c r="A12" t="s">
        <v>67</v>
      </c>
      <c r="B12" t="s">
        <v>526</v>
      </c>
      <c r="C12" t="s">
        <v>101</v>
      </c>
      <c r="D12" s="35" t="s">
        <v>444</v>
      </c>
      <c r="E12" s="26">
        <v>0.5505780346820809</v>
      </c>
      <c r="F12" s="26">
        <v>0.4486994219653179</v>
      </c>
      <c r="G12" s="26">
        <v>0.000722543352601156</v>
      </c>
      <c r="H12" s="26">
        <v>0.07369942196531787</v>
      </c>
      <c r="I12" s="26">
        <v>0.014450867052023142</v>
      </c>
      <c r="J12" s="116">
        <v>0</v>
      </c>
    </row>
    <row r="13" spans="1:10" ht="12.75">
      <c r="A13" t="s">
        <v>167</v>
      </c>
      <c r="B13" t="s">
        <v>525</v>
      </c>
      <c r="C13" t="s">
        <v>179</v>
      </c>
      <c r="D13" s="35" t="s">
        <v>378</v>
      </c>
      <c r="E13" s="26">
        <v>0.5548793740491198</v>
      </c>
      <c r="F13" s="26">
        <v>0.42034340360791134</v>
      </c>
      <c r="G13" s="26">
        <v>0.02477722234296892</v>
      </c>
      <c r="H13" s="26">
        <v>0.14735926972397306</v>
      </c>
      <c r="I13" s="26">
        <v>0.047815692240817165</v>
      </c>
      <c r="J13" s="116">
        <v>0</v>
      </c>
    </row>
    <row r="14" spans="1:10" ht="12.75">
      <c r="A14" t="s">
        <v>41</v>
      </c>
      <c r="B14" t="s">
        <v>522</v>
      </c>
      <c r="C14" t="s">
        <v>53</v>
      </c>
      <c r="D14" s="35" t="s">
        <v>416</v>
      </c>
      <c r="E14" s="26">
        <v>0.5587863463969659</v>
      </c>
      <c r="F14" s="26">
        <v>0.4361567635903919</v>
      </c>
      <c r="G14" s="26">
        <v>0.0050568900126422255</v>
      </c>
      <c r="H14" s="26">
        <v>0.11715128529287822</v>
      </c>
      <c r="I14" s="26">
        <v>-0.010956595027391547</v>
      </c>
      <c r="J14" s="116">
        <v>0</v>
      </c>
    </row>
    <row r="15" spans="1:10" ht="12.75">
      <c r="A15" t="s">
        <v>117</v>
      </c>
      <c r="B15" t="s">
        <v>529</v>
      </c>
      <c r="C15" t="s">
        <v>127</v>
      </c>
      <c r="D15" s="35" t="s">
        <v>384</v>
      </c>
      <c r="E15" s="26">
        <v>0.5620300751879699</v>
      </c>
      <c r="F15" s="26">
        <v>0.4202470461868958</v>
      </c>
      <c r="G15" s="26">
        <v>0.017722878625134265</v>
      </c>
      <c r="H15" s="26">
        <v>0.21025778732545652</v>
      </c>
      <c r="I15" s="26">
        <v>0.05504833512352314</v>
      </c>
      <c r="J15" s="116">
        <v>0</v>
      </c>
    </row>
    <row r="16" spans="1:10" ht="12.75">
      <c r="A16" t="s">
        <v>67</v>
      </c>
      <c r="B16" t="s">
        <v>526</v>
      </c>
      <c r="C16" t="s">
        <v>113</v>
      </c>
      <c r="D16" s="35" t="s">
        <v>375</v>
      </c>
      <c r="E16" s="26">
        <v>0.5686492495831017</v>
      </c>
      <c r="F16" s="26">
        <v>0.40717065036131184</v>
      </c>
      <c r="G16" s="26">
        <v>0.024180100055586438</v>
      </c>
      <c r="H16" s="26">
        <v>0.03640911617565312</v>
      </c>
      <c r="I16" s="26">
        <v>-0.016953863257365143</v>
      </c>
      <c r="J16" s="116">
        <v>0</v>
      </c>
    </row>
    <row r="17" spans="1:10" ht="12.75">
      <c r="A17" t="s">
        <v>117</v>
      </c>
      <c r="B17" t="s">
        <v>529</v>
      </c>
      <c r="C17" t="s">
        <v>139</v>
      </c>
      <c r="D17" s="35" t="s">
        <v>401</v>
      </c>
      <c r="E17" s="26">
        <v>0.5703526189661074</v>
      </c>
      <c r="F17" s="26">
        <v>0.3919890448476549</v>
      </c>
      <c r="G17" s="26">
        <v>0.03765833618623759</v>
      </c>
      <c r="H17" s="26">
        <v>0.021567956179390668</v>
      </c>
      <c r="I17" s="26">
        <v>-0.09038000684697023</v>
      </c>
      <c r="J17" s="116">
        <v>0</v>
      </c>
    </row>
    <row r="18" spans="1:10" ht="12.75">
      <c r="A18" t="s">
        <v>167</v>
      </c>
      <c r="B18" t="s">
        <v>525</v>
      </c>
      <c r="C18" t="s">
        <v>189</v>
      </c>
      <c r="D18" s="35" t="s">
        <v>407</v>
      </c>
      <c r="E18" s="26">
        <v>0.5756906077348066</v>
      </c>
      <c r="F18" s="26">
        <v>0.4243093922651934</v>
      </c>
      <c r="G18" s="26">
        <v>0</v>
      </c>
      <c r="H18" s="26">
        <v>0.1707182320441989</v>
      </c>
      <c r="I18" s="26">
        <v>-0.0035911602209943716</v>
      </c>
      <c r="J18" s="116">
        <v>0</v>
      </c>
    </row>
    <row r="19" spans="1:10" ht="12.75">
      <c r="A19" t="s">
        <v>117</v>
      </c>
      <c r="B19" t="s">
        <v>529</v>
      </c>
      <c r="C19" t="s">
        <v>133</v>
      </c>
      <c r="D19" s="35" t="s">
        <v>437</v>
      </c>
      <c r="E19" s="26">
        <v>0.5786877158362111</v>
      </c>
      <c r="F19" s="26">
        <v>0.42131228416378885</v>
      </c>
      <c r="G19" s="26">
        <v>0</v>
      </c>
      <c r="H19" s="26">
        <v>0.13813517513566853</v>
      </c>
      <c r="I19" s="26">
        <v>0.025160335471139605</v>
      </c>
      <c r="J19" s="116">
        <v>0</v>
      </c>
    </row>
    <row r="20" spans="1:10" ht="12.75">
      <c r="A20" t="s">
        <v>41</v>
      </c>
      <c r="B20" t="s">
        <v>522</v>
      </c>
      <c r="C20" t="s">
        <v>57</v>
      </c>
      <c r="D20" s="35" t="s">
        <v>428</v>
      </c>
      <c r="E20" s="26">
        <v>0.5858864027538726</v>
      </c>
      <c r="F20" s="26">
        <v>0.4103270223752151</v>
      </c>
      <c r="G20" s="26">
        <v>0.0037865748709122204</v>
      </c>
      <c r="H20" s="26">
        <v>0.000344234079173833</v>
      </c>
      <c r="I20" s="26">
        <v>-0.03683304647160068</v>
      </c>
      <c r="J20" s="116">
        <v>0</v>
      </c>
    </row>
    <row r="21" spans="1:10" ht="12.75">
      <c r="A21" t="s">
        <v>67</v>
      </c>
      <c r="B21" t="s">
        <v>526</v>
      </c>
      <c r="C21" t="s">
        <v>109</v>
      </c>
      <c r="D21" s="35" t="s">
        <v>425</v>
      </c>
      <c r="E21" s="26">
        <v>0.5930034129692833</v>
      </c>
      <c r="F21" s="26">
        <v>0.38054607508532423</v>
      </c>
      <c r="G21" s="26">
        <v>0.026450511945392493</v>
      </c>
      <c r="H21" s="26">
        <v>0.07209897610921501</v>
      </c>
      <c r="I21" s="26">
        <v>-0.010238907849829282</v>
      </c>
      <c r="J21" s="116">
        <v>0</v>
      </c>
    </row>
    <row r="22" spans="1:10" ht="12.75">
      <c r="A22" t="s">
        <v>67</v>
      </c>
      <c r="B22" t="s">
        <v>526</v>
      </c>
      <c r="C22" t="s">
        <v>71</v>
      </c>
      <c r="D22" s="35" t="s">
        <v>391</v>
      </c>
      <c r="E22" s="26">
        <v>0.5992624462200369</v>
      </c>
      <c r="F22" s="26">
        <v>0.39643515673017826</v>
      </c>
      <c r="G22" s="26">
        <v>0.0043023970497848806</v>
      </c>
      <c r="H22" s="26">
        <v>0.05039950829748008</v>
      </c>
      <c r="I22" s="26">
        <v>-0.031346035648432746</v>
      </c>
      <c r="J22" s="116">
        <v>0</v>
      </c>
    </row>
    <row r="23" spans="1:10" ht="12.75">
      <c r="A23" t="s">
        <v>167</v>
      </c>
      <c r="B23" t="s">
        <v>525</v>
      </c>
      <c r="C23" t="s">
        <v>171</v>
      </c>
      <c r="D23" s="35" t="s">
        <v>445</v>
      </c>
      <c r="E23" s="26">
        <v>0.6000558191459671</v>
      </c>
      <c r="F23" s="26">
        <v>0.39631593636617357</v>
      </c>
      <c r="G23" s="26">
        <v>0.003628244487859336</v>
      </c>
      <c r="H23" s="26">
        <v>0.0731230812168574</v>
      </c>
      <c r="I23" s="26">
        <v>0.003907340217694677</v>
      </c>
      <c r="J23" s="116">
        <v>0</v>
      </c>
    </row>
    <row r="24" spans="1:10" ht="12.75">
      <c r="A24" t="s">
        <v>117</v>
      </c>
      <c r="B24" t="s">
        <v>529</v>
      </c>
      <c r="C24" t="s">
        <v>143</v>
      </c>
      <c r="D24" s="35" t="s">
        <v>450</v>
      </c>
      <c r="E24" s="26">
        <v>0.6063803680981595</v>
      </c>
      <c r="F24" s="26">
        <v>0.3884662576687117</v>
      </c>
      <c r="G24" s="26">
        <v>0.0051533742331288344</v>
      </c>
      <c r="H24" s="26">
        <v>0.13521472392638034</v>
      </c>
      <c r="I24" s="26">
        <v>0.05055214723926382</v>
      </c>
      <c r="J24" s="116">
        <v>0</v>
      </c>
    </row>
    <row r="25" spans="1:10" ht="12.75">
      <c r="A25" t="s">
        <v>41</v>
      </c>
      <c r="B25" t="s">
        <v>522</v>
      </c>
      <c r="C25" t="s">
        <v>51</v>
      </c>
      <c r="D25" s="35" t="s">
        <v>508</v>
      </c>
      <c r="E25" s="26">
        <v>0.6074464966285547</v>
      </c>
      <c r="F25" s="26">
        <v>0.3890354734681912</v>
      </c>
      <c r="G25" s="26">
        <v>0.003518029903254178</v>
      </c>
      <c r="H25" s="26">
        <v>0.158311345646438</v>
      </c>
      <c r="I25" s="26">
        <v>0.05042509527997652</v>
      </c>
      <c r="J25" s="116">
        <v>0</v>
      </c>
    </row>
    <row r="26" spans="1:10" ht="12.75">
      <c r="A26" t="s">
        <v>41</v>
      </c>
      <c r="B26" t="s">
        <v>522</v>
      </c>
      <c r="C26" t="s">
        <v>55</v>
      </c>
      <c r="D26" s="35" t="s">
        <v>447</v>
      </c>
      <c r="E26" s="26">
        <v>0.6079664570230608</v>
      </c>
      <c r="F26" s="26">
        <v>0.38658280922431865</v>
      </c>
      <c r="G26" s="26">
        <v>0.005450733752620545</v>
      </c>
      <c r="H26" s="26">
        <v>0.12536687631027255</v>
      </c>
      <c r="I26" s="26">
        <v>0.05115303983228514</v>
      </c>
      <c r="J26" s="116">
        <v>0</v>
      </c>
    </row>
    <row r="27" spans="1:10" ht="12.75">
      <c r="A27" t="s">
        <v>41</v>
      </c>
      <c r="B27" t="s">
        <v>522</v>
      </c>
      <c r="C27" t="s">
        <v>43</v>
      </c>
      <c r="D27" s="35" t="s">
        <v>420</v>
      </c>
      <c r="E27" s="26">
        <v>0.6090116279069767</v>
      </c>
      <c r="F27" s="26">
        <v>0.39026162790697677</v>
      </c>
      <c r="G27" s="26">
        <v>0.0007267441860465116</v>
      </c>
      <c r="H27" s="26">
        <v>0.1504360465116279</v>
      </c>
      <c r="I27" s="26">
        <v>0.0625</v>
      </c>
      <c r="J27" s="116">
        <v>0</v>
      </c>
    </row>
    <row r="28" spans="1:10" ht="12.75">
      <c r="A28" t="s">
        <v>117</v>
      </c>
      <c r="B28" t="s">
        <v>529</v>
      </c>
      <c r="C28" t="s">
        <v>135</v>
      </c>
      <c r="D28" s="35" t="s">
        <v>383</v>
      </c>
      <c r="E28" s="26">
        <v>0.6131054131054131</v>
      </c>
      <c r="F28" s="26">
        <v>0.3868945868945869</v>
      </c>
      <c r="G28" s="26">
        <v>0</v>
      </c>
      <c r="H28" s="26">
        <v>0.10142450142450143</v>
      </c>
      <c r="I28" s="26">
        <v>-0.03988603988603989</v>
      </c>
      <c r="J28" s="116">
        <v>0</v>
      </c>
    </row>
    <row r="29" spans="1:10" ht="12.75">
      <c r="A29" t="s">
        <v>67</v>
      </c>
      <c r="B29" t="s">
        <v>526</v>
      </c>
      <c r="C29" t="s">
        <v>105</v>
      </c>
      <c r="D29" s="35" t="s">
        <v>483</v>
      </c>
      <c r="E29" s="26">
        <v>0.617314930991217</v>
      </c>
      <c r="F29" s="26">
        <v>0.38143036386449186</v>
      </c>
      <c r="G29" s="26">
        <v>0.0012547051442910915</v>
      </c>
      <c r="H29" s="26">
        <v>0.12358845671267249</v>
      </c>
      <c r="I29" s="26">
        <v>-0.008155583437892133</v>
      </c>
      <c r="J29" s="116">
        <v>0</v>
      </c>
    </row>
    <row r="30" spans="1:10" ht="12.75">
      <c r="A30" t="s">
        <v>117</v>
      </c>
      <c r="B30" t="s">
        <v>529</v>
      </c>
      <c r="C30" t="s">
        <v>116</v>
      </c>
      <c r="D30" s="35" t="s">
        <v>459</v>
      </c>
      <c r="E30" s="26">
        <v>0.6194481830417228</v>
      </c>
      <c r="F30" s="26">
        <v>0.36877523553162855</v>
      </c>
      <c r="G30" s="26">
        <v>0.011776581426648721</v>
      </c>
      <c r="H30" s="26">
        <v>0.1934724091520862</v>
      </c>
      <c r="I30" s="26">
        <v>0.07099596231493943</v>
      </c>
      <c r="J30" s="116">
        <v>0</v>
      </c>
    </row>
    <row r="31" spans="1:10" ht="12.75">
      <c r="A31" t="s">
        <v>203</v>
      </c>
      <c r="B31" t="s">
        <v>527</v>
      </c>
      <c r="C31" t="s">
        <v>209</v>
      </c>
      <c r="D31" s="35" t="s">
        <v>389</v>
      </c>
      <c r="E31" s="26">
        <v>0.6197362824330073</v>
      </c>
      <c r="F31" s="26">
        <v>0.36665248830284985</v>
      </c>
      <c r="G31" s="26">
        <v>0.013611229264142918</v>
      </c>
      <c r="H31" s="26">
        <v>0.0710336027222459</v>
      </c>
      <c r="I31" s="26">
        <v>0.047213951509995744</v>
      </c>
      <c r="J31" s="116">
        <v>0</v>
      </c>
    </row>
    <row r="32" spans="1:10" ht="12.75">
      <c r="A32" t="s">
        <v>67</v>
      </c>
      <c r="B32" t="s">
        <v>526</v>
      </c>
      <c r="C32" t="s">
        <v>87</v>
      </c>
      <c r="D32" s="35" t="s">
        <v>449</v>
      </c>
      <c r="E32" s="26">
        <v>0.6223679668622714</v>
      </c>
      <c r="F32" s="26">
        <v>0.3686572316189161</v>
      </c>
      <c r="G32" s="26">
        <v>0.008974801518812565</v>
      </c>
      <c r="H32" s="26">
        <v>0.07801173627890923</v>
      </c>
      <c r="I32" s="26">
        <v>-0.06662064204349316</v>
      </c>
      <c r="J32" s="116">
        <v>0</v>
      </c>
    </row>
    <row r="33" spans="1:10" ht="12.75">
      <c r="A33" t="s">
        <v>41</v>
      </c>
      <c r="B33" t="s">
        <v>522</v>
      </c>
      <c r="C33" t="s">
        <v>45</v>
      </c>
      <c r="D33" s="35" t="s">
        <v>427</v>
      </c>
      <c r="E33" s="26">
        <v>0.6261437908496732</v>
      </c>
      <c r="F33" s="26">
        <v>0.3712418300653595</v>
      </c>
      <c r="G33" s="26">
        <v>0.00261437908496732</v>
      </c>
      <c r="H33" s="26">
        <v>0.12897603485838782</v>
      </c>
      <c r="I33" s="26">
        <v>0.01612200435729849</v>
      </c>
      <c r="J33" s="116">
        <v>0</v>
      </c>
    </row>
    <row r="34" spans="1:10" ht="12.75">
      <c r="A34" t="s">
        <v>67</v>
      </c>
      <c r="B34" t="s">
        <v>526</v>
      </c>
      <c r="C34" t="s">
        <v>99</v>
      </c>
      <c r="D34" s="35" t="s">
        <v>388</v>
      </c>
      <c r="E34" s="26">
        <v>0.6323396567299007</v>
      </c>
      <c r="F34" s="26">
        <v>0.36675700090334235</v>
      </c>
      <c r="G34" s="26">
        <v>0.0009033423667570009</v>
      </c>
      <c r="H34" s="26">
        <v>0.21619993977717555</v>
      </c>
      <c r="I34" s="26">
        <v>0.06202950918398076</v>
      </c>
      <c r="J34" s="116">
        <v>0</v>
      </c>
    </row>
    <row r="35" spans="1:10" ht="12.75">
      <c r="A35" t="s">
        <v>167</v>
      </c>
      <c r="B35" t="s">
        <v>525</v>
      </c>
      <c r="C35" t="s">
        <v>185</v>
      </c>
      <c r="D35" s="35" t="s">
        <v>511</v>
      </c>
      <c r="E35" s="26">
        <v>0.6373327759197325</v>
      </c>
      <c r="F35" s="26">
        <v>0.3359113712374582</v>
      </c>
      <c r="G35" s="26">
        <v>0.026755852842809364</v>
      </c>
      <c r="H35" s="26">
        <v>0.09782608695652173</v>
      </c>
      <c r="I35" s="26">
        <v>0.028846153846153855</v>
      </c>
      <c r="J35" s="116">
        <v>0</v>
      </c>
    </row>
    <row r="36" spans="1:10" ht="12.75">
      <c r="A36" t="s">
        <v>167</v>
      </c>
      <c r="B36" t="s">
        <v>525</v>
      </c>
      <c r="C36" t="s">
        <v>187</v>
      </c>
      <c r="D36" s="35" t="s">
        <v>451</v>
      </c>
      <c r="E36" s="26">
        <v>0.641317365269461</v>
      </c>
      <c r="F36" s="26">
        <v>0.33278443113772455</v>
      </c>
      <c r="G36" s="26">
        <v>0.025898203592814372</v>
      </c>
      <c r="H36" s="26">
        <v>0.07485029940119758</v>
      </c>
      <c r="I36" s="26">
        <v>-0.017065868263473005</v>
      </c>
      <c r="J36" s="116">
        <v>0</v>
      </c>
    </row>
    <row r="37" spans="1:10" ht="12.75">
      <c r="A37" t="s">
        <v>67</v>
      </c>
      <c r="B37" t="s">
        <v>526</v>
      </c>
      <c r="C37" t="s">
        <v>77</v>
      </c>
      <c r="D37" s="35" t="s">
        <v>473</v>
      </c>
      <c r="E37" s="26">
        <v>0.6432829888712241</v>
      </c>
      <c r="F37" s="26">
        <v>0.33406200317965024</v>
      </c>
      <c r="G37" s="26">
        <v>0.022655007949125595</v>
      </c>
      <c r="H37" s="26">
        <v>0.09260731319554849</v>
      </c>
      <c r="I37" s="26">
        <v>-0.010930047694753586</v>
      </c>
      <c r="J37" s="116">
        <v>0</v>
      </c>
    </row>
    <row r="38" spans="1:10" ht="12.75">
      <c r="A38" t="s">
        <v>167</v>
      </c>
      <c r="B38" t="s">
        <v>525</v>
      </c>
      <c r="C38" t="s">
        <v>197</v>
      </c>
      <c r="D38" s="35" t="s">
        <v>443</v>
      </c>
      <c r="E38" s="26">
        <v>0.6458811946176567</v>
      </c>
      <c r="F38" s="26">
        <v>0.3541188053823433</v>
      </c>
      <c r="G38" s="26">
        <v>0</v>
      </c>
      <c r="H38" s="26">
        <v>0.005251066622907752</v>
      </c>
      <c r="I38" s="26">
        <v>-0.09616015753199858</v>
      </c>
      <c r="J38" s="116">
        <v>0</v>
      </c>
    </row>
    <row r="39" spans="1:10" ht="12.75">
      <c r="A39" t="s">
        <v>335</v>
      </c>
      <c r="B39" t="s">
        <v>530</v>
      </c>
      <c r="C39" t="s">
        <v>351</v>
      </c>
      <c r="D39" s="35" t="s">
        <v>422</v>
      </c>
      <c r="E39" s="26">
        <v>0.645891472868217</v>
      </c>
      <c r="F39" s="26">
        <v>0.31751937984496126</v>
      </c>
      <c r="G39" s="26">
        <v>0.03658914728682171</v>
      </c>
      <c r="H39" s="26">
        <v>0.15937984496124036</v>
      </c>
      <c r="I39" s="26">
        <v>0.023875968992248087</v>
      </c>
      <c r="J39" s="116">
        <v>0</v>
      </c>
    </row>
    <row r="40" spans="1:10" ht="12.75">
      <c r="A40" t="s">
        <v>67</v>
      </c>
      <c r="B40" t="s">
        <v>526</v>
      </c>
      <c r="C40" t="s">
        <v>73</v>
      </c>
      <c r="D40" s="35" t="s">
        <v>413</v>
      </c>
      <c r="E40" s="26">
        <v>0.6485836451095671</v>
      </c>
      <c r="F40" s="26">
        <v>0.35141635489043294</v>
      </c>
      <c r="G40" s="26">
        <v>0</v>
      </c>
      <c r="H40" s="26">
        <v>0.11411010154997325</v>
      </c>
      <c r="I40" s="26">
        <v>0.00614644575093537</v>
      </c>
      <c r="J40" s="116">
        <v>0</v>
      </c>
    </row>
    <row r="41" spans="1:10" ht="12.75">
      <c r="A41" t="s">
        <v>167</v>
      </c>
      <c r="B41" t="s">
        <v>525</v>
      </c>
      <c r="C41" t="s">
        <v>191</v>
      </c>
      <c r="D41" s="35" t="s">
        <v>441</v>
      </c>
      <c r="E41" s="26">
        <v>0.6560509554140127</v>
      </c>
      <c r="F41" s="26">
        <v>0.34303912647861695</v>
      </c>
      <c r="G41" s="26">
        <v>0.0009099181073703367</v>
      </c>
      <c r="H41" s="26">
        <v>0.13557779799818015</v>
      </c>
      <c r="I41" s="26">
        <v>-0.008189262966332933</v>
      </c>
      <c r="J41" s="116">
        <v>0</v>
      </c>
    </row>
    <row r="42" spans="1:10" ht="12.75">
      <c r="A42" t="s">
        <v>67</v>
      </c>
      <c r="B42" t="s">
        <v>526</v>
      </c>
      <c r="C42" t="s">
        <v>79</v>
      </c>
      <c r="D42" s="35" t="s">
        <v>433</v>
      </c>
      <c r="E42" s="26">
        <v>0.6582372629230198</v>
      </c>
      <c r="F42" s="26">
        <v>0.3417627370769803</v>
      </c>
      <c r="G42" s="26">
        <v>0</v>
      </c>
      <c r="H42" s="26">
        <v>0.08206448516431875</v>
      </c>
      <c r="I42" s="26">
        <v>-0.013759761993306086</v>
      </c>
      <c r="J42" s="116">
        <v>0</v>
      </c>
    </row>
    <row r="43" spans="1:10" ht="12.75">
      <c r="A43" t="s">
        <v>233</v>
      </c>
      <c r="B43" t="s">
        <v>531</v>
      </c>
      <c r="C43" t="s">
        <v>261</v>
      </c>
      <c r="D43" s="35" t="s">
        <v>398</v>
      </c>
      <c r="E43" s="26">
        <v>0.6598345918734269</v>
      </c>
      <c r="F43" s="26">
        <v>0.3308162531463502</v>
      </c>
      <c r="G43" s="26">
        <v>0.009349154980222941</v>
      </c>
      <c r="H43" s="26">
        <v>0.1618122977346278</v>
      </c>
      <c r="I43" s="26">
        <v>0.08629989212513489</v>
      </c>
      <c r="J43" s="116">
        <v>0</v>
      </c>
    </row>
    <row r="44" spans="1:10" ht="12.75">
      <c r="A44" t="s">
        <v>167</v>
      </c>
      <c r="B44" t="s">
        <v>525</v>
      </c>
      <c r="C44" t="s">
        <v>177</v>
      </c>
      <c r="D44" s="35" t="s">
        <v>399</v>
      </c>
      <c r="E44" s="26">
        <v>0.6656101426307448</v>
      </c>
      <c r="F44" s="26">
        <v>0.33438985736925514</v>
      </c>
      <c r="G44" s="26">
        <v>0</v>
      </c>
      <c r="H44" s="26">
        <v>-0.026413100898045494</v>
      </c>
      <c r="I44" s="26">
        <v>-0.08505018489170624</v>
      </c>
      <c r="J44" s="116">
        <v>0</v>
      </c>
    </row>
    <row r="45" spans="1:10" ht="12.75">
      <c r="A45" t="s">
        <v>67</v>
      </c>
      <c r="B45" t="s">
        <v>526</v>
      </c>
      <c r="C45" t="s">
        <v>97</v>
      </c>
      <c r="D45" s="35" t="s">
        <v>497</v>
      </c>
      <c r="E45" s="26">
        <v>0.6681557115507338</v>
      </c>
      <c r="F45" s="26">
        <v>0.32354818123803447</v>
      </c>
      <c r="G45" s="26">
        <v>0.008296107211231652</v>
      </c>
      <c r="H45" s="26">
        <v>0.01659221442246328</v>
      </c>
      <c r="I45" s="26">
        <v>-0.06987874920229742</v>
      </c>
      <c r="J45" s="116">
        <v>0</v>
      </c>
    </row>
    <row r="46" spans="1:10" ht="12.75">
      <c r="A46" t="s">
        <v>67</v>
      </c>
      <c r="B46" t="s">
        <v>526</v>
      </c>
      <c r="C46" t="s">
        <v>83</v>
      </c>
      <c r="D46" s="35" t="s">
        <v>457</v>
      </c>
      <c r="E46" s="26">
        <v>0.6702283679027865</v>
      </c>
      <c r="F46" s="26">
        <v>0.32788602556044416</v>
      </c>
      <c r="G46" s="26">
        <v>0.0018856065367693275</v>
      </c>
      <c r="H46" s="26">
        <v>0.03701177431097702</v>
      </c>
      <c r="I46" s="26">
        <v>-0.030588728263146958</v>
      </c>
      <c r="J46" s="116">
        <v>0</v>
      </c>
    </row>
    <row r="47" spans="1:10" ht="12.75">
      <c r="A47" t="s">
        <v>67</v>
      </c>
      <c r="B47" t="s">
        <v>526</v>
      </c>
      <c r="C47" t="s">
        <v>93</v>
      </c>
      <c r="D47" s="35" t="s">
        <v>448</v>
      </c>
      <c r="E47" s="26">
        <v>0.6725375081539465</v>
      </c>
      <c r="F47" s="26">
        <v>0.31611219830397913</v>
      </c>
      <c r="G47" s="26">
        <v>0.011350293542074364</v>
      </c>
      <c r="H47" s="26">
        <v>0.22935420743639923</v>
      </c>
      <c r="I47" s="26">
        <v>0.026353555120678385</v>
      </c>
      <c r="J47" s="116">
        <v>0</v>
      </c>
    </row>
    <row r="48" spans="1:10" ht="12.75">
      <c r="A48" t="s">
        <v>297</v>
      </c>
      <c r="B48" t="s">
        <v>528</v>
      </c>
      <c r="C48" t="s">
        <v>305</v>
      </c>
      <c r="D48" s="35" t="s">
        <v>465</v>
      </c>
      <c r="E48" s="26">
        <v>0.6731898238747553</v>
      </c>
      <c r="F48" s="26">
        <v>0.3131115459882583</v>
      </c>
      <c r="G48" s="26">
        <v>0.0136986301369863</v>
      </c>
      <c r="H48" s="26">
        <v>0.1087503494548504</v>
      </c>
      <c r="I48" s="26">
        <v>0.07072966172770478</v>
      </c>
      <c r="J48" s="116">
        <v>0</v>
      </c>
    </row>
    <row r="49" spans="1:10" ht="12.75">
      <c r="A49" t="s">
        <v>203</v>
      </c>
      <c r="B49" t="s">
        <v>527</v>
      </c>
      <c r="C49" t="s">
        <v>211</v>
      </c>
      <c r="D49" s="35" t="s">
        <v>397</v>
      </c>
      <c r="E49" s="26">
        <v>0.6758338209479228</v>
      </c>
      <c r="F49" s="26">
        <v>0.32241076653013456</v>
      </c>
      <c r="G49" s="26">
        <v>0.0017554125219426564</v>
      </c>
      <c r="H49" s="26">
        <v>0.10298420128730257</v>
      </c>
      <c r="I49" s="26">
        <v>-0.015506143943826878</v>
      </c>
      <c r="J49" s="116">
        <v>0</v>
      </c>
    </row>
    <row r="50" spans="1:10" ht="12.75">
      <c r="A50" t="s">
        <v>147</v>
      </c>
      <c r="B50" t="s">
        <v>523</v>
      </c>
      <c r="C50" t="s">
        <v>146</v>
      </c>
      <c r="D50" s="35" t="s">
        <v>515</v>
      </c>
      <c r="E50" s="26">
        <v>0.6779661016949152</v>
      </c>
      <c r="F50" s="26">
        <v>0.2863514719000892</v>
      </c>
      <c r="G50" s="26">
        <v>0.03568242640499554</v>
      </c>
      <c r="H50" s="26">
        <v>0.043710972346119537</v>
      </c>
      <c r="I50" s="26">
        <v>-0.09545049063336308</v>
      </c>
      <c r="J50" s="116">
        <v>0</v>
      </c>
    </row>
    <row r="51" spans="1:10" ht="12.75">
      <c r="A51" t="s">
        <v>117</v>
      </c>
      <c r="B51" t="s">
        <v>529</v>
      </c>
      <c r="C51" t="s">
        <v>123</v>
      </c>
      <c r="D51" s="35" t="s">
        <v>438</v>
      </c>
      <c r="E51" s="26">
        <v>0.6806698836219132</v>
      </c>
      <c r="F51" s="26">
        <v>0.31933011637808684</v>
      </c>
      <c r="G51" s="26">
        <v>0</v>
      </c>
      <c r="H51" s="26">
        <v>0.0709622480840193</v>
      </c>
      <c r="I51" s="26">
        <v>-0.034061879080329316</v>
      </c>
      <c r="J51" s="116">
        <v>0</v>
      </c>
    </row>
    <row r="52" spans="1:10" ht="12.75">
      <c r="A52" t="s">
        <v>67</v>
      </c>
      <c r="B52" t="s">
        <v>526</v>
      </c>
      <c r="C52" t="s">
        <v>81</v>
      </c>
      <c r="D52" s="35" t="s">
        <v>453</v>
      </c>
      <c r="E52" s="26">
        <v>0.6833945328437373</v>
      </c>
      <c r="F52" s="26">
        <v>0.3033455732354141</v>
      </c>
      <c r="G52" s="26">
        <v>0.013259893920848633</v>
      </c>
      <c r="H52" s="26">
        <v>0.025900154165701017</v>
      </c>
      <c r="I52" s="26">
        <v>-0.010199918400652708</v>
      </c>
      <c r="J52" s="116">
        <v>0</v>
      </c>
    </row>
    <row r="53" spans="1:10" ht="12.75">
      <c r="A53" t="s">
        <v>67</v>
      </c>
      <c r="B53" t="s">
        <v>526</v>
      </c>
      <c r="C53" t="s">
        <v>95</v>
      </c>
      <c r="D53" s="35" t="s">
        <v>478</v>
      </c>
      <c r="E53" s="26">
        <v>0.6850473612990527</v>
      </c>
      <c r="F53" s="26">
        <v>0.3054803788903924</v>
      </c>
      <c r="G53" s="26">
        <v>0.009472259810554804</v>
      </c>
      <c r="H53" s="26">
        <v>0.04635908128543076</v>
      </c>
      <c r="I53" s="26">
        <v>-0.026048714479025792</v>
      </c>
      <c r="J53" s="116">
        <v>0</v>
      </c>
    </row>
    <row r="54" spans="1:10" ht="12.75">
      <c r="A54" t="s">
        <v>297</v>
      </c>
      <c r="B54" t="s">
        <v>528</v>
      </c>
      <c r="C54" t="s">
        <v>301</v>
      </c>
      <c r="D54" s="35" t="s">
        <v>504</v>
      </c>
      <c r="E54" s="26">
        <v>0.6860072376357057</v>
      </c>
      <c r="F54" s="26">
        <v>0.28890229191797345</v>
      </c>
      <c r="G54" s="26">
        <v>0.02509047044632087</v>
      </c>
      <c r="H54" s="26">
        <v>0.10639324487334134</v>
      </c>
      <c r="I54" s="26">
        <v>0.005186972255729838</v>
      </c>
      <c r="J54" s="116">
        <v>0</v>
      </c>
    </row>
    <row r="55" spans="1:10" ht="12.75">
      <c r="A55" t="s">
        <v>117</v>
      </c>
      <c r="B55" t="s">
        <v>529</v>
      </c>
      <c r="C55" t="s">
        <v>125</v>
      </c>
      <c r="D55" s="35" t="s">
        <v>496</v>
      </c>
      <c r="E55" s="26">
        <v>0.6866643812135755</v>
      </c>
      <c r="F55" s="26">
        <v>0.29825162838532737</v>
      </c>
      <c r="G55" s="26">
        <v>0.015083990401097017</v>
      </c>
      <c r="H55" s="26">
        <v>0.019540623928693823</v>
      </c>
      <c r="I55" s="26">
        <v>-0.06307850531367842</v>
      </c>
      <c r="J55" s="116">
        <v>0</v>
      </c>
    </row>
    <row r="56" spans="1:10" ht="12.75">
      <c r="A56" t="s">
        <v>147</v>
      </c>
      <c r="B56" t="s">
        <v>523</v>
      </c>
      <c r="C56" t="s">
        <v>161</v>
      </c>
      <c r="D56" s="35" t="s">
        <v>414</v>
      </c>
      <c r="E56" s="26">
        <v>0.6901408450704225</v>
      </c>
      <c r="F56" s="26">
        <v>0.27964561562925944</v>
      </c>
      <c r="G56" s="26">
        <v>0.03021353930031804</v>
      </c>
      <c r="H56" s="26">
        <v>0.2044525215810995</v>
      </c>
      <c r="I56" s="26">
        <v>0.074738755111313</v>
      </c>
      <c r="J56" s="116">
        <v>0</v>
      </c>
    </row>
    <row r="57" spans="1:10" ht="12.75">
      <c r="A57" t="s">
        <v>167</v>
      </c>
      <c r="B57" t="s">
        <v>525</v>
      </c>
      <c r="C57" t="s">
        <v>173</v>
      </c>
      <c r="D57" s="35" t="s">
        <v>419</v>
      </c>
      <c r="E57" s="26">
        <v>0.6947155220033143</v>
      </c>
      <c r="F57" s="26">
        <v>0.29110661020069967</v>
      </c>
      <c r="G57" s="26">
        <v>0.014177867795986007</v>
      </c>
      <c r="H57" s="26">
        <v>-0.008838151353341983</v>
      </c>
      <c r="I57" s="26">
        <v>-0.09814030565273435</v>
      </c>
      <c r="J57" s="116">
        <v>0</v>
      </c>
    </row>
    <row r="58" spans="1:10" ht="12.75">
      <c r="A58" t="s">
        <v>167</v>
      </c>
      <c r="B58" t="s">
        <v>525</v>
      </c>
      <c r="C58" t="s">
        <v>183</v>
      </c>
      <c r="D58" s="35" t="s">
        <v>462</v>
      </c>
      <c r="E58" s="26">
        <v>0.7005347593582888</v>
      </c>
      <c r="F58" s="26">
        <v>0.2994652406417112</v>
      </c>
      <c r="G58" s="26">
        <v>0</v>
      </c>
      <c r="H58" s="26">
        <v>0.12165775401069523</v>
      </c>
      <c r="I58" s="26">
        <v>0.05258467023172908</v>
      </c>
      <c r="J58" s="116">
        <v>0</v>
      </c>
    </row>
    <row r="59" spans="1:10" ht="12.75">
      <c r="A59" t="s">
        <v>67</v>
      </c>
      <c r="B59" t="s">
        <v>526</v>
      </c>
      <c r="C59" t="s">
        <v>75</v>
      </c>
      <c r="D59" s="35" t="s">
        <v>493</v>
      </c>
      <c r="E59" s="26">
        <v>0.701120797011208</v>
      </c>
      <c r="F59" s="26">
        <v>0.2889165628891656</v>
      </c>
      <c r="G59" s="26">
        <v>0.009962640099626401</v>
      </c>
      <c r="H59" s="26">
        <v>0.09962640099626396</v>
      </c>
      <c r="I59" s="26">
        <v>0.00415110004151098</v>
      </c>
      <c r="J59" s="116">
        <v>0</v>
      </c>
    </row>
    <row r="60" spans="1:10" ht="12.75">
      <c r="A60" t="s">
        <v>117</v>
      </c>
      <c r="B60" t="s">
        <v>529</v>
      </c>
      <c r="C60" t="s">
        <v>129</v>
      </c>
      <c r="D60" s="35" t="s">
        <v>431</v>
      </c>
      <c r="E60" s="26">
        <v>0.7012252591894439</v>
      </c>
      <c r="F60" s="26">
        <v>0.2987747408105561</v>
      </c>
      <c r="G60" s="26">
        <v>0</v>
      </c>
      <c r="H60" s="26">
        <v>0.015268614514608814</v>
      </c>
      <c r="I60" s="26">
        <v>-0.057681432610744654</v>
      </c>
      <c r="J60" s="116">
        <v>0</v>
      </c>
    </row>
    <row r="61" spans="1:10" ht="12.75">
      <c r="A61" t="s">
        <v>67</v>
      </c>
      <c r="B61" t="s">
        <v>526</v>
      </c>
      <c r="C61" t="s">
        <v>69</v>
      </c>
      <c r="D61" s="35" t="s">
        <v>380</v>
      </c>
      <c r="E61" s="26">
        <v>0.7110823630875377</v>
      </c>
      <c r="F61" s="26">
        <v>0.28891763691246225</v>
      </c>
      <c r="G61" s="26">
        <v>0</v>
      </c>
      <c r="H61" s="26">
        <v>0.08451918930573521</v>
      </c>
      <c r="I61" s="26">
        <v>-0.0034497628288054916</v>
      </c>
      <c r="J61" s="116">
        <v>0</v>
      </c>
    </row>
    <row r="62" spans="1:10" ht="12.75">
      <c r="A62" t="s">
        <v>167</v>
      </c>
      <c r="B62" t="s">
        <v>525</v>
      </c>
      <c r="C62" t="s">
        <v>195</v>
      </c>
      <c r="D62" s="35" t="s">
        <v>409</v>
      </c>
      <c r="E62" s="26">
        <v>0.7151450813871196</v>
      </c>
      <c r="F62" s="26">
        <v>0.2791932059447983</v>
      </c>
      <c r="G62" s="26">
        <v>0.005661712668082095</v>
      </c>
      <c r="H62" s="26">
        <v>0.06033262561924979</v>
      </c>
      <c r="I62" s="26">
        <v>-0.07236376503892417</v>
      </c>
      <c r="J62" s="116">
        <v>0</v>
      </c>
    </row>
    <row r="63" spans="1:10" ht="12.75">
      <c r="A63" t="s">
        <v>67</v>
      </c>
      <c r="B63" t="s">
        <v>526</v>
      </c>
      <c r="C63" t="s">
        <v>107</v>
      </c>
      <c r="D63" s="35" t="s">
        <v>460</v>
      </c>
      <c r="E63" s="26">
        <v>0.7153713298791019</v>
      </c>
      <c r="F63" s="26">
        <v>0.2621761658031088</v>
      </c>
      <c r="G63" s="26">
        <v>0.022452504317789293</v>
      </c>
      <c r="H63" s="26">
        <v>0.1385146804835924</v>
      </c>
      <c r="I63" s="26">
        <v>0.03592400690846287</v>
      </c>
      <c r="J63" s="116">
        <v>0</v>
      </c>
    </row>
    <row r="64" spans="1:10" ht="12.75">
      <c r="A64" t="s">
        <v>117</v>
      </c>
      <c r="B64" t="s">
        <v>529</v>
      </c>
      <c r="C64" t="s">
        <v>131</v>
      </c>
      <c r="D64" s="35" t="s">
        <v>480</v>
      </c>
      <c r="E64" s="26">
        <v>0.716221642240514</v>
      </c>
      <c r="F64" s="26">
        <v>0.26129291306966473</v>
      </c>
      <c r="G64" s="26">
        <v>0.022485444689821322</v>
      </c>
      <c r="H64" s="26">
        <v>0.19223047580807062</v>
      </c>
      <c r="I64" s="26">
        <v>0.07538646858060627</v>
      </c>
      <c r="J64" s="116">
        <v>0</v>
      </c>
    </row>
    <row r="65" spans="1:10" ht="12.75">
      <c r="A65" t="s">
        <v>117</v>
      </c>
      <c r="B65" t="s">
        <v>529</v>
      </c>
      <c r="C65" t="s">
        <v>137</v>
      </c>
      <c r="D65" s="35" t="s">
        <v>412</v>
      </c>
      <c r="E65" s="26">
        <v>0.7186976298779028</v>
      </c>
      <c r="F65" s="26">
        <v>0.27531721331098874</v>
      </c>
      <c r="G65" s="26">
        <v>0.005985156811108451</v>
      </c>
      <c r="H65" s="26">
        <v>0.1128800574575054</v>
      </c>
      <c r="I65" s="26">
        <v>0.06763227196552546</v>
      </c>
      <c r="J65" s="116">
        <v>0</v>
      </c>
    </row>
    <row r="66" spans="1:10" ht="12.75">
      <c r="A66" t="s">
        <v>147</v>
      </c>
      <c r="B66" t="s">
        <v>523</v>
      </c>
      <c r="C66" t="s">
        <v>151</v>
      </c>
      <c r="D66" s="35" t="s">
        <v>421</v>
      </c>
      <c r="E66" s="26">
        <v>0.7187839305103149</v>
      </c>
      <c r="F66" s="26">
        <v>0.2707654723127036</v>
      </c>
      <c r="G66" s="26">
        <v>0.010450597176981541</v>
      </c>
      <c r="H66" s="26">
        <v>0.04546688382193265</v>
      </c>
      <c r="I66" s="26">
        <v>-0.03664495114006505</v>
      </c>
      <c r="J66" s="116">
        <v>0</v>
      </c>
    </row>
    <row r="67" spans="1:10" ht="12.75">
      <c r="A67" t="s">
        <v>233</v>
      </c>
      <c r="B67" t="s">
        <v>531</v>
      </c>
      <c r="C67" t="s">
        <v>237</v>
      </c>
      <c r="D67" s="35" t="s">
        <v>417</v>
      </c>
      <c r="E67" s="26">
        <v>0.7206870799103808</v>
      </c>
      <c r="F67" s="26">
        <v>0.2759522031366692</v>
      </c>
      <c r="G67" s="26">
        <v>0.0033607169529499626</v>
      </c>
      <c r="H67" s="26">
        <v>0.024271844660194164</v>
      </c>
      <c r="I67" s="26">
        <v>-0.09148618371919337</v>
      </c>
      <c r="J67" s="116">
        <v>0</v>
      </c>
    </row>
    <row r="68" spans="1:10" ht="12.75">
      <c r="A68" t="s">
        <v>147</v>
      </c>
      <c r="B68" t="s">
        <v>523</v>
      </c>
      <c r="C68" t="s">
        <v>159</v>
      </c>
      <c r="D68" s="35" t="s">
        <v>455</v>
      </c>
      <c r="E68" s="26">
        <v>0.7239236573457613</v>
      </c>
      <c r="F68" s="26">
        <v>0.2731913004882379</v>
      </c>
      <c r="G68" s="26">
        <v>0.0028850421660008875</v>
      </c>
      <c r="H68" s="26">
        <v>0.14494102565943767</v>
      </c>
      <c r="I68" s="26">
        <v>0.011651131824234384</v>
      </c>
      <c r="J68" s="116">
        <v>0</v>
      </c>
    </row>
    <row r="69" spans="1:10" ht="12.75">
      <c r="A69" t="s">
        <v>203</v>
      </c>
      <c r="B69" t="s">
        <v>527</v>
      </c>
      <c r="C69" t="s">
        <v>207</v>
      </c>
      <c r="D69" s="35" t="s">
        <v>494</v>
      </c>
      <c r="E69" s="26">
        <v>0.7247377139701823</v>
      </c>
      <c r="F69" s="26">
        <v>0.25552181115405853</v>
      </c>
      <c r="G69" s="26">
        <v>0.01974047487575925</v>
      </c>
      <c r="H69" s="26">
        <v>0.14770844837106567</v>
      </c>
      <c r="I69" s="26">
        <v>0.07882385422418559</v>
      </c>
      <c r="J69" s="116">
        <v>0</v>
      </c>
    </row>
    <row r="70" spans="1:10" ht="12.75">
      <c r="A70" t="s">
        <v>67</v>
      </c>
      <c r="B70" t="s">
        <v>526</v>
      </c>
      <c r="C70" t="s">
        <v>103</v>
      </c>
      <c r="D70" s="35" t="s">
        <v>372</v>
      </c>
      <c r="E70" s="26">
        <v>0.7279906405381691</v>
      </c>
      <c r="F70" s="26">
        <v>0.25797016671541384</v>
      </c>
      <c r="G70" s="26">
        <v>0.014039192746417082</v>
      </c>
      <c r="H70" s="26">
        <v>0.14682655747294526</v>
      </c>
      <c r="I70" s="26">
        <v>0.03539046504825971</v>
      </c>
      <c r="J70" s="116">
        <v>0</v>
      </c>
    </row>
    <row r="71" spans="1:10" ht="12.75">
      <c r="A71" t="s">
        <v>167</v>
      </c>
      <c r="B71" t="s">
        <v>525</v>
      </c>
      <c r="C71" t="s">
        <v>199</v>
      </c>
      <c r="D71" s="35" t="s">
        <v>394</v>
      </c>
      <c r="E71" s="26">
        <v>0.7299657534246575</v>
      </c>
      <c r="F71" s="26">
        <v>0.25</v>
      </c>
      <c r="G71" s="26">
        <v>0.020034246575342467</v>
      </c>
      <c r="H71" s="26">
        <v>0.023287671232876672</v>
      </c>
      <c r="I71" s="26">
        <v>-0.051541095890411004</v>
      </c>
      <c r="J71" s="116">
        <v>0</v>
      </c>
    </row>
    <row r="72" spans="1:10" ht="12.75">
      <c r="A72" t="s">
        <v>167</v>
      </c>
      <c r="B72" t="s">
        <v>525</v>
      </c>
      <c r="C72" t="s">
        <v>181</v>
      </c>
      <c r="D72" s="35" t="s">
        <v>404</v>
      </c>
      <c r="E72" s="26">
        <v>0.7313725490196078</v>
      </c>
      <c r="F72" s="26">
        <v>0.2627450980392157</v>
      </c>
      <c r="G72" s="26">
        <v>0.0058823529411764705</v>
      </c>
      <c r="H72" s="26">
        <v>-0.06705882352941184</v>
      </c>
      <c r="I72" s="26">
        <v>-0.11058823529411765</v>
      </c>
      <c r="J72" s="116">
        <v>0</v>
      </c>
    </row>
    <row r="73" spans="1:10" ht="12.75">
      <c r="A73" t="s">
        <v>203</v>
      </c>
      <c r="B73" t="s">
        <v>527</v>
      </c>
      <c r="C73" t="s">
        <v>219</v>
      </c>
      <c r="D73" s="35" t="s">
        <v>426</v>
      </c>
      <c r="E73" s="26">
        <v>0.7318116975748931</v>
      </c>
      <c r="F73" s="26">
        <v>0.268188302425107</v>
      </c>
      <c r="G73" s="26">
        <v>0</v>
      </c>
      <c r="H73" s="26">
        <v>0.2807331669044223</v>
      </c>
      <c r="I73" s="26">
        <v>0.021398002853067033</v>
      </c>
      <c r="J73" s="116">
        <v>0</v>
      </c>
    </row>
    <row r="74" spans="1:10" ht="12.75">
      <c r="A74" t="s">
        <v>147</v>
      </c>
      <c r="B74" t="s">
        <v>523</v>
      </c>
      <c r="C74" t="s">
        <v>155</v>
      </c>
      <c r="D74" s="35" t="s">
        <v>498</v>
      </c>
      <c r="E74" s="26">
        <v>0.7324145851277635</v>
      </c>
      <c r="F74" s="26">
        <v>0.25897215044501865</v>
      </c>
      <c r="G74" s="26">
        <v>0.008613264427217916</v>
      </c>
      <c r="H74" s="26">
        <v>0.025409130060292884</v>
      </c>
      <c r="I74" s="26">
        <v>-0.02225093310364623</v>
      </c>
      <c r="J74" s="116">
        <v>0</v>
      </c>
    </row>
    <row r="75" spans="1:10" ht="12.75">
      <c r="A75" t="s">
        <v>335</v>
      </c>
      <c r="B75" t="s">
        <v>530</v>
      </c>
      <c r="C75" t="s">
        <v>347</v>
      </c>
      <c r="D75" s="35" t="s">
        <v>466</v>
      </c>
      <c r="E75" s="26">
        <v>0.7343945068664169</v>
      </c>
      <c r="F75" s="26">
        <v>0.22940074906367042</v>
      </c>
      <c r="G75" s="26">
        <v>0.03620474406991261</v>
      </c>
      <c r="H75" s="26">
        <v>0.08239700374531833</v>
      </c>
      <c r="I75" s="26">
        <v>-0.01139200998751555</v>
      </c>
      <c r="J75" s="116">
        <v>0</v>
      </c>
    </row>
    <row r="76" spans="1:10" ht="12.75">
      <c r="A76" t="s">
        <v>203</v>
      </c>
      <c r="B76" t="s">
        <v>527</v>
      </c>
      <c r="C76" t="s">
        <v>225</v>
      </c>
      <c r="D76" s="35" t="s">
        <v>424</v>
      </c>
      <c r="E76" s="26">
        <v>0.7346456692913386</v>
      </c>
      <c r="F76" s="26">
        <v>0.25968503937007875</v>
      </c>
      <c r="G76" s="26">
        <v>0.005669291338582677</v>
      </c>
      <c r="H76" s="26">
        <v>0.08007988905587238</v>
      </c>
      <c r="I76" s="26">
        <v>-0.0020880241848915126</v>
      </c>
      <c r="J76" s="116">
        <v>0</v>
      </c>
    </row>
    <row r="77" spans="1:10" ht="12.75">
      <c r="A77" t="s">
        <v>297</v>
      </c>
      <c r="B77" t="s">
        <v>528</v>
      </c>
      <c r="C77" t="s">
        <v>309</v>
      </c>
      <c r="D77" s="35" t="s">
        <v>429</v>
      </c>
      <c r="E77" s="26">
        <v>0.7347693092021412</v>
      </c>
      <c r="F77" s="26">
        <v>0.26064236553657916</v>
      </c>
      <c r="G77" s="26">
        <v>0.004588325261279633</v>
      </c>
      <c r="H77" s="26">
        <v>0.061432577109355124</v>
      </c>
      <c r="I77" s="26">
        <v>-0.05212847310731572</v>
      </c>
      <c r="J77" s="116">
        <v>0</v>
      </c>
    </row>
    <row r="78" spans="1:10" ht="12.75">
      <c r="A78" t="s">
        <v>147</v>
      </c>
      <c r="B78" t="s">
        <v>523</v>
      </c>
      <c r="C78" t="s">
        <v>153</v>
      </c>
      <c r="D78" s="35" t="s">
        <v>472</v>
      </c>
      <c r="E78" s="26">
        <v>0.7350427350427351</v>
      </c>
      <c r="F78" s="26">
        <v>0.2599880739415623</v>
      </c>
      <c r="G78" s="26">
        <v>0.004969191015702644</v>
      </c>
      <c r="H78" s="26">
        <v>0.13158417809580603</v>
      </c>
      <c r="I78" s="26">
        <v>0.0045716557344464</v>
      </c>
      <c r="J78" s="116">
        <v>0</v>
      </c>
    </row>
    <row r="79" spans="1:10" ht="12.75">
      <c r="A79" t="s">
        <v>203</v>
      </c>
      <c r="B79" t="s">
        <v>527</v>
      </c>
      <c r="C79" t="s">
        <v>217</v>
      </c>
      <c r="D79" s="35" t="s">
        <v>471</v>
      </c>
      <c r="E79" s="26">
        <v>0.7453729669097028</v>
      </c>
      <c r="F79" s="26">
        <v>0.25406618059450364</v>
      </c>
      <c r="G79" s="26">
        <v>0.0005608524957936063</v>
      </c>
      <c r="H79" s="26">
        <v>0.18452047111609648</v>
      </c>
      <c r="I79" s="26">
        <v>0.07515423443634328</v>
      </c>
      <c r="J79" s="116">
        <v>0</v>
      </c>
    </row>
    <row r="80" spans="1:10" ht="12.75">
      <c r="A80" t="s">
        <v>335</v>
      </c>
      <c r="B80" t="s">
        <v>530</v>
      </c>
      <c r="C80" t="s">
        <v>359</v>
      </c>
      <c r="D80" s="35" t="s">
        <v>495</v>
      </c>
      <c r="E80" s="26">
        <v>0.7481177275838466</v>
      </c>
      <c r="F80" s="26">
        <v>0.23613963039014374</v>
      </c>
      <c r="G80" s="26">
        <v>0.01574264202600958</v>
      </c>
      <c r="H80" s="26">
        <v>0.14305270362765232</v>
      </c>
      <c r="I80" s="26">
        <v>0.047227926078028726</v>
      </c>
      <c r="J80" s="116">
        <v>0</v>
      </c>
    </row>
    <row r="81" spans="1:10" ht="12.75">
      <c r="A81" t="s">
        <v>167</v>
      </c>
      <c r="B81" t="s">
        <v>525</v>
      </c>
      <c r="C81" t="s">
        <v>175</v>
      </c>
      <c r="D81" s="35" t="s">
        <v>436</v>
      </c>
      <c r="E81" s="26">
        <v>0.7481439177612793</v>
      </c>
      <c r="F81" s="26">
        <v>0.21473443746430612</v>
      </c>
      <c r="G81" s="26">
        <v>0.03712164477441462</v>
      </c>
      <c r="H81" s="26">
        <v>0.0662478583666476</v>
      </c>
      <c r="I81" s="26">
        <v>-0.025699600228440866</v>
      </c>
      <c r="J81" s="116">
        <v>0</v>
      </c>
    </row>
    <row r="82" spans="1:10" ht="12.75">
      <c r="A82" t="s">
        <v>203</v>
      </c>
      <c r="B82" t="s">
        <v>527</v>
      </c>
      <c r="C82" t="s">
        <v>229</v>
      </c>
      <c r="D82" s="35" t="s">
        <v>484</v>
      </c>
      <c r="E82" s="26">
        <v>0.748653500897666</v>
      </c>
      <c r="F82" s="26">
        <v>0.234774202458224</v>
      </c>
      <c r="G82" s="26">
        <v>0.01657229664410993</v>
      </c>
      <c r="H82" s="26">
        <v>0.0957050131197349</v>
      </c>
      <c r="I82" s="26">
        <v>0.012705427427150973</v>
      </c>
      <c r="J82" s="116">
        <v>0</v>
      </c>
    </row>
    <row r="83" spans="1:10" ht="12.75">
      <c r="A83" t="s">
        <v>203</v>
      </c>
      <c r="B83" t="s">
        <v>527</v>
      </c>
      <c r="C83" t="s">
        <v>215</v>
      </c>
      <c r="D83" s="35" t="s">
        <v>440</v>
      </c>
      <c r="E83" s="26">
        <v>0.750443443853186</v>
      </c>
      <c r="F83" s="26">
        <v>0.24655478237140127</v>
      </c>
      <c r="G83" s="26">
        <v>0.0030017737754127437</v>
      </c>
      <c r="H83" s="26">
        <v>0.08976422217685953</v>
      </c>
      <c r="I83" s="26">
        <v>-0.01926461173769778</v>
      </c>
      <c r="J83" s="116">
        <v>0</v>
      </c>
    </row>
    <row r="84" spans="1:10" ht="12.75">
      <c r="A84" t="s">
        <v>335</v>
      </c>
      <c r="B84" t="s">
        <v>530</v>
      </c>
      <c r="C84" t="s">
        <v>357</v>
      </c>
      <c r="D84" s="35" t="s">
        <v>400</v>
      </c>
      <c r="E84" s="26">
        <v>0.752622061482821</v>
      </c>
      <c r="F84" s="26">
        <v>0.247377938517179</v>
      </c>
      <c r="G84" s="26">
        <v>0</v>
      </c>
      <c r="H84" s="26">
        <v>0.14177215189873416</v>
      </c>
      <c r="I84" s="26">
        <v>-0.040867992766727035</v>
      </c>
      <c r="J84" s="116">
        <v>0</v>
      </c>
    </row>
    <row r="85" spans="1:10" ht="12.75">
      <c r="A85" t="s">
        <v>167</v>
      </c>
      <c r="B85" t="s">
        <v>525</v>
      </c>
      <c r="C85" t="s">
        <v>169</v>
      </c>
      <c r="D85" s="35" t="s">
        <v>395</v>
      </c>
      <c r="E85" s="26">
        <v>0.7529538131041891</v>
      </c>
      <c r="F85" s="26">
        <v>0.24081632653061225</v>
      </c>
      <c r="G85" s="26">
        <v>0.006229860365198711</v>
      </c>
      <c r="H85" s="26">
        <v>0.1914070891514501</v>
      </c>
      <c r="I85" s="26">
        <v>0.07024704618689581</v>
      </c>
      <c r="J85" s="116">
        <v>0</v>
      </c>
    </row>
    <row r="86" spans="1:10" ht="12.75">
      <c r="A86" t="s">
        <v>297</v>
      </c>
      <c r="B86" t="s">
        <v>528</v>
      </c>
      <c r="C86" t="s">
        <v>303</v>
      </c>
      <c r="D86" s="35" t="s">
        <v>519</v>
      </c>
      <c r="E86" s="26">
        <v>0.753099730458221</v>
      </c>
      <c r="F86" s="26">
        <v>0.23504043126684637</v>
      </c>
      <c r="G86" s="26">
        <v>0.011859838274932614</v>
      </c>
      <c r="H86" s="26">
        <v>0.1283018867924528</v>
      </c>
      <c r="I86" s="26">
        <v>-0.0021563342318058343</v>
      </c>
      <c r="J86" s="116">
        <v>0</v>
      </c>
    </row>
    <row r="87" spans="1:10" ht="12.75">
      <c r="A87" t="s">
        <v>315</v>
      </c>
      <c r="B87" t="s">
        <v>524</v>
      </c>
      <c r="C87" t="s">
        <v>325</v>
      </c>
      <c r="D87" s="35" t="s">
        <v>442</v>
      </c>
      <c r="E87" s="26">
        <v>0.753972602739726</v>
      </c>
      <c r="F87" s="26">
        <v>0.22273972602739725</v>
      </c>
      <c r="G87" s="26">
        <v>0.023287671232876714</v>
      </c>
      <c r="H87" s="26">
        <v>0.14136986301369858</v>
      </c>
      <c r="I87" s="26">
        <v>0.04027397260273968</v>
      </c>
      <c r="J87" s="116">
        <v>0</v>
      </c>
    </row>
    <row r="88" spans="1:10" ht="12.75">
      <c r="A88" t="s">
        <v>147</v>
      </c>
      <c r="B88" t="s">
        <v>523</v>
      </c>
      <c r="C88" t="s">
        <v>163</v>
      </c>
      <c r="D88" s="35" t="s">
        <v>474</v>
      </c>
      <c r="E88" s="26">
        <v>0.7587305986696231</v>
      </c>
      <c r="F88" s="26">
        <v>0.22491685144124168</v>
      </c>
      <c r="G88" s="26">
        <v>0.016352549889135256</v>
      </c>
      <c r="H88" s="26">
        <v>0.09562084257206205</v>
      </c>
      <c r="I88" s="26">
        <v>-0.0027716186252770836</v>
      </c>
      <c r="J88" s="116">
        <v>0</v>
      </c>
    </row>
    <row r="89" spans="1:10" ht="12.75">
      <c r="A89" t="s">
        <v>335</v>
      </c>
      <c r="B89" t="s">
        <v>530</v>
      </c>
      <c r="C89" t="s">
        <v>355</v>
      </c>
      <c r="D89" s="35" t="s">
        <v>512</v>
      </c>
      <c r="E89" s="26">
        <v>0.759782238856754</v>
      </c>
      <c r="F89" s="26">
        <v>0.2354542361347397</v>
      </c>
      <c r="G89" s="26">
        <v>0.004763525008506295</v>
      </c>
      <c r="H89" s="26">
        <v>0.03504593399115341</v>
      </c>
      <c r="I89" s="26">
        <v>-0.010547805375978214</v>
      </c>
      <c r="J89" s="116">
        <v>0</v>
      </c>
    </row>
    <row r="90" spans="1:10" ht="12.75">
      <c r="A90" t="s">
        <v>233</v>
      </c>
      <c r="B90" t="s">
        <v>531</v>
      </c>
      <c r="C90" t="s">
        <v>263</v>
      </c>
      <c r="D90" s="35" t="s">
        <v>491</v>
      </c>
      <c r="E90" s="26">
        <v>0.7613038906414301</v>
      </c>
      <c r="F90" s="26">
        <v>0.21345951629863302</v>
      </c>
      <c r="G90" s="26">
        <v>0.025236593059936908</v>
      </c>
      <c r="H90" s="26">
        <v>0.12776025236593058</v>
      </c>
      <c r="I90" s="26">
        <v>-0.0002628811777076745</v>
      </c>
      <c r="J90" s="116">
        <v>0</v>
      </c>
    </row>
    <row r="91" spans="1:10" ht="12.75">
      <c r="A91" t="s">
        <v>335</v>
      </c>
      <c r="B91" t="s">
        <v>530</v>
      </c>
      <c r="C91" t="s">
        <v>349</v>
      </c>
      <c r="D91" s="35" t="s">
        <v>477</v>
      </c>
      <c r="E91" s="26">
        <v>0.7684069611780455</v>
      </c>
      <c r="F91" s="26">
        <v>0.2030343596608657</v>
      </c>
      <c r="G91" s="26">
        <v>0.0285586791610888</v>
      </c>
      <c r="H91" s="26">
        <v>0.1521642124051763</v>
      </c>
      <c r="I91" s="26">
        <v>-0.012494422132976357</v>
      </c>
      <c r="J91" s="116">
        <v>0</v>
      </c>
    </row>
    <row r="92" spans="1:10" ht="12.75">
      <c r="A92" t="s">
        <v>117</v>
      </c>
      <c r="B92" t="s">
        <v>529</v>
      </c>
      <c r="C92" t="s">
        <v>141</v>
      </c>
      <c r="D92" s="35" t="s">
        <v>396</v>
      </c>
      <c r="E92" s="26">
        <v>0.7692065491183879</v>
      </c>
      <c r="F92" s="26">
        <v>0.2304785894206549</v>
      </c>
      <c r="G92" s="26">
        <v>0.00031486146095717883</v>
      </c>
      <c r="H92" s="26">
        <v>0.07887279596977326</v>
      </c>
      <c r="I92" s="26">
        <v>-0.02818010075566746</v>
      </c>
      <c r="J92" s="116">
        <v>0</v>
      </c>
    </row>
    <row r="93" spans="1:10" ht="12.75">
      <c r="A93" t="s">
        <v>315</v>
      </c>
      <c r="B93" t="s">
        <v>524</v>
      </c>
      <c r="C93" t="s">
        <v>314</v>
      </c>
      <c r="D93" s="35" t="s">
        <v>467</v>
      </c>
      <c r="E93" s="26">
        <v>0.7701698513800425</v>
      </c>
      <c r="F93" s="26">
        <v>0.224345364472753</v>
      </c>
      <c r="G93" s="26">
        <v>0.005484784147204529</v>
      </c>
      <c r="H93" s="26">
        <v>0.0967799009200283</v>
      </c>
      <c r="I93" s="26">
        <v>-0.03733191790516632</v>
      </c>
      <c r="J93" s="116">
        <v>0</v>
      </c>
    </row>
    <row r="94" spans="1:10" ht="12.75">
      <c r="A94" t="s">
        <v>335</v>
      </c>
      <c r="B94" t="s">
        <v>530</v>
      </c>
      <c r="C94" t="s">
        <v>339</v>
      </c>
      <c r="D94" s="35" t="s">
        <v>490</v>
      </c>
      <c r="E94" s="26">
        <v>0.7735001604106513</v>
      </c>
      <c r="F94" s="26">
        <v>0.20356111645813282</v>
      </c>
      <c r="G94" s="26">
        <v>0.022938723131215914</v>
      </c>
      <c r="H94" s="26">
        <v>0.20211742059672766</v>
      </c>
      <c r="I94" s="26">
        <v>0.059672762271414825</v>
      </c>
      <c r="J94" s="116">
        <v>0</v>
      </c>
    </row>
    <row r="95" spans="1:10" ht="12.75">
      <c r="A95" t="s">
        <v>315</v>
      </c>
      <c r="B95" t="s">
        <v>524</v>
      </c>
      <c r="C95" t="s">
        <v>329</v>
      </c>
      <c r="D95" s="35" t="s">
        <v>393</v>
      </c>
      <c r="E95" s="26">
        <v>0.7768866204885162</v>
      </c>
      <c r="F95" s="26">
        <v>0.22311337951148377</v>
      </c>
      <c r="G95" s="26">
        <v>0</v>
      </c>
      <c r="H95" s="26">
        <v>0.1994166970470288</v>
      </c>
      <c r="I95" s="26">
        <v>0.09515129420342694</v>
      </c>
      <c r="J95" s="116">
        <v>0</v>
      </c>
    </row>
    <row r="96" spans="1:10" ht="12.75">
      <c r="A96" t="s">
        <v>335</v>
      </c>
      <c r="B96" t="s">
        <v>530</v>
      </c>
      <c r="C96" t="s">
        <v>341</v>
      </c>
      <c r="D96" s="35" t="s">
        <v>518</v>
      </c>
      <c r="E96" s="26">
        <v>0.7782281412854661</v>
      </c>
      <c r="F96" s="26">
        <v>0.19668017757189732</v>
      </c>
      <c r="G96" s="26">
        <v>0.025091681142636556</v>
      </c>
      <c r="H96" s="26">
        <v>0.10191082802547768</v>
      </c>
      <c r="I96" s="26">
        <v>-0.0032812198417293548</v>
      </c>
      <c r="J96" s="116">
        <v>0</v>
      </c>
    </row>
    <row r="97" spans="1:10" ht="12.75">
      <c r="A97" t="s">
        <v>335</v>
      </c>
      <c r="B97" t="s">
        <v>530</v>
      </c>
      <c r="C97" t="s">
        <v>343</v>
      </c>
      <c r="D97" s="35" t="s">
        <v>481</v>
      </c>
      <c r="E97" s="26">
        <v>0.7785983203011874</v>
      </c>
      <c r="F97" s="26">
        <v>0.20677671589921806</v>
      </c>
      <c r="G97" s="26">
        <v>0.014624963799594555</v>
      </c>
      <c r="H97" s="26">
        <v>0.07573124818997978</v>
      </c>
      <c r="I97" s="26">
        <v>-0.012452939472922031</v>
      </c>
      <c r="J97" s="116">
        <v>0</v>
      </c>
    </row>
    <row r="98" spans="1:10" ht="12.75">
      <c r="A98" t="s">
        <v>335</v>
      </c>
      <c r="B98" t="s">
        <v>530</v>
      </c>
      <c r="C98" t="s">
        <v>345</v>
      </c>
      <c r="D98" s="35" t="s">
        <v>418</v>
      </c>
      <c r="E98" s="26">
        <v>0.7810177244139508</v>
      </c>
      <c r="F98" s="26">
        <v>0.2144082332761578</v>
      </c>
      <c r="G98" s="26">
        <v>0.004574042309891366</v>
      </c>
      <c r="H98" s="26">
        <v>0.1074899942824471</v>
      </c>
      <c r="I98" s="26">
        <v>-0.03973699256718133</v>
      </c>
      <c r="J98" s="116">
        <v>0</v>
      </c>
    </row>
    <row r="99" spans="1:10" ht="12.75">
      <c r="A99" t="s">
        <v>315</v>
      </c>
      <c r="B99" t="s">
        <v>524</v>
      </c>
      <c r="C99" t="s">
        <v>319</v>
      </c>
      <c r="D99" s="35" t="s">
        <v>402</v>
      </c>
      <c r="E99" s="26">
        <v>0.783068783068783</v>
      </c>
      <c r="F99" s="26">
        <v>0.2046957671957672</v>
      </c>
      <c r="G99" s="26">
        <v>0.012235449735449735</v>
      </c>
      <c r="H99" s="26">
        <v>0.07208994708994709</v>
      </c>
      <c r="I99" s="26">
        <v>0.0024801587301587213</v>
      </c>
      <c r="J99" s="116">
        <v>0</v>
      </c>
    </row>
    <row r="100" spans="1:10" ht="12.75">
      <c r="A100" t="s">
        <v>315</v>
      </c>
      <c r="B100" t="s">
        <v>524</v>
      </c>
      <c r="C100" t="s">
        <v>327</v>
      </c>
      <c r="D100" s="35" t="s">
        <v>452</v>
      </c>
      <c r="E100" s="26">
        <v>0.7834475755267835</v>
      </c>
      <c r="F100" s="26">
        <v>0.21084031480071083</v>
      </c>
      <c r="G100" s="26">
        <v>0.0057121096725057125</v>
      </c>
      <c r="H100" s="26">
        <v>0.107885881791971</v>
      </c>
      <c r="I100" s="26">
        <v>0.016120842853516115</v>
      </c>
      <c r="J100" s="116">
        <v>0</v>
      </c>
    </row>
    <row r="101" spans="1:10" ht="12.75">
      <c r="A101" t="s">
        <v>335</v>
      </c>
      <c r="B101" t="s">
        <v>530</v>
      </c>
      <c r="C101" t="s">
        <v>337</v>
      </c>
      <c r="D101" s="35" t="s">
        <v>516</v>
      </c>
      <c r="E101" s="26">
        <v>0.7835388874905613</v>
      </c>
      <c r="F101" s="26">
        <v>0.212433929020891</v>
      </c>
      <c r="G101" s="26">
        <v>0.004027183488547697</v>
      </c>
      <c r="H101" s="26">
        <v>0.1855021394412283</v>
      </c>
      <c r="I101" s="26">
        <v>0.09589730682104203</v>
      </c>
      <c r="J101" s="116">
        <v>0</v>
      </c>
    </row>
    <row r="102" spans="1:10" ht="12.75">
      <c r="A102" t="s">
        <v>315</v>
      </c>
      <c r="B102" t="s">
        <v>524</v>
      </c>
      <c r="C102" t="s">
        <v>317</v>
      </c>
      <c r="D102" s="35" t="s">
        <v>390</v>
      </c>
      <c r="E102" s="26">
        <v>0.7847540983606557</v>
      </c>
      <c r="F102" s="26">
        <v>0.19819672131147542</v>
      </c>
      <c r="G102" s="26">
        <v>0.017049180327868854</v>
      </c>
      <c r="H102" s="26">
        <v>0.12524590163934424</v>
      </c>
      <c r="I102" s="26">
        <v>-0.012295081967213184</v>
      </c>
      <c r="J102" s="116">
        <v>0</v>
      </c>
    </row>
    <row r="103" spans="1:10" ht="12.75">
      <c r="A103" t="s">
        <v>203</v>
      </c>
      <c r="B103" t="s">
        <v>527</v>
      </c>
      <c r="C103" t="s">
        <v>205</v>
      </c>
      <c r="D103" s="35" t="s">
        <v>392</v>
      </c>
      <c r="E103" s="26">
        <v>0.7897970848813947</v>
      </c>
      <c r="F103" s="26">
        <v>0.2102029151186053</v>
      </c>
      <c r="G103" s="26">
        <v>0</v>
      </c>
      <c r="H103" s="26">
        <v>0.11133289472689833</v>
      </c>
      <c r="I103" s="26">
        <v>0.02478473275966664</v>
      </c>
      <c r="J103" s="116">
        <v>0</v>
      </c>
    </row>
    <row r="104" spans="1:10" ht="12.75">
      <c r="A104" t="s">
        <v>315</v>
      </c>
      <c r="B104" t="s">
        <v>524</v>
      </c>
      <c r="C104" t="s">
        <v>321</v>
      </c>
      <c r="D104" s="35" t="s">
        <v>406</v>
      </c>
      <c r="E104" s="26">
        <v>0.7937404154468144</v>
      </c>
      <c r="F104" s="26">
        <v>0.19636135508155583</v>
      </c>
      <c r="G104" s="26">
        <v>0.009898229471629723</v>
      </c>
      <c r="H104" s="26">
        <v>0.08511083228774574</v>
      </c>
      <c r="I104" s="26">
        <v>0.003694409591523784</v>
      </c>
      <c r="J104" s="116">
        <v>0</v>
      </c>
    </row>
    <row r="105" spans="1:10" ht="12.75">
      <c r="A105" t="s">
        <v>233</v>
      </c>
      <c r="B105" t="s">
        <v>531</v>
      </c>
      <c r="C105" t="s">
        <v>241</v>
      </c>
      <c r="D105" s="35" t="s">
        <v>468</v>
      </c>
      <c r="E105" s="26">
        <v>0.8011840157868771</v>
      </c>
      <c r="F105" s="26">
        <v>0.1699555994079921</v>
      </c>
      <c r="G105" s="26">
        <v>0.028860384805130736</v>
      </c>
      <c r="H105" s="26">
        <v>0.12826837691169213</v>
      </c>
      <c r="I105" s="26">
        <v>0.03872718302910705</v>
      </c>
      <c r="J105" s="116">
        <v>0</v>
      </c>
    </row>
    <row r="106" spans="1:10" ht="12.75">
      <c r="A106" t="s">
        <v>315</v>
      </c>
      <c r="B106" t="s">
        <v>524</v>
      </c>
      <c r="C106" t="s">
        <v>323</v>
      </c>
      <c r="D106" s="35" t="s">
        <v>379</v>
      </c>
      <c r="E106" s="26">
        <v>0.8019169329073482</v>
      </c>
      <c r="F106" s="26">
        <v>0.19808306709265175</v>
      </c>
      <c r="G106" s="26">
        <v>0</v>
      </c>
      <c r="H106" s="26">
        <v>0.12380191693290732</v>
      </c>
      <c r="I106" s="26">
        <v>-0.030351437699680517</v>
      </c>
      <c r="J106" s="116">
        <v>0</v>
      </c>
    </row>
    <row r="107" spans="1:10" ht="12.75">
      <c r="A107" t="s">
        <v>335</v>
      </c>
      <c r="B107" t="s">
        <v>530</v>
      </c>
      <c r="C107" t="s">
        <v>353</v>
      </c>
      <c r="D107" s="35" t="s">
        <v>387</v>
      </c>
      <c r="E107" s="26">
        <v>0.808087974459028</v>
      </c>
      <c r="F107" s="26">
        <v>0.19173465768002837</v>
      </c>
      <c r="G107" s="26">
        <v>0.000177367860943597</v>
      </c>
      <c r="H107" s="26">
        <v>0.10642071656615826</v>
      </c>
      <c r="I107" s="26">
        <v>0.058176658389499813</v>
      </c>
      <c r="J107" s="116">
        <v>0</v>
      </c>
    </row>
    <row r="108" spans="1:10" ht="12.75">
      <c r="A108" t="s">
        <v>335</v>
      </c>
      <c r="B108" t="s">
        <v>530</v>
      </c>
      <c r="C108" t="s">
        <v>361</v>
      </c>
      <c r="D108" s="35" t="s">
        <v>486</v>
      </c>
      <c r="E108" s="26">
        <v>0.8086482117599515</v>
      </c>
      <c r="F108" s="26">
        <v>0.17801576075974945</v>
      </c>
      <c r="G108" s="26">
        <v>0.01333602748029905</v>
      </c>
      <c r="H108" s="26">
        <v>0.034754495857749035</v>
      </c>
      <c r="I108" s="26">
        <v>-0.014750454637300514</v>
      </c>
      <c r="J108" s="116">
        <v>0</v>
      </c>
    </row>
    <row r="109" spans="1:10" ht="12.75">
      <c r="A109" t="s">
        <v>233</v>
      </c>
      <c r="B109" t="s">
        <v>531</v>
      </c>
      <c r="C109" t="s">
        <v>239</v>
      </c>
      <c r="D109" s="35" t="s">
        <v>461</v>
      </c>
      <c r="E109" s="26">
        <v>0.8095140873826051</v>
      </c>
      <c r="F109" s="26">
        <v>0.17884850959575338</v>
      </c>
      <c r="G109" s="26">
        <v>0.011637403021641487</v>
      </c>
      <c r="H109" s="26">
        <v>0.12331563903634135</v>
      </c>
      <c r="I109" s="26">
        <v>0.023274806043283025</v>
      </c>
      <c r="J109" s="116">
        <v>0</v>
      </c>
    </row>
    <row r="110" spans="1:10" ht="12.75">
      <c r="A110" t="s">
        <v>233</v>
      </c>
      <c r="B110" t="s">
        <v>531</v>
      </c>
      <c r="C110" t="s">
        <v>253</v>
      </c>
      <c r="D110" s="35" t="s">
        <v>374</v>
      </c>
      <c r="E110" s="26">
        <v>0.811352657004831</v>
      </c>
      <c r="F110" s="26">
        <v>0.18816425120772948</v>
      </c>
      <c r="G110" s="26">
        <v>0.0004830917874396135</v>
      </c>
      <c r="H110" s="26">
        <v>0.17053140096618358</v>
      </c>
      <c r="I110" s="26">
        <v>-0.07173913043478253</v>
      </c>
      <c r="J110" s="116">
        <v>0</v>
      </c>
    </row>
    <row r="111" spans="1:10" ht="12.75">
      <c r="A111" t="s">
        <v>233</v>
      </c>
      <c r="B111" t="s">
        <v>531</v>
      </c>
      <c r="C111" t="s">
        <v>279</v>
      </c>
      <c r="D111" s="35" t="s">
        <v>506</v>
      </c>
      <c r="E111" s="26">
        <v>0.8140140661630633</v>
      </c>
      <c r="F111" s="26">
        <v>0.1651471737431623</v>
      </c>
      <c r="G111" s="26">
        <v>0.02083876009377442</v>
      </c>
      <c r="H111" s="26">
        <v>0.12659546756967965</v>
      </c>
      <c r="I111" s="26">
        <v>-0.055743683250846665</v>
      </c>
      <c r="J111" s="116">
        <v>0</v>
      </c>
    </row>
    <row r="112" spans="1:10" ht="12.75">
      <c r="A112" t="s">
        <v>297</v>
      </c>
      <c r="B112" t="s">
        <v>528</v>
      </c>
      <c r="C112" t="s">
        <v>307</v>
      </c>
      <c r="D112" s="35" t="s">
        <v>470</v>
      </c>
      <c r="E112" s="26">
        <v>0.8341066341066341</v>
      </c>
      <c r="F112" s="26">
        <v>0.15816035816035817</v>
      </c>
      <c r="G112" s="26">
        <v>0.007733007733007733</v>
      </c>
      <c r="H112" s="26">
        <v>0.020757020757020794</v>
      </c>
      <c r="I112" s="26">
        <v>-0.08709808709808708</v>
      </c>
      <c r="J112" s="116">
        <v>0</v>
      </c>
    </row>
    <row r="113" spans="1:10" ht="12.75">
      <c r="A113" t="s">
        <v>233</v>
      </c>
      <c r="B113" t="s">
        <v>531</v>
      </c>
      <c r="C113" t="s">
        <v>277</v>
      </c>
      <c r="D113" s="35" t="s">
        <v>373</v>
      </c>
      <c r="E113" s="26">
        <v>0.8399867483849595</v>
      </c>
      <c r="F113" s="26">
        <v>0.13798244161007123</v>
      </c>
      <c r="G113" s="26">
        <v>0.022030810004969356</v>
      </c>
      <c r="H113" s="26">
        <v>0.15454696041080007</v>
      </c>
      <c r="I113" s="26">
        <v>0.0023190326321020915</v>
      </c>
      <c r="J113" s="116">
        <v>0</v>
      </c>
    </row>
    <row r="114" spans="1:10" ht="12.75">
      <c r="A114" t="s">
        <v>335</v>
      </c>
      <c r="B114" t="s">
        <v>530</v>
      </c>
      <c r="C114" t="s">
        <v>334</v>
      </c>
      <c r="D114" s="35" t="s">
        <v>488</v>
      </c>
      <c r="E114" s="26">
        <v>0.8477297895902547</v>
      </c>
      <c r="F114" s="26">
        <v>0.1345514950166113</v>
      </c>
      <c r="G114" s="26">
        <v>0.017718715393133997</v>
      </c>
      <c r="H114" s="26">
        <v>0.11351052048726462</v>
      </c>
      <c r="I114" s="26">
        <v>0.011074197120708784</v>
      </c>
      <c r="J114" s="116">
        <v>0</v>
      </c>
    </row>
    <row r="115" spans="1:10" ht="12.75">
      <c r="A115" t="s">
        <v>233</v>
      </c>
      <c r="B115" t="s">
        <v>531</v>
      </c>
      <c r="C115" t="s">
        <v>265</v>
      </c>
      <c r="D115" s="35" t="s">
        <v>415</v>
      </c>
      <c r="E115" s="26">
        <v>0.8516536964980544</v>
      </c>
      <c r="F115" s="26">
        <v>0.13837548638132297</v>
      </c>
      <c r="G115" s="26">
        <v>0.009970817120622567</v>
      </c>
      <c r="H115" s="26">
        <v>0.2020914396887159</v>
      </c>
      <c r="I115" s="26">
        <v>0.011429961089494123</v>
      </c>
      <c r="J115" s="116">
        <v>0</v>
      </c>
    </row>
    <row r="116" spans="1:10" ht="12.75">
      <c r="A116" t="s">
        <v>233</v>
      </c>
      <c r="B116" t="s">
        <v>531</v>
      </c>
      <c r="C116" t="s">
        <v>247</v>
      </c>
      <c r="D116" s="35" t="s">
        <v>434</v>
      </c>
      <c r="E116" s="26">
        <v>0.8545310015898251</v>
      </c>
      <c r="F116" s="26">
        <v>0.14069952305246422</v>
      </c>
      <c r="G116" s="26">
        <v>0.0047694753577106515</v>
      </c>
      <c r="H116" s="26">
        <v>0.09797297297297303</v>
      </c>
      <c r="I116" s="26">
        <v>-0.04749602543720188</v>
      </c>
      <c r="J116" s="116">
        <v>0</v>
      </c>
    </row>
    <row r="117" spans="1:10" ht="12.75">
      <c r="A117" t="s">
        <v>233</v>
      </c>
      <c r="B117" t="s">
        <v>531</v>
      </c>
      <c r="C117" t="s">
        <v>275</v>
      </c>
      <c r="D117" s="35" t="s">
        <v>520</v>
      </c>
      <c r="E117" s="26">
        <v>0.8670855485741904</v>
      </c>
      <c r="F117" s="26">
        <v>0.11092315128081198</v>
      </c>
      <c r="G117" s="26">
        <v>0.02199130014499758</v>
      </c>
      <c r="H117" s="26">
        <v>0.053407443209279815</v>
      </c>
      <c r="I117" s="26">
        <v>-0.1188980183663606</v>
      </c>
      <c r="J117" s="116">
        <v>0</v>
      </c>
    </row>
    <row r="118" spans="1:10" ht="12.75">
      <c r="A118" t="s">
        <v>233</v>
      </c>
      <c r="B118" t="s">
        <v>531</v>
      </c>
      <c r="C118" t="s">
        <v>289</v>
      </c>
      <c r="D118" s="35" t="s">
        <v>385</v>
      </c>
      <c r="E118" s="26">
        <v>0.8708885616102111</v>
      </c>
      <c r="F118" s="26">
        <v>0.09941089837997054</v>
      </c>
      <c r="G118" s="26">
        <v>0.02970054000981836</v>
      </c>
      <c r="H118" s="26">
        <v>0.08296514482081496</v>
      </c>
      <c r="I118" s="26">
        <v>-0.08271968581246925</v>
      </c>
      <c r="J118" s="116">
        <v>0</v>
      </c>
    </row>
    <row r="119" spans="1:10" ht="12.75">
      <c r="A119" t="s">
        <v>233</v>
      </c>
      <c r="B119" t="s">
        <v>531</v>
      </c>
      <c r="C119" t="s">
        <v>271</v>
      </c>
      <c r="D119" s="35" t="s">
        <v>370</v>
      </c>
      <c r="E119" s="26">
        <v>0.8845660538691749</v>
      </c>
      <c r="F119" s="26">
        <v>0.11543394613082514</v>
      </c>
      <c r="G119" s="26">
        <v>0</v>
      </c>
      <c r="H119" s="26">
        <v>0.22288087530865275</v>
      </c>
      <c r="I119" s="26">
        <v>0.08193279877149662</v>
      </c>
      <c r="J119" s="116">
        <v>0</v>
      </c>
    </row>
    <row r="120" spans="1:10" ht="12.75">
      <c r="A120" t="s">
        <v>233</v>
      </c>
      <c r="B120" t="s">
        <v>531</v>
      </c>
      <c r="C120" t="s">
        <v>267</v>
      </c>
      <c r="D120" s="35" t="s">
        <v>435</v>
      </c>
      <c r="E120" s="26">
        <v>0.8863636363636364</v>
      </c>
      <c r="F120" s="26">
        <v>0.07991202346041056</v>
      </c>
      <c r="G120" s="26">
        <v>0.03372434017595308</v>
      </c>
      <c r="H120" s="26">
        <v>0.058115080961191445</v>
      </c>
      <c r="I120" s="26">
        <v>-0.00753144369908898</v>
      </c>
      <c r="J120" s="116">
        <v>0</v>
      </c>
    </row>
    <row r="121" spans="1:10" ht="12.75">
      <c r="A121" t="s">
        <v>233</v>
      </c>
      <c r="B121" t="s">
        <v>531</v>
      </c>
      <c r="C121" t="s">
        <v>283</v>
      </c>
      <c r="D121" s="35" t="s">
        <v>517</v>
      </c>
      <c r="E121" s="26">
        <v>0.8907484890748489</v>
      </c>
      <c r="F121" s="26">
        <v>0.08577405857740586</v>
      </c>
      <c r="G121" s="26">
        <v>0.023477452347745235</v>
      </c>
      <c r="H121" s="26">
        <v>-0.002324500232450122</v>
      </c>
      <c r="I121" s="26">
        <v>-0.14388656438865643</v>
      </c>
      <c r="J121" s="116">
        <v>0</v>
      </c>
    </row>
    <row r="122" spans="1:10" ht="12.75">
      <c r="A122" t="s">
        <v>233</v>
      </c>
      <c r="B122" t="s">
        <v>531</v>
      </c>
      <c r="C122" t="s">
        <v>251</v>
      </c>
      <c r="D122" s="35" t="s">
        <v>439</v>
      </c>
      <c r="E122" s="26">
        <v>0.8968960277838073</v>
      </c>
      <c r="F122" s="26">
        <v>0.09767744736270892</v>
      </c>
      <c r="G122" s="26">
        <v>0.005426524853483829</v>
      </c>
      <c r="H122" s="26">
        <v>0.12329064467115258</v>
      </c>
      <c r="I122" s="26">
        <v>-0.040590405904058935</v>
      </c>
      <c r="J122" s="116">
        <v>0</v>
      </c>
    </row>
    <row r="123" spans="1:10" ht="12.75">
      <c r="A123" t="s">
        <v>233</v>
      </c>
      <c r="B123" t="s">
        <v>531</v>
      </c>
      <c r="C123" t="s">
        <v>269</v>
      </c>
      <c r="D123" s="35" t="s">
        <v>500</v>
      </c>
      <c r="E123" s="26">
        <v>0.9065685164212911</v>
      </c>
      <c r="F123" s="26">
        <v>0.09003397508493771</v>
      </c>
      <c r="G123" s="26">
        <v>0.0033975084937712344</v>
      </c>
      <c r="H123" s="26">
        <v>0.0075769832281723515</v>
      </c>
      <c r="I123" s="26">
        <v>-0.07080839130669259</v>
      </c>
      <c r="J123" s="116">
        <v>0</v>
      </c>
    </row>
    <row r="124" spans="1:10" ht="12.75">
      <c r="A124" t="s">
        <v>233</v>
      </c>
      <c r="B124" t="s">
        <v>531</v>
      </c>
      <c r="C124" t="s">
        <v>291</v>
      </c>
      <c r="D124" s="35" t="s">
        <v>487</v>
      </c>
      <c r="E124" s="26">
        <v>0.9072508896797153</v>
      </c>
      <c r="F124" s="26">
        <v>0.08674377224199288</v>
      </c>
      <c r="G124" s="26">
        <v>0.006005338078291815</v>
      </c>
      <c r="H124" s="26">
        <v>0.0656705936195563</v>
      </c>
      <c r="I124" s="26">
        <v>-0.09244334456447123</v>
      </c>
      <c r="J124" s="116">
        <v>0</v>
      </c>
    </row>
    <row r="125" spans="1:10" ht="12.75">
      <c r="A125" t="s">
        <v>233</v>
      </c>
      <c r="B125" t="s">
        <v>531</v>
      </c>
      <c r="C125" t="s">
        <v>235</v>
      </c>
      <c r="D125" s="35" t="s">
        <v>446</v>
      </c>
      <c r="E125" s="26">
        <v>0.9145690312738368</v>
      </c>
      <c r="F125" s="26">
        <v>0.07284515636918383</v>
      </c>
      <c r="G125" s="26">
        <v>0.012585812356979404</v>
      </c>
      <c r="H125" s="26">
        <v>0.18821510297482835</v>
      </c>
      <c r="I125" s="26">
        <v>0.03775743707093826</v>
      </c>
      <c r="J125" s="116">
        <v>0</v>
      </c>
    </row>
    <row r="126" spans="1:10" ht="12.75">
      <c r="A126" t="s">
        <v>233</v>
      </c>
      <c r="B126" t="s">
        <v>531</v>
      </c>
      <c r="C126" t="s">
        <v>245</v>
      </c>
      <c r="D126" s="35" t="s">
        <v>485</v>
      </c>
      <c r="E126" s="26">
        <v>0.9214671467146714</v>
      </c>
      <c r="F126" s="26">
        <v>0.07583258325832583</v>
      </c>
      <c r="G126" s="26">
        <v>0.0027002700270027003</v>
      </c>
      <c r="H126" s="26">
        <v>0.0422262902234557</v>
      </c>
      <c r="I126" s="26">
        <v>-0.03304167394870694</v>
      </c>
      <c r="J126" s="116">
        <v>0</v>
      </c>
    </row>
    <row r="127" spans="1:10" ht="12.75">
      <c r="A127" t="s">
        <v>233</v>
      </c>
      <c r="B127" t="s">
        <v>531</v>
      </c>
      <c r="C127" t="s">
        <v>257</v>
      </c>
      <c r="D127" s="35" t="s">
        <v>503</v>
      </c>
      <c r="E127" s="26">
        <v>0.9301075268817204</v>
      </c>
      <c r="F127" s="26">
        <v>0.0469208211143695</v>
      </c>
      <c r="G127" s="26">
        <v>0.02297165200391007</v>
      </c>
      <c r="H127" s="26">
        <v>0.07254050475632923</v>
      </c>
      <c r="I127" s="26">
        <v>-0.030323184716150475</v>
      </c>
      <c r="J127" s="116">
        <v>0</v>
      </c>
    </row>
    <row r="128" spans="1:10" ht="12.75">
      <c r="A128" t="s">
        <v>233</v>
      </c>
      <c r="B128" t="s">
        <v>531</v>
      </c>
      <c r="C128" t="s">
        <v>287</v>
      </c>
      <c r="D128" s="35" t="s">
        <v>514</v>
      </c>
      <c r="E128" s="26"/>
      <c r="F128" s="26"/>
      <c r="G128" s="26">
        <v>0.06571428571428571</v>
      </c>
      <c r="H128" s="26">
        <v>0.07563720452209666</v>
      </c>
      <c r="I128" s="26">
        <v>0.01978588557725247</v>
      </c>
      <c r="J128" s="116">
        <v>0</v>
      </c>
    </row>
    <row r="129" spans="1:10" ht="12.75">
      <c r="A129" t="s">
        <v>233</v>
      </c>
      <c r="B129" t="s">
        <v>531</v>
      </c>
      <c r="C129" t="s">
        <v>243</v>
      </c>
      <c r="D129" s="35" t="s">
        <v>502</v>
      </c>
      <c r="E129" s="26"/>
      <c r="F129" s="26"/>
      <c r="G129" s="26">
        <v>0.0669393826701376</v>
      </c>
      <c r="H129" s="26">
        <v>0.013144467020307249</v>
      </c>
      <c r="I129" s="26">
        <v>-0.051340448066631295</v>
      </c>
      <c r="J129" s="116">
        <v>0</v>
      </c>
    </row>
    <row r="130" spans="1:10" ht="12.75">
      <c r="A130" t="s">
        <v>67</v>
      </c>
      <c r="B130" t="s">
        <v>526</v>
      </c>
      <c r="C130" t="s">
        <v>111</v>
      </c>
      <c r="D130" s="35" t="s">
        <v>501</v>
      </c>
      <c r="E130" s="26"/>
      <c r="F130" s="26"/>
      <c r="G130" s="26">
        <v>0.005674908796108634</v>
      </c>
      <c r="H130" s="26">
        <v>0.06566680178354278</v>
      </c>
      <c r="I130" s="26">
        <v>-0.038102959059586494</v>
      </c>
      <c r="J130" s="116">
        <v>-1</v>
      </c>
    </row>
    <row r="131" spans="1:10" ht="12.75">
      <c r="A131" t="s">
        <v>233</v>
      </c>
      <c r="B131" t="s">
        <v>531</v>
      </c>
      <c r="C131" t="s">
        <v>249</v>
      </c>
      <c r="D131" s="35" t="s">
        <v>458</v>
      </c>
      <c r="E131" s="26"/>
      <c r="F131" s="26"/>
      <c r="G131" s="26">
        <v>0.005972696245733789</v>
      </c>
      <c r="H131" s="26">
        <v>0.2419795221843003</v>
      </c>
      <c r="I131" s="26">
        <v>0.09283276450511946</v>
      </c>
      <c r="J131" s="116">
        <v>-3</v>
      </c>
    </row>
    <row r="132" spans="1:10" ht="12.75">
      <c r="A132" t="s">
        <v>203</v>
      </c>
      <c r="B132" t="s">
        <v>527</v>
      </c>
      <c r="C132" t="s">
        <v>227</v>
      </c>
      <c r="D132" s="35" t="s">
        <v>463</v>
      </c>
      <c r="E132" s="26"/>
      <c r="F132" s="26"/>
      <c r="G132" s="26">
        <v>0.016876342436330162</v>
      </c>
      <c r="H132" s="26">
        <v>0.021785823872353505</v>
      </c>
      <c r="I132" s="26">
        <v>-0.06842589751457506</v>
      </c>
      <c r="J132" s="116">
        <v>-4</v>
      </c>
    </row>
    <row r="133" spans="1:10" ht="12.75">
      <c r="A133" t="s">
        <v>315</v>
      </c>
      <c r="B133" t="s">
        <v>524</v>
      </c>
      <c r="C133" t="s">
        <v>331</v>
      </c>
      <c r="D133" s="35" t="s">
        <v>475</v>
      </c>
      <c r="E133" s="26"/>
      <c r="F133" s="26"/>
      <c r="G133" s="26">
        <v>0.011813349084465446</v>
      </c>
      <c r="H133" s="26">
        <v>0.24926166568222086</v>
      </c>
      <c r="I133" s="26">
        <v>0.09893679858239812</v>
      </c>
      <c r="J133" s="116">
        <v>-5</v>
      </c>
    </row>
    <row r="134" spans="1:10" ht="12.75">
      <c r="A134" t="s">
        <v>233</v>
      </c>
      <c r="B134" t="s">
        <v>531</v>
      </c>
      <c r="C134" t="s">
        <v>281</v>
      </c>
      <c r="D134" s="35" t="s">
        <v>369</v>
      </c>
      <c r="E134" s="26"/>
      <c r="F134" s="26"/>
      <c r="G134" s="26">
        <v>0</v>
      </c>
      <c r="H134" s="26">
        <v>0.021840873634945357</v>
      </c>
      <c r="I134" s="26">
        <v>-0.10686427457098291</v>
      </c>
      <c r="J134" s="116">
        <v>-5</v>
      </c>
    </row>
    <row r="135" spans="1:10" ht="12.75">
      <c r="A135" t="s">
        <v>203</v>
      </c>
      <c r="B135" t="s">
        <v>527</v>
      </c>
      <c r="C135" t="s">
        <v>202</v>
      </c>
      <c r="D135" s="35" t="s">
        <v>408</v>
      </c>
      <c r="E135" s="26"/>
      <c r="F135" s="26"/>
      <c r="G135" s="26">
        <v>0.011943127962085309</v>
      </c>
      <c r="H135" s="26">
        <v>0.13364928909952611</v>
      </c>
      <c r="I135" s="26">
        <v>0.05630331753554507</v>
      </c>
      <c r="J135" s="116">
        <v>-5</v>
      </c>
    </row>
    <row r="136" spans="1:10" ht="12.75">
      <c r="A136" t="s">
        <v>233</v>
      </c>
      <c r="B136" t="s">
        <v>531</v>
      </c>
      <c r="C136" t="s">
        <v>232</v>
      </c>
      <c r="D136" s="35" t="s">
        <v>505</v>
      </c>
      <c r="E136" s="26"/>
      <c r="F136" s="26"/>
      <c r="G136" s="26">
        <v>0.0129090363254278</v>
      </c>
      <c r="H136" s="26">
        <v>0.22785950165115576</v>
      </c>
      <c r="I136" s="26">
        <v>-0.007505253677574375</v>
      </c>
      <c r="J136" s="116">
        <v>-9</v>
      </c>
    </row>
    <row r="137" spans="1:10" ht="12.75">
      <c r="A137" t="s">
        <v>117</v>
      </c>
      <c r="B137" t="s">
        <v>529</v>
      </c>
      <c r="C137" t="s">
        <v>119</v>
      </c>
      <c r="D137" s="35" t="s">
        <v>513</v>
      </c>
      <c r="E137" s="26"/>
      <c r="F137" s="26"/>
      <c r="G137" s="26">
        <v>0.02834199338686821</v>
      </c>
      <c r="H137" s="26">
        <v>0.12198866320264523</v>
      </c>
      <c r="I137" s="26">
        <v>0.0262163438828531</v>
      </c>
      <c r="J137" s="116">
        <v>-12</v>
      </c>
    </row>
    <row r="138" spans="1:10" ht="12.75">
      <c r="A138" t="s">
        <v>297</v>
      </c>
      <c r="B138" t="s">
        <v>528</v>
      </c>
      <c r="C138" t="s">
        <v>296</v>
      </c>
      <c r="D138" s="35" t="s">
        <v>469</v>
      </c>
      <c r="E138" s="26"/>
      <c r="F138" s="26"/>
      <c r="G138" s="26">
        <v>0.0012519561815336462</v>
      </c>
      <c r="H138" s="26">
        <v>0.10109546165884198</v>
      </c>
      <c r="I138" s="26">
        <v>0.008450704225352101</v>
      </c>
      <c r="J138" s="116">
        <v>-20</v>
      </c>
    </row>
    <row r="139" spans="1:10" ht="12.75">
      <c r="A139" t="s">
        <v>297</v>
      </c>
      <c r="B139" t="s">
        <v>528</v>
      </c>
      <c r="C139" t="s">
        <v>311</v>
      </c>
      <c r="D139" s="35" t="s">
        <v>410</v>
      </c>
      <c r="E139" s="26"/>
      <c r="F139" s="26"/>
      <c r="G139" s="26">
        <v>0.08672486112685636</v>
      </c>
      <c r="H139" s="26">
        <v>0.11177870989683714</v>
      </c>
      <c r="I139" s="26">
        <v>0.03752409023920189</v>
      </c>
      <c r="J139" s="116">
        <v>-22</v>
      </c>
    </row>
    <row r="140" spans="1:10" ht="12.75">
      <c r="A140" t="s">
        <v>233</v>
      </c>
      <c r="B140" t="s">
        <v>531</v>
      </c>
      <c r="C140" t="s">
        <v>255</v>
      </c>
      <c r="D140" s="35" t="s">
        <v>492</v>
      </c>
      <c r="E140" s="26"/>
      <c r="F140" s="26"/>
      <c r="G140" s="26">
        <v>0.005439005439005439</v>
      </c>
      <c r="H140" s="26">
        <v>0.0612840767479943</v>
      </c>
      <c r="I140" s="26">
        <v>-0.034222650202031524</v>
      </c>
      <c r="J140" s="116">
        <v>-23</v>
      </c>
    </row>
    <row r="141" spans="1:10" ht="12.75">
      <c r="A141" t="s">
        <v>203</v>
      </c>
      <c r="B141" t="s">
        <v>527</v>
      </c>
      <c r="C141" t="s">
        <v>223</v>
      </c>
      <c r="D141" s="35" t="s">
        <v>456</v>
      </c>
      <c r="E141" s="26"/>
      <c r="F141" s="26"/>
      <c r="G141" s="26">
        <v>0.01625708884688091</v>
      </c>
      <c r="H141" s="26">
        <v>0.08166351606805289</v>
      </c>
      <c r="I141" s="26">
        <v>-0.024196597353497218</v>
      </c>
      <c r="J141" s="116">
        <v>-207</v>
      </c>
    </row>
    <row r="142" spans="1:10" ht="12.75">
      <c r="A142" t="s">
        <v>297</v>
      </c>
      <c r="B142" t="s">
        <v>528</v>
      </c>
      <c r="C142" t="s">
        <v>299</v>
      </c>
      <c r="D142" s="35" t="s">
        <v>507</v>
      </c>
      <c r="E142" s="26"/>
      <c r="F142" s="26"/>
      <c r="G142" s="26">
        <v>0.007523510971786834</v>
      </c>
      <c r="H142" s="26">
        <v>0.036363636363636376</v>
      </c>
      <c r="I142" s="26">
        <v>-0.0028213166144199775</v>
      </c>
      <c r="J142" s="116">
        <v>1</v>
      </c>
    </row>
    <row r="143" spans="1:10" ht="12.75">
      <c r="A143" t="s">
        <v>203</v>
      </c>
      <c r="B143" t="s">
        <v>527</v>
      </c>
      <c r="C143" t="s">
        <v>213</v>
      </c>
      <c r="D143" s="35" t="s">
        <v>377</v>
      </c>
      <c r="E143" s="26"/>
      <c r="F143" s="26"/>
      <c r="G143" s="26">
        <v>0.027059386973180076</v>
      </c>
      <c r="H143" s="26">
        <v>0.08261494252873558</v>
      </c>
      <c r="I143" s="26">
        <v>-0.0007183908045977905</v>
      </c>
      <c r="J143" s="116">
        <v>5</v>
      </c>
    </row>
    <row r="144" spans="1:10" ht="12.75">
      <c r="A144" t="s">
        <v>67</v>
      </c>
      <c r="B144" t="s">
        <v>526</v>
      </c>
      <c r="C144" t="s">
        <v>85</v>
      </c>
      <c r="D144" s="35" t="s">
        <v>403</v>
      </c>
      <c r="E144" s="26"/>
      <c r="F144" s="26"/>
      <c r="G144" s="26">
        <v>0.004900626191124422</v>
      </c>
      <c r="H144" s="26">
        <v>0.08086033215355293</v>
      </c>
      <c r="I144" s="26">
        <v>-0.027225701061802443</v>
      </c>
      <c r="J144" s="116">
        <v>6</v>
      </c>
    </row>
    <row r="145" spans="1:10" ht="12.75">
      <c r="A145" t="s">
        <v>117</v>
      </c>
      <c r="B145" t="s">
        <v>529</v>
      </c>
      <c r="C145" t="s">
        <v>121</v>
      </c>
      <c r="D145" s="35" t="s">
        <v>376</v>
      </c>
      <c r="E145" s="26"/>
      <c r="F145" s="26"/>
      <c r="G145" s="26">
        <v>0.009765625</v>
      </c>
      <c r="H145" s="26">
        <v>0.09375</v>
      </c>
      <c r="I145" s="26">
        <v>0.0031250000000000444</v>
      </c>
      <c r="J145" s="116">
        <v>13</v>
      </c>
    </row>
    <row r="146" spans="1:10" ht="12.75">
      <c r="A146" t="s">
        <v>147</v>
      </c>
      <c r="B146" t="s">
        <v>523</v>
      </c>
      <c r="C146" t="s">
        <v>149</v>
      </c>
      <c r="D146" s="35" t="s">
        <v>510</v>
      </c>
      <c r="E146" s="26"/>
      <c r="F146" s="26"/>
      <c r="G146" s="26">
        <v>0.001553196997152472</v>
      </c>
      <c r="H146" s="26">
        <v>0.24721718871343512</v>
      </c>
      <c r="I146" s="26">
        <v>0.14108206057468287</v>
      </c>
      <c r="J146" s="116">
        <v>14</v>
      </c>
    </row>
    <row r="147" spans="1:10" ht="12.75">
      <c r="A147" t="s">
        <v>233</v>
      </c>
      <c r="B147" t="s">
        <v>531</v>
      </c>
      <c r="C147" t="s">
        <v>293</v>
      </c>
      <c r="D147" s="35" t="s">
        <v>509</v>
      </c>
      <c r="E147" s="26"/>
      <c r="F147" s="26"/>
      <c r="G147" s="26">
        <v>0.018464120856063786</v>
      </c>
      <c r="H147" s="26">
        <v>0.032988597854791135</v>
      </c>
      <c r="I147" s="26">
        <v>-0.038615356395131695</v>
      </c>
      <c r="J147" s="116">
        <v>20</v>
      </c>
    </row>
    <row r="148" spans="1:10" ht="12.75">
      <c r="A148" t="s">
        <v>203</v>
      </c>
      <c r="B148" t="s">
        <v>527</v>
      </c>
      <c r="C148" t="s">
        <v>221</v>
      </c>
      <c r="D148" s="35" t="s">
        <v>432</v>
      </c>
      <c r="E148" s="26"/>
      <c r="F148" s="26"/>
      <c r="G148" s="26">
        <v>0.0017676767676767678</v>
      </c>
      <c r="H148" s="26">
        <v>0.12424242424242427</v>
      </c>
      <c r="I148" s="26">
        <v>0.04520202020202024</v>
      </c>
      <c r="J148" s="116">
        <v>42</v>
      </c>
    </row>
    <row r="149" spans="1:10" ht="12.75">
      <c r="A149" t="s">
        <v>233</v>
      </c>
      <c r="B149" t="s">
        <v>531</v>
      </c>
      <c r="C149" t="s">
        <v>285</v>
      </c>
      <c r="D149" s="35" t="s">
        <v>499</v>
      </c>
      <c r="E149" s="26"/>
      <c r="F149" s="26"/>
      <c r="G149" s="26">
        <v>0.05</v>
      </c>
      <c r="H149" s="26">
        <v>0.16858108108108105</v>
      </c>
      <c r="I149" s="26">
        <v>0.022635135135135154</v>
      </c>
      <c r="J149" s="116">
        <v>52</v>
      </c>
    </row>
    <row r="150" spans="1:10" ht="12.75">
      <c r="A150" t="s">
        <v>233</v>
      </c>
      <c r="B150" t="s">
        <v>531</v>
      </c>
      <c r="C150" t="s">
        <v>259</v>
      </c>
      <c r="D150" s="35" t="s">
        <v>489</v>
      </c>
      <c r="E150" s="26"/>
      <c r="F150" s="26"/>
      <c r="G150" s="26">
        <v>0.0014992503748125937</v>
      </c>
      <c r="H150" s="26">
        <v>-0.05697151424287861</v>
      </c>
      <c r="I150" s="26">
        <v>-0.14167916041979</v>
      </c>
      <c r="J150" s="116">
        <v>78</v>
      </c>
    </row>
    <row r="151" spans="1:10" ht="12.75">
      <c r="A151" t="s">
        <v>167</v>
      </c>
      <c r="B151" t="s">
        <v>525</v>
      </c>
      <c r="C151" t="s">
        <v>166</v>
      </c>
      <c r="D151" s="35" t="s">
        <v>482</v>
      </c>
      <c r="E151" s="26"/>
      <c r="F151" s="26"/>
      <c r="G151" s="26">
        <v>0.0061890762803651555</v>
      </c>
      <c r="H151" s="26">
        <v>0.24199288256227758</v>
      </c>
      <c r="I151" s="26">
        <v>-0.03357573882098097</v>
      </c>
      <c r="J151" s="116">
        <v>189</v>
      </c>
    </row>
    <row r="152" spans="1:10" ht="12.75">
      <c r="A152" t="s">
        <v>147</v>
      </c>
      <c r="B152" t="s">
        <v>523</v>
      </c>
      <c r="C152" t="s">
        <v>157</v>
      </c>
      <c r="D152" s="35" t="s">
        <v>476</v>
      </c>
      <c r="E152" s="26"/>
      <c r="F152" s="26"/>
      <c r="G152" s="26">
        <v>0.009403160506725872</v>
      </c>
      <c r="H152" s="26">
        <v>0.18401462713856598</v>
      </c>
      <c r="I152" s="26">
        <v>0.07182969831526709</v>
      </c>
      <c r="J152" s="116">
        <v>237</v>
      </c>
    </row>
    <row r="153" spans="1:10" ht="12.75">
      <c r="A153" t="s">
        <v>233</v>
      </c>
      <c r="B153" t="s">
        <v>531</v>
      </c>
      <c r="C153" t="s">
        <v>273</v>
      </c>
      <c r="D153" s="35" t="s">
        <v>479</v>
      </c>
      <c r="E153" s="26"/>
      <c r="F153" s="26"/>
      <c r="G153" s="26">
        <v>0.1270064205457464</v>
      </c>
      <c r="H153" s="26">
        <v>0.0587881219903692</v>
      </c>
      <c r="I153" s="26">
        <v>0.009430176565007997</v>
      </c>
      <c r="J153" s="116">
        <v>423</v>
      </c>
    </row>
    <row r="154" ht="12.75">
      <c r="E154">
        <v>126</v>
      </c>
    </row>
  </sheetData>
  <conditionalFormatting sqref="J2:J153">
    <cfRule type="cellIs" priority="1" dxfId="2" operator="notEqual" stopIfTrue="1">
      <formula>0</formula>
    </cfRule>
  </conditionalFormatting>
  <conditionalFormatting sqref="G2:G153">
    <cfRule type="cellIs" priority="2" dxfId="3" operator="greaterThan" stopIfTrue="1">
      <formula>0.05</formula>
    </cfRule>
    <cfRule type="cellIs" priority="3" dxfId="3" operator="lessThan" stopIfTrue="1">
      <formula>0</formula>
    </cfRule>
  </conditionalFormatting>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53"/>
  <sheetViews>
    <sheetView workbookViewId="0" topLeftCell="A1">
      <selection activeCell="A1" sqref="A1"/>
    </sheetView>
  </sheetViews>
  <sheetFormatPr defaultColWidth="9.140625" defaultRowHeight="12.75"/>
  <sheetData>
    <row r="1" spans="1:3" ht="63.75">
      <c r="A1" t="s">
        <v>366</v>
      </c>
      <c r="B1" t="s">
        <v>367</v>
      </c>
      <c r="C1" s="30" t="s">
        <v>639</v>
      </c>
    </row>
    <row r="2" spans="1:3" ht="12.75">
      <c r="A2" t="s">
        <v>271</v>
      </c>
      <c r="B2" t="s">
        <v>370</v>
      </c>
      <c r="C2" s="26">
        <v>0</v>
      </c>
    </row>
    <row r="3" spans="1:3" ht="12.75">
      <c r="A3" t="s">
        <v>69</v>
      </c>
      <c r="B3" t="s">
        <v>380</v>
      </c>
      <c r="C3" s="26">
        <v>0</v>
      </c>
    </row>
    <row r="4" spans="1:3" ht="12.75">
      <c r="A4" t="s">
        <v>135</v>
      </c>
      <c r="B4" t="s">
        <v>383</v>
      </c>
      <c r="C4" s="26">
        <v>0</v>
      </c>
    </row>
    <row r="5" spans="1:3" ht="12.75">
      <c r="A5" t="s">
        <v>329</v>
      </c>
      <c r="B5" t="s">
        <v>393</v>
      </c>
      <c r="C5" s="26">
        <v>0</v>
      </c>
    </row>
    <row r="6" spans="1:3" ht="12.75">
      <c r="A6" t="s">
        <v>73</v>
      </c>
      <c r="B6" t="s">
        <v>413</v>
      </c>
      <c r="C6" s="26">
        <v>0</v>
      </c>
    </row>
    <row r="7" spans="1:3" ht="12.75">
      <c r="A7" t="s">
        <v>89</v>
      </c>
      <c r="B7" t="s">
        <v>386</v>
      </c>
      <c r="C7" s="26">
        <v>0</v>
      </c>
    </row>
    <row r="8" spans="1:3" ht="12.75">
      <c r="A8" t="s">
        <v>357</v>
      </c>
      <c r="B8" t="s">
        <v>400</v>
      </c>
      <c r="C8" s="26">
        <v>0</v>
      </c>
    </row>
    <row r="9" spans="1:3" ht="12.75">
      <c r="A9" t="s">
        <v>63</v>
      </c>
      <c r="B9" t="s">
        <v>430</v>
      </c>
      <c r="C9" s="26">
        <v>0</v>
      </c>
    </row>
    <row r="10" spans="1:3" ht="12.75">
      <c r="A10" t="s">
        <v>49</v>
      </c>
      <c r="B10" t="s">
        <v>381</v>
      </c>
      <c r="C10" s="26">
        <v>0</v>
      </c>
    </row>
    <row r="11" spans="1:3" ht="12.75">
      <c r="A11" t="s">
        <v>193</v>
      </c>
      <c r="B11" t="s">
        <v>411</v>
      </c>
      <c r="C11" s="26">
        <v>0</v>
      </c>
    </row>
    <row r="12" spans="1:3" ht="12.75">
      <c r="A12" t="s">
        <v>281</v>
      </c>
      <c r="B12" t="s">
        <v>369</v>
      </c>
      <c r="C12" s="26">
        <v>0</v>
      </c>
    </row>
    <row r="13" spans="1:3" ht="12.75">
      <c r="A13" t="s">
        <v>197</v>
      </c>
      <c r="B13" t="s">
        <v>443</v>
      </c>
      <c r="C13" s="26">
        <v>0</v>
      </c>
    </row>
    <row r="14" spans="1:3" ht="12.75">
      <c r="A14" t="s">
        <v>129</v>
      </c>
      <c r="B14" t="s">
        <v>431</v>
      </c>
      <c r="C14" s="26">
        <v>0</v>
      </c>
    </row>
    <row r="15" spans="1:3" ht="12.75">
      <c r="A15" t="s">
        <v>123</v>
      </c>
      <c r="B15" t="s">
        <v>438</v>
      </c>
      <c r="C15" s="26">
        <v>0</v>
      </c>
    </row>
    <row r="16" spans="1:3" ht="12.75">
      <c r="A16" t="s">
        <v>79</v>
      </c>
      <c r="B16" t="s">
        <v>433</v>
      </c>
      <c r="C16" s="26">
        <v>0</v>
      </c>
    </row>
    <row r="17" spans="1:3" ht="12.75">
      <c r="A17" t="s">
        <v>177</v>
      </c>
      <c r="B17" t="s">
        <v>399</v>
      </c>
      <c r="C17" s="26">
        <v>0</v>
      </c>
    </row>
    <row r="18" spans="1:3" ht="12.75">
      <c r="A18" t="s">
        <v>189</v>
      </c>
      <c r="B18" t="s">
        <v>407</v>
      </c>
      <c r="C18" s="26">
        <v>0</v>
      </c>
    </row>
    <row r="19" spans="1:3" ht="12.75">
      <c r="A19" t="s">
        <v>219</v>
      </c>
      <c r="B19" t="s">
        <v>426</v>
      </c>
      <c r="C19" s="26">
        <v>0</v>
      </c>
    </row>
    <row r="20" spans="1:3" ht="12.75">
      <c r="A20" t="s">
        <v>205</v>
      </c>
      <c r="B20" t="s">
        <v>392</v>
      </c>
      <c r="C20" s="26">
        <v>0</v>
      </c>
    </row>
    <row r="21" spans="1:3" ht="12.75">
      <c r="A21" t="s">
        <v>59</v>
      </c>
      <c r="B21" t="s">
        <v>371</v>
      </c>
      <c r="C21" s="26">
        <v>0</v>
      </c>
    </row>
    <row r="22" spans="1:3" ht="12.75">
      <c r="A22" t="s">
        <v>323</v>
      </c>
      <c r="B22" t="s">
        <v>379</v>
      </c>
      <c r="C22" s="26">
        <v>0</v>
      </c>
    </row>
    <row r="23" spans="1:3" ht="12.75">
      <c r="A23" t="s">
        <v>183</v>
      </c>
      <c r="B23" t="s">
        <v>462</v>
      </c>
      <c r="C23" s="26">
        <v>0</v>
      </c>
    </row>
    <row r="24" spans="1:3" ht="12.75">
      <c r="A24" t="s">
        <v>133</v>
      </c>
      <c r="B24" t="s">
        <v>437</v>
      </c>
      <c r="C24" s="26">
        <v>0</v>
      </c>
    </row>
    <row r="25" spans="1:3" ht="12.75">
      <c r="A25" t="s">
        <v>353</v>
      </c>
      <c r="B25" t="s">
        <v>387</v>
      </c>
      <c r="C25" s="26">
        <v>0.000177367860943597</v>
      </c>
    </row>
    <row r="26" spans="1:3" ht="12.75">
      <c r="A26" t="s">
        <v>91</v>
      </c>
      <c r="B26" t="s">
        <v>454</v>
      </c>
      <c r="C26" s="26">
        <v>0.0001811922449719152</v>
      </c>
    </row>
    <row r="27" spans="1:3" ht="12.75">
      <c r="A27" t="s">
        <v>141</v>
      </c>
      <c r="B27" t="s">
        <v>396</v>
      </c>
      <c r="C27" s="26">
        <v>0.00031486146095717883</v>
      </c>
    </row>
    <row r="28" spans="1:3" ht="12.75">
      <c r="A28" t="s">
        <v>253</v>
      </c>
      <c r="B28" t="s">
        <v>374</v>
      </c>
      <c r="C28" s="26">
        <v>0.0004830917874396135</v>
      </c>
    </row>
    <row r="29" spans="1:3" ht="12.75">
      <c r="A29" t="s">
        <v>217</v>
      </c>
      <c r="B29" t="s">
        <v>471</v>
      </c>
      <c r="C29" s="26">
        <v>0.0005608524957936063</v>
      </c>
    </row>
    <row r="30" spans="1:3" ht="12.75">
      <c r="A30" t="s">
        <v>61</v>
      </c>
      <c r="B30" t="s">
        <v>423</v>
      </c>
      <c r="C30" s="26">
        <v>0.0005931198102016608</v>
      </c>
    </row>
    <row r="31" spans="1:3" ht="12.75">
      <c r="A31" t="s">
        <v>101</v>
      </c>
      <c r="B31" t="s">
        <v>444</v>
      </c>
      <c r="C31" s="26">
        <v>0.000722543352601156</v>
      </c>
    </row>
    <row r="32" spans="1:3" ht="12.75">
      <c r="A32" t="s">
        <v>43</v>
      </c>
      <c r="B32" t="s">
        <v>420</v>
      </c>
      <c r="C32" s="26">
        <v>0.0007267441860465116</v>
      </c>
    </row>
    <row r="33" spans="1:3" ht="12.75">
      <c r="A33" t="s">
        <v>40</v>
      </c>
      <c r="B33" t="s">
        <v>464</v>
      </c>
      <c r="C33" s="26">
        <v>0.0007297938332421091</v>
      </c>
    </row>
    <row r="34" spans="1:3" ht="12.75">
      <c r="A34" t="s">
        <v>99</v>
      </c>
      <c r="B34" t="s">
        <v>388</v>
      </c>
      <c r="C34" s="26">
        <v>0.0009033423667570009</v>
      </c>
    </row>
    <row r="35" spans="1:3" ht="12.75">
      <c r="A35" t="s">
        <v>191</v>
      </c>
      <c r="B35" t="s">
        <v>441</v>
      </c>
      <c r="C35" s="26">
        <v>0.0009099181073703367</v>
      </c>
    </row>
    <row r="36" spans="1:3" ht="12.75">
      <c r="A36" t="s">
        <v>66</v>
      </c>
      <c r="B36" t="s">
        <v>405</v>
      </c>
      <c r="C36" s="26">
        <v>0.0010512483574244415</v>
      </c>
    </row>
    <row r="37" spans="1:3" ht="12.75">
      <c r="A37" t="s">
        <v>296</v>
      </c>
      <c r="B37" t="s">
        <v>469</v>
      </c>
      <c r="C37" s="26">
        <v>0.0012519561815336462</v>
      </c>
    </row>
    <row r="38" spans="1:3" ht="12.75">
      <c r="A38" t="s">
        <v>105</v>
      </c>
      <c r="B38" t="s">
        <v>483</v>
      </c>
      <c r="C38" s="26">
        <v>0.0012547051442910915</v>
      </c>
    </row>
    <row r="39" spans="1:3" ht="12.75">
      <c r="A39" t="s">
        <v>259</v>
      </c>
      <c r="B39" t="s">
        <v>489</v>
      </c>
      <c r="C39" s="26">
        <v>0.0014992503748125937</v>
      </c>
    </row>
    <row r="40" spans="1:3" ht="12.75">
      <c r="A40" t="s">
        <v>149</v>
      </c>
      <c r="B40" t="s">
        <v>510</v>
      </c>
      <c r="C40" s="26">
        <v>0.001553196997152472</v>
      </c>
    </row>
    <row r="41" spans="1:3" ht="12.75">
      <c r="A41" t="s">
        <v>211</v>
      </c>
      <c r="B41" t="s">
        <v>397</v>
      </c>
      <c r="C41" s="26">
        <v>0.0017554125219426564</v>
      </c>
    </row>
    <row r="42" spans="1:3" ht="12.75">
      <c r="A42" t="s">
        <v>221</v>
      </c>
      <c r="B42" t="s">
        <v>432</v>
      </c>
      <c r="C42" s="26">
        <v>0.0017676767676767678</v>
      </c>
    </row>
    <row r="43" spans="1:3" ht="12.75">
      <c r="A43" t="s">
        <v>83</v>
      </c>
      <c r="B43" t="s">
        <v>457</v>
      </c>
      <c r="C43" s="26">
        <v>0.0018856065367693275</v>
      </c>
    </row>
    <row r="44" spans="1:3" ht="12.75">
      <c r="A44" t="s">
        <v>45</v>
      </c>
      <c r="B44" t="s">
        <v>427</v>
      </c>
      <c r="C44" s="26">
        <v>0.00261437908496732</v>
      </c>
    </row>
    <row r="45" spans="1:3" ht="12.75">
      <c r="A45" t="s">
        <v>245</v>
      </c>
      <c r="B45" t="s">
        <v>485</v>
      </c>
      <c r="C45" s="26">
        <v>0.0027002700270027003</v>
      </c>
    </row>
    <row r="46" spans="1:3" ht="12.75">
      <c r="A46" t="s">
        <v>159</v>
      </c>
      <c r="B46" t="s">
        <v>455</v>
      </c>
      <c r="C46" s="26">
        <v>0.0028850421660008875</v>
      </c>
    </row>
    <row r="47" spans="1:3" ht="12.75">
      <c r="A47" t="s">
        <v>215</v>
      </c>
      <c r="B47" t="s">
        <v>440</v>
      </c>
      <c r="C47" s="26">
        <v>0.0030017737754127437</v>
      </c>
    </row>
    <row r="48" spans="1:3" ht="12.75">
      <c r="A48" t="s">
        <v>237</v>
      </c>
      <c r="B48" t="s">
        <v>417</v>
      </c>
      <c r="C48" s="26">
        <v>0.0033607169529499626</v>
      </c>
    </row>
    <row r="49" spans="1:3" ht="12.75">
      <c r="A49" t="s">
        <v>269</v>
      </c>
      <c r="B49" t="s">
        <v>500</v>
      </c>
      <c r="C49" s="26">
        <v>0.0033975084937712344</v>
      </c>
    </row>
    <row r="50" spans="1:3" ht="12.75">
      <c r="A50" t="s">
        <v>51</v>
      </c>
      <c r="B50" t="s">
        <v>508</v>
      </c>
      <c r="C50" s="26">
        <v>0.003518029903254178</v>
      </c>
    </row>
    <row r="51" spans="1:3" ht="12.75">
      <c r="A51" t="s">
        <v>171</v>
      </c>
      <c r="B51" t="s">
        <v>445</v>
      </c>
      <c r="C51" s="26">
        <v>0.003628244487859336</v>
      </c>
    </row>
    <row r="52" spans="1:3" ht="12.75">
      <c r="A52" t="s">
        <v>57</v>
      </c>
      <c r="B52" t="s">
        <v>428</v>
      </c>
      <c r="C52" s="26">
        <v>0.0037865748709122204</v>
      </c>
    </row>
    <row r="53" spans="1:3" ht="12.75">
      <c r="A53" t="s">
        <v>337</v>
      </c>
      <c r="B53" t="s">
        <v>516</v>
      </c>
      <c r="C53" s="26">
        <v>0.004027183488547697</v>
      </c>
    </row>
    <row r="54" spans="1:3" ht="12.75">
      <c r="A54" t="s">
        <v>71</v>
      </c>
      <c r="B54" t="s">
        <v>391</v>
      </c>
      <c r="C54" s="26">
        <v>0.0043023970497848806</v>
      </c>
    </row>
    <row r="55" spans="1:3" ht="12.75">
      <c r="A55" t="s">
        <v>345</v>
      </c>
      <c r="B55" t="s">
        <v>418</v>
      </c>
      <c r="C55" s="26">
        <v>0.004574042309891366</v>
      </c>
    </row>
    <row r="56" spans="1:3" ht="12.75">
      <c r="A56" t="s">
        <v>309</v>
      </c>
      <c r="B56" t="s">
        <v>429</v>
      </c>
      <c r="C56" s="26">
        <v>0.004588325261279633</v>
      </c>
    </row>
    <row r="57" spans="1:3" ht="12.75">
      <c r="A57" t="s">
        <v>355</v>
      </c>
      <c r="B57" t="s">
        <v>512</v>
      </c>
      <c r="C57" s="26">
        <v>0.004763525008506295</v>
      </c>
    </row>
    <row r="58" spans="1:3" ht="12.75">
      <c r="A58" t="s">
        <v>247</v>
      </c>
      <c r="B58" t="s">
        <v>434</v>
      </c>
      <c r="C58" s="26">
        <v>0.0047694753577106515</v>
      </c>
    </row>
    <row r="59" spans="1:3" ht="12.75">
      <c r="A59" t="s">
        <v>85</v>
      </c>
      <c r="B59" t="s">
        <v>403</v>
      </c>
      <c r="C59" s="26">
        <v>0.004900626191124422</v>
      </c>
    </row>
    <row r="60" spans="1:3" ht="12.75">
      <c r="A60" t="s">
        <v>153</v>
      </c>
      <c r="B60" t="s">
        <v>472</v>
      </c>
      <c r="C60" s="26">
        <v>0.004969191015702644</v>
      </c>
    </row>
    <row r="61" spans="1:3" ht="12.75">
      <c r="A61" t="s">
        <v>53</v>
      </c>
      <c r="B61" t="s">
        <v>416</v>
      </c>
      <c r="C61" s="26">
        <v>0.0050568900126422255</v>
      </c>
    </row>
    <row r="62" spans="1:3" ht="12.75">
      <c r="A62" t="s">
        <v>143</v>
      </c>
      <c r="B62" t="s">
        <v>450</v>
      </c>
      <c r="C62" s="26">
        <v>0.0051533742331288344</v>
      </c>
    </row>
    <row r="63" spans="1:3" ht="12.75">
      <c r="A63" t="s">
        <v>251</v>
      </c>
      <c r="B63" t="s">
        <v>439</v>
      </c>
      <c r="C63" s="26">
        <v>0.005426524853483829</v>
      </c>
    </row>
    <row r="64" spans="1:3" ht="12.75">
      <c r="A64" t="s">
        <v>255</v>
      </c>
      <c r="B64" t="s">
        <v>492</v>
      </c>
      <c r="C64" s="26">
        <v>0.005439005439005439</v>
      </c>
    </row>
    <row r="65" spans="1:3" ht="12.75">
      <c r="A65" t="s">
        <v>55</v>
      </c>
      <c r="B65" t="s">
        <v>447</v>
      </c>
      <c r="C65" s="26">
        <v>0.005450733752620545</v>
      </c>
    </row>
    <row r="66" spans="1:3" ht="12.75">
      <c r="A66" t="s">
        <v>314</v>
      </c>
      <c r="B66" t="s">
        <v>467</v>
      </c>
      <c r="C66" s="26">
        <v>0.005484784147204529</v>
      </c>
    </row>
    <row r="67" spans="1:3" ht="12.75">
      <c r="A67" t="s">
        <v>195</v>
      </c>
      <c r="B67" t="s">
        <v>409</v>
      </c>
      <c r="C67" s="26">
        <v>0.005661712668082095</v>
      </c>
    </row>
    <row r="68" spans="1:3" ht="12.75">
      <c r="A68" t="s">
        <v>225</v>
      </c>
      <c r="B68" t="s">
        <v>424</v>
      </c>
      <c r="C68" s="26">
        <v>0.005669291338582677</v>
      </c>
    </row>
    <row r="69" spans="1:3" ht="12.75">
      <c r="A69" t="s">
        <v>111</v>
      </c>
      <c r="B69" t="s">
        <v>501</v>
      </c>
      <c r="C69" s="26">
        <v>0.005674908796108634</v>
      </c>
    </row>
    <row r="70" spans="1:3" ht="12.75">
      <c r="A70" t="s">
        <v>327</v>
      </c>
      <c r="B70" t="s">
        <v>452</v>
      </c>
      <c r="C70" s="26">
        <v>0.0057121096725057125</v>
      </c>
    </row>
    <row r="71" spans="1:3" ht="12.75">
      <c r="A71" t="s">
        <v>181</v>
      </c>
      <c r="B71" t="s">
        <v>404</v>
      </c>
      <c r="C71" s="26">
        <v>0.0058823529411764705</v>
      </c>
    </row>
    <row r="72" spans="1:3" ht="12.75">
      <c r="A72" t="s">
        <v>249</v>
      </c>
      <c r="B72" t="s">
        <v>458</v>
      </c>
      <c r="C72" s="26">
        <v>0.005972696245733789</v>
      </c>
    </row>
    <row r="73" spans="1:3" ht="12.75">
      <c r="A73" t="s">
        <v>137</v>
      </c>
      <c r="B73" t="s">
        <v>412</v>
      </c>
      <c r="C73" s="26">
        <v>0.005985156811108451</v>
      </c>
    </row>
    <row r="74" spans="1:3" ht="12.75">
      <c r="A74" t="s">
        <v>291</v>
      </c>
      <c r="B74" t="s">
        <v>487</v>
      </c>
      <c r="C74" s="26">
        <v>0.006005338078291815</v>
      </c>
    </row>
    <row r="75" spans="1:3" ht="12.75">
      <c r="A75" t="s">
        <v>166</v>
      </c>
      <c r="B75" t="s">
        <v>482</v>
      </c>
      <c r="C75" s="26">
        <v>0.0061890762803651555</v>
      </c>
    </row>
    <row r="76" spans="1:3" ht="12.75">
      <c r="A76" t="s">
        <v>169</v>
      </c>
      <c r="B76" t="s">
        <v>395</v>
      </c>
      <c r="C76" s="26">
        <v>0.006229860365198711</v>
      </c>
    </row>
    <row r="77" spans="1:3" ht="12.75">
      <c r="A77" t="s">
        <v>299</v>
      </c>
      <c r="B77" t="s">
        <v>507</v>
      </c>
      <c r="C77" s="26">
        <v>0.007523510971786834</v>
      </c>
    </row>
    <row r="78" spans="1:3" ht="12.75">
      <c r="A78" t="s">
        <v>307</v>
      </c>
      <c r="B78" t="s">
        <v>470</v>
      </c>
      <c r="C78" s="26">
        <v>0.007733007733007733</v>
      </c>
    </row>
    <row r="79" spans="1:3" ht="12.75">
      <c r="A79" t="s">
        <v>97</v>
      </c>
      <c r="B79" t="s">
        <v>497</v>
      </c>
      <c r="C79" s="26">
        <v>0.008296107211231652</v>
      </c>
    </row>
    <row r="80" spans="1:3" ht="12.75">
      <c r="A80" t="s">
        <v>47</v>
      </c>
      <c r="B80" t="s">
        <v>382</v>
      </c>
      <c r="C80" s="26">
        <v>0.008532423208191127</v>
      </c>
    </row>
    <row r="81" spans="1:3" ht="12.75">
      <c r="A81" t="s">
        <v>155</v>
      </c>
      <c r="B81" t="s">
        <v>498</v>
      </c>
      <c r="C81" s="26">
        <v>0.008613264427217916</v>
      </c>
    </row>
    <row r="82" spans="1:3" ht="12.75">
      <c r="A82" t="s">
        <v>87</v>
      </c>
      <c r="B82" t="s">
        <v>449</v>
      </c>
      <c r="C82" s="26">
        <v>0.008974801518812565</v>
      </c>
    </row>
    <row r="83" spans="1:3" ht="12.75">
      <c r="A83" t="s">
        <v>261</v>
      </c>
      <c r="B83" t="s">
        <v>398</v>
      </c>
      <c r="C83" s="26">
        <v>0.009349154980222941</v>
      </c>
    </row>
    <row r="84" spans="1:3" ht="12.75">
      <c r="A84" t="s">
        <v>157</v>
      </c>
      <c r="B84" t="s">
        <v>476</v>
      </c>
      <c r="C84" s="26">
        <v>0.009403160506725872</v>
      </c>
    </row>
    <row r="85" spans="1:3" ht="12.75">
      <c r="A85" t="s">
        <v>95</v>
      </c>
      <c r="B85" t="s">
        <v>478</v>
      </c>
      <c r="C85" s="26">
        <v>0.009472259810554804</v>
      </c>
    </row>
    <row r="86" spans="1:3" ht="12.75">
      <c r="A86" t="s">
        <v>121</v>
      </c>
      <c r="B86" t="s">
        <v>376</v>
      </c>
      <c r="C86" s="26">
        <v>0.009765625</v>
      </c>
    </row>
    <row r="87" spans="1:3" ht="12.75">
      <c r="A87" t="s">
        <v>321</v>
      </c>
      <c r="B87" t="s">
        <v>406</v>
      </c>
      <c r="C87" s="26">
        <v>0.009898229471629723</v>
      </c>
    </row>
    <row r="88" spans="1:3" ht="12.75">
      <c r="A88" t="s">
        <v>75</v>
      </c>
      <c r="B88" t="s">
        <v>493</v>
      </c>
      <c r="C88" s="26">
        <v>0.009962640099626401</v>
      </c>
    </row>
    <row r="89" spans="1:3" ht="12.75">
      <c r="A89" t="s">
        <v>265</v>
      </c>
      <c r="B89" t="s">
        <v>415</v>
      </c>
      <c r="C89" s="26">
        <v>0.009970817120622567</v>
      </c>
    </row>
    <row r="90" spans="1:3" ht="12.75">
      <c r="A90" t="s">
        <v>151</v>
      </c>
      <c r="B90" t="s">
        <v>421</v>
      </c>
      <c r="C90" s="26">
        <v>0.010450597176981541</v>
      </c>
    </row>
    <row r="91" spans="1:3" ht="12.75">
      <c r="A91" t="s">
        <v>93</v>
      </c>
      <c r="B91" t="s">
        <v>448</v>
      </c>
      <c r="C91" s="26">
        <v>0.011350293542074364</v>
      </c>
    </row>
    <row r="92" spans="1:3" ht="12.75">
      <c r="A92" t="s">
        <v>239</v>
      </c>
      <c r="B92" t="s">
        <v>461</v>
      </c>
      <c r="C92" s="26">
        <v>0.011637403021641487</v>
      </c>
    </row>
    <row r="93" spans="1:3" ht="12.75">
      <c r="A93" t="s">
        <v>116</v>
      </c>
      <c r="B93" t="s">
        <v>459</v>
      </c>
      <c r="C93" s="26">
        <v>0.011776581426648721</v>
      </c>
    </row>
    <row r="94" spans="1:3" ht="12.75">
      <c r="A94" t="s">
        <v>331</v>
      </c>
      <c r="B94" t="s">
        <v>475</v>
      </c>
      <c r="C94" s="26">
        <v>0.011813349084465446</v>
      </c>
    </row>
    <row r="95" spans="1:3" ht="12.75">
      <c r="A95" t="s">
        <v>303</v>
      </c>
      <c r="B95" t="s">
        <v>519</v>
      </c>
      <c r="C95" s="26">
        <v>0.011859838274932614</v>
      </c>
    </row>
    <row r="96" spans="1:3" ht="12.75">
      <c r="A96" t="s">
        <v>202</v>
      </c>
      <c r="B96" t="s">
        <v>408</v>
      </c>
      <c r="C96" s="26">
        <v>0.011943127962085309</v>
      </c>
    </row>
    <row r="97" spans="1:3" ht="12.75">
      <c r="A97" t="s">
        <v>319</v>
      </c>
      <c r="B97" t="s">
        <v>402</v>
      </c>
      <c r="C97" s="26">
        <v>0.012235449735449735</v>
      </c>
    </row>
    <row r="98" spans="1:3" ht="12.75">
      <c r="A98" t="s">
        <v>235</v>
      </c>
      <c r="B98" t="s">
        <v>446</v>
      </c>
      <c r="C98" s="26">
        <v>0.012585812356979404</v>
      </c>
    </row>
    <row r="99" spans="1:3" ht="12.75">
      <c r="A99" t="s">
        <v>232</v>
      </c>
      <c r="B99" t="s">
        <v>505</v>
      </c>
      <c r="C99" s="26">
        <v>0.0129090363254278</v>
      </c>
    </row>
    <row r="100" spans="1:3" ht="12.75">
      <c r="A100" t="s">
        <v>81</v>
      </c>
      <c r="B100" t="s">
        <v>453</v>
      </c>
      <c r="C100" s="26">
        <v>0.013259893920848633</v>
      </c>
    </row>
    <row r="101" spans="1:3" ht="12.75">
      <c r="A101" t="s">
        <v>361</v>
      </c>
      <c r="B101" t="s">
        <v>486</v>
      </c>
      <c r="C101" s="26">
        <v>0.01333602748029905</v>
      </c>
    </row>
    <row r="102" spans="1:3" ht="12.75">
      <c r="A102" t="s">
        <v>209</v>
      </c>
      <c r="B102" t="s">
        <v>389</v>
      </c>
      <c r="C102" s="26">
        <v>0.013611229264142918</v>
      </c>
    </row>
    <row r="103" spans="1:3" ht="12.75">
      <c r="A103" t="s">
        <v>305</v>
      </c>
      <c r="B103" t="s">
        <v>465</v>
      </c>
      <c r="C103" s="26">
        <v>0.0136986301369863</v>
      </c>
    </row>
    <row r="104" spans="1:3" ht="12.75">
      <c r="A104" t="s">
        <v>103</v>
      </c>
      <c r="B104" t="s">
        <v>372</v>
      </c>
      <c r="C104" s="26">
        <v>0.014039192746417082</v>
      </c>
    </row>
    <row r="105" spans="1:3" ht="12.75">
      <c r="A105" t="s">
        <v>173</v>
      </c>
      <c r="B105" t="s">
        <v>419</v>
      </c>
      <c r="C105" s="26">
        <v>0.014177867795986007</v>
      </c>
    </row>
    <row r="106" spans="1:3" ht="12.75">
      <c r="A106" t="s">
        <v>343</v>
      </c>
      <c r="B106" t="s">
        <v>481</v>
      </c>
      <c r="C106" s="26">
        <v>0.014624963799594555</v>
      </c>
    </row>
    <row r="107" spans="1:3" ht="12.75">
      <c r="A107" t="s">
        <v>125</v>
      </c>
      <c r="B107" t="s">
        <v>496</v>
      </c>
      <c r="C107" s="26">
        <v>0.015083990401097017</v>
      </c>
    </row>
    <row r="108" spans="1:3" ht="12.75">
      <c r="A108" t="s">
        <v>359</v>
      </c>
      <c r="B108" t="s">
        <v>495</v>
      </c>
      <c r="C108" s="26">
        <v>0.01574264202600958</v>
      </c>
    </row>
    <row r="109" spans="1:3" ht="12.75">
      <c r="A109" t="s">
        <v>223</v>
      </c>
      <c r="B109" t="s">
        <v>456</v>
      </c>
      <c r="C109" s="26">
        <v>0.01625708884688091</v>
      </c>
    </row>
    <row r="110" spans="1:3" ht="12.75">
      <c r="A110" t="s">
        <v>163</v>
      </c>
      <c r="B110" t="s">
        <v>474</v>
      </c>
      <c r="C110" s="26">
        <v>0.016352549889135256</v>
      </c>
    </row>
    <row r="111" spans="1:3" ht="12.75">
      <c r="A111" t="s">
        <v>229</v>
      </c>
      <c r="B111" t="s">
        <v>484</v>
      </c>
      <c r="C111" s="26">
        <v>0.01657229664410993</v>
      </c>
    </row>
    <row r="112" spans="1:3" ht="12.75">
      <c r="A112" t="s">
        <v>227</v>
      </c>
      <c r="B112" t="s">
        <v>463</v>
      </c>
      <c r="C112" s="26">
        <v>0.016876342436330162</v>
      </c>
    </row>
    <row r="113" spans="1:3" ht="12.75">
      <c r="A113" t="s">
        <v>317</v>
      </c>
      <c r="B113" t="s">
        <v>390</v>
      </c>
      <c r="C113" s="26">
        <v>0.017049180327868854</v>
      </c>
    </row>
    <row r="114" spans="1:3" ht="12.75">
      <c r="A114" t="s">
        <v>334</v>
      </c>
      <c r="B114" t="s">
        <v>488</v>
      </c>
      <c r="C114" s="26">
        <v>0.017718715393133997</v>
      </c>
    </row>
    <row r="115" spans="1:3" ht="12.75">
      <c r="A115" t="s">
        <v>127</v>
      </c>
      <c r="B115" t="s">
        <v>384</v>
      </c>
      <c r="C115" s="26">
        <v>0.017722878625134265</v>
      </c>
    </row>
    <row r="116" spans="1:3" ht="12.75">
      <c r="A116" t="s">
        <v>293</v>
      </c>
      <c r="B116" t="s">
        <v>509</v>
      </c>
      <c r="C116" s="26">
        <v>0.018464120856063786</v>
      </c>
    </row>
    <row r="117" spans="1:3" ht="12.75">
      <c r="A117" t="s">
        <v>207</v>
      </c>
      <c r="B117" t="s">
        <v>494</v>
      </c>
      <c r="C117" s="26">
        <v>0.01974047487575925</v>
      </c>
    </row>
    <row r="118" spans="1:3" ht="12.75">
      <c r="A118" t="s">
        <v>199</v>
      </c>
      <c r="B118" t="s">
        <v>394</v>
      </c>
      <c r="C118" s="26">
        <v>0.020034246575342467</v>
      </c>
    </row>
    <row r="119" spans="1:3" ht="12.75">
      <c r="A119" t="s">
        <v>279</v>
      </c>
      <c r="B119" t="s">
        <v>506</v>
      </c>
      <c r="C119" s="26">
        <v>0.02083876009377442</v>
      </c>
    </row>
    <row r="120" spans="1:3" ht="12.75">
      <c r="A120" t="s">
        <v>275</v>
      </c>
      <c r="B120" t="s">
        <v>520</v>
      </c>
      <c r="C120" s="26">
        <v>0.02199130014499758</v>
      </c>
    </row>
    <row r="121" spans="1:3" ht="12.75">
      <c r="A121" t="s">
        <v>277</v>
      </c>
      <c r="B121" t="s">
        <v>373</v>
      </c>
      <c r="C121" s="26">
        <v>0.022030810004969356</v>
      </c>
    </row>
    <row r="122" spans="1:3" ht="12.75">
      <c r="A122" t="s">
        <v>107</v>
      </c>
      <c r="B122" t="s">
        <v>460</v>
      </c>
      <c r="C122" s="26">
        <v>0.022452504317789293</v>
      </c>
    </row>
    <row r="123" spans="1:3" ht="12.75">
      <c r="A123" t="s">
        <v>131</v>
      </c>
      <c r="B123" t="s">
        <v>480</v>
      </c>
      <c r="C123" s="26">
        <v>0.022485444689821322</v>
      </c>
    </row>
    <row r="124" spans="1:3" ht="12.75">
      <c r="A124" t="s">
        <v>77</v>
      </c>
      <c r="B124" t="s">
        <v>473</v>
      </c>
      <c r="C124" s="26">
        <v>0.022655007949125595</v>
      </c>
    </row>
    <row r="125" spans="1:3" ht="12.75">
      <c r="A125" t="s">
        <v>339</v>
      </c>
      <c r="B125" t="s">
        <v>490</v>
      </c>
      <c r="C125" s="26">
        <v>0.022938723131215914</v>
      </c>
    </row>
    <row r="126" spans="1:3" ht="12.75">
      <c r="A126" t="s">
        <v>257</v>
      </c>
      <c r="B126" t="s">
        <v>503</v>
      </c>
      <c r="C126" s="26">
        <v>0.02297165200391007</v>
      </c>
    </row>
    <row r="127" spans="1:3" ht="12.75">
      <c r="A127" t="s">
        <v>325</v>
      </c>
      <c r="B127" t="s">
        <v>442</v>
      </c>
      <c r="C127" s="26">
        <v>0.023287671232876714</v>
      </c>
    </row>
    <row r="128" spans="1:3" ht="12.75">
      <c r="A128" t="s">
        <v>283</v>
      </c>
      <c r="B128" t="s">
        <v>517</v>
      </c>
      <c r="C128" s="26">
        <v>0.023477452347745235</v>
      </c>
    </row>
    <row r="129" spans="1:3" ht="12.75">
      <c r="A129" t="s">
        <v>113</v>
      </c>
      <c r="B129" t="s">
        <v>375</v>
      </c>
      <c r="C129" s="26">
        <v>0.024180100055586438</v>
      </c>
    </row>
    <row r="130" spans="1:3" ht="12.75">
      <c r="A130" t="s">
        <v>179</v>
      </c>
      <c r="B130" t="s">
        <v>378</v>
      </c>
      <c r="C130" s="26">
        <v>0.02477722234296892</v>
      </c>
    </row>
    <row r="131" spans="1:3" ht="12.75">
      <c r="A131" t="s">
        <v>301</v>
      </c>
      <c r="B131" t="s">
        <v>504</v>
      </c>
      <c r="C131" s="26">
        <v>0.02509047044632087</v>
      </c>
    </row>
    <row r="132" spans="1:3" ht="12.75">
      <c r="A132" t="s">
        <v>341</v>
      </c>
      <c r="B132" t="s">
        <v>518</v>
      </c>
      <c r="C132" s="26">
        <v>0.025091681142636556</v>
      </c>
    </row>
    <row r="133" spans="1:3" ht="12.75">
      <c r="A133" t="s">
        <v>263</v>
      </c>
      <c r="B133" t="s">
        <v>491</v>
      </c>
      <c r="C133" s="26">
        <v>0.025236593059936908</v>
      </c>
    </row>
    <row r="134" spans="1:3" ht="12.75">
      <c r="A134" t="s">
        <v>187</v>
      </c>
      <c r="B134" t="s">
        <v>451</v>
      </c>
      <c r="C134" s="26">
        <v>0.025898203592814372</v>
      </c>
    </row>
    <row r="135" spans="1:3" ht="12.75">
      <c r="A135" t="s">
        <v>109</v>
      </c>
      <c r="B135" t="s">
        <v>425</v>
      </c>
      <c r="C135" s="26">
        <v>0.026450511945392493</v>
      </c>
    </row>
    <row r="136" spans="1:3" ht="12.75">
      <c r="A136" t="s">
        <v>185</v>
      </c>
      <c r="B136" t="s">
        <v>511</v>
      </c>
      <c r="C136" s="26">
        <v>0.026755852842809364</v>
      </c>
    </row>
    <row r="137" spans="1:3" ht="12.75">
      <c r="A137" t="s">
        <v>213</v>
      </c>
      <c r="B137" t="s">
        <v>377</v>
      </c>
      <c r="C137" s="26">
        <v>0.027059386973180076</v>
      </c>
    </row>
    <row r="138" spans="1:3" ht="12.75">
      <c r="A138" t="s">
        <v>119</v>
      </c>
      <c r="B138" t="s">
        <v>513</v>
      </c>
      <c r="C138" s="26">
        <v>0.02834199338686821</v>
      </c>
    </row>
    <row r="139" spans="1:3" ht="12.75">
      <c r="A139" t="s">
        <v>349</v>
      </c>
      <c r="B139" t="s">
        <v>477</v>
      </c>
      <c r="C139" s="26">
        <v>0.0285586791610888</v>
      </c>
    </row>
    <row r="140" spans="1:3" ht="12.75">
      <c r="A140" t="s">
        <v>241</v>
      </c>
      <c r="B140" t="s">
        <v>468</v>
      </c>
      <c r="C140" s="26">
        <v>0.028860384805130736</v>
      </c>
    </row>
    <row r="141" spans="1:3" ht="12.75">
      <c r="A141" t="s">
        <v>289</v>
      </c>
      <c r="B141" t="s">
        <v>385</v>
      </c>
      <c r="C141" s="26">
        <v>0.02970054000981836</v>
      </c>
    </row>
    <row r="142" spans="1:3" ht="12.75">
      <c r="A142" t="s">
        <v>161</v>
      </c>
      <c r="B142" t="s">
        <v>414</v>
      </c>
      <c r="C142" s="26">
        <v>0.03021353930031804</v>
      </c>
    </row>
    <row r="143" spans="1:3" ht="12.75">
      <c r="A143" t="s">
        <v>267</v>
      </c>
      <c r="B143" t="s">
        <v>435</v>
      </c>
      <c r="C143" s="26">
        <v>0.03372434017595308</v>
      </c>
    </row>
    <row r="144" spans="1:3" ht="12.75">
      <c r="A144" t="s">
        <v>146</v>
      </c>
      <c r="B144" t="s">
        <v>515</v>
      </c>
      <c r="C144" s="26">
        <v>0.03568242640499554</v>
      </c>
    </row>
    <row r="145" spans="1:3" ht="12.75">
      <c r="A145" t="s">
        <v>347</v>
      </c>
      <c r="B145" t="s">
        <v>466</v>
      </c>
      <c r="C145" s="26">
        <v>0.03620474406991261</v>
      </c>
    </row>
    <row r="146" spans="1:3" ht="12.75">
      <c r="A146" t="s">
        <v>351</v>
      </c>
      <c r="B146" t="s">
        <v>422</v>
      </c>
      <c r="C146" s="26">
        <v>0.03658914728682171</v>
      </c>
    </row>
    <row r="147" spans="1:3" ht="12.75">
      <c r="A147" t="s">
        <v>175</v>
      </c>
      <c r="B147" t="s">
        <v>436</v>
      </c>
      <c r="C147" s="26">
        <v>0.03712164477441462</v>
      </c>
    </row>
    <row r="148" spans="1:3" ht="12.75">
      <c r="A148" t="s">
        <v>139</v>
      </c>
      <c r="B148" t="s">
        <v>401</v>
      </c>
      <c r="C148" s="26">
        <v>0.03765833618623759</v>
      </c>
    </row>
    <row r="149" spans="1:3" ht="12.75">
      <c r="A149" t="s">
        <v>285</v>
      </c>
      <c r="B149" t="s">
        <v>499</v>
      </c>
      <c r="C149" s="26">
        <v>0.05</v>
      </c>
    </row>
    <row r="150" spans="1:3" ht="12.75">
      <c r="A150" t="s">
        <v>287</v>
      </c>
      <c r="B150" t="s">
        <v>514</v>
      </c>
      <c r="C150" s="26">
        <v>0.06571428571428571</v>
      </c>
    </row>
    <row r="151" spans="1:3" ht="12.75">
      <c r="A151" t="s">
        <v>243</v>
      </c>
      <c r="B151" t="s">
        <v>502</v>
      </c>
      <c r="C151" s="26">
        <v>0.0669393826701376</v>
      </c>
    </row>
    <row r="152" spans="1:3" ht="12.75">
      <c r="A152" t="s">
        <v>311</v>
      </c>
      <c r="B152" t="s">
        <v>410</v>
      </c>
      <c r="C152" s="26">
        <v>0.08672486112685636</v>
      </c>
    </row>
    <row r="153" spans="1:3" ht="12.75">
      <c r="A153" t="s">
        <v>273</v>
      </c>
      <c r="B153" t="s">
        <v>479</v>
      </c>
      <c r="C153" s="26">
        <v>0.1270064205457464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140625" defaultRowHeight="12.75"/>
  <sheetData>
    <row r="1" spans="1:10" ht="46.5">
      <c r="A1" s="31" t="s">
        <v>521</v>
      </c>
      <c r="B1" s="31"/>
      <c r="C1" s="31" t="s">
        <v>7</v>
      </c>
      <c r="D1" s="31" t="s">
        <v>8</v>
      </c>
      <c r="E1" s="31" t="s">
        <v>9</v>
      </c>
      <c r="F1" s="31" t="s">
        <v>10</v>
      </c>
      <c r="G1" s="31" t="s">
        <v>11</v>
      </c>
      <c r="H1" s="31" t="s">
        <v>12</v>
      </c>
      <c r="I1" s="31" t="s">
        <v>13</v>
      </c>
      <c r="J1" s="31" t="s">
        <v>585</v>
      </c>
    </row>
    <row r="2" spans="1:10" ht="12.75">
      <c r="A2" s="32" t="s">
        <v>41</v>
      </c>
      <c r="B2" s="32" t="s">
        <v>522</v>
      </c>
      <c r="C2" s="26">
        <v>0.5284331105959362</v>
      </c>
      <c r="D2" s="26">
        <v>0.5326318593500267</v>
      </c>
      <c r="E2" s="26">
        <v>0.551672149122807</v>
      </c>
      <c r="F2" s="26">
        <v>0.5454017986655062</v>
      </c>
      <c r="G2" s="26">
        <v>0.5686710179141786</v>
      </c>
      <c r="H2" s="26">
        <v>0.5513449052603684</v>
      </c>
      <c r="I2" s="26">
        <v>0.5568423855165069</v>
      </c>
      <c r="J2" s="26">
        <v>0.5451803098861923</v>
      </c>
    </row>
    <row r="3" spans="1:10" ht="12.75">
      <c r="A3" s="32" t="s">
        <v>67</v>
      </c>
      <c r="B3" s="32" t="s">
        <v>526</v>
      </c>
      <c r="C3" s="26">
        <v>0.616681622821518</v>
      </c>
      <c r="D3" s="26">
        <v>0.618404852022436</v>
      </c>
      <c r="E3" s="26">
        <v>0.6180477264186396</v>
      </c>
      <c r="F3" s="26">
        <v>0.6315037445802129</v>
      </c>
      <c r="G3" s="26">
        <v>0.6359331207113172</v>
      </c>
      <c r="H3" s="26">
        <v>0.6365871425969769</v>
      </c>
      <c r="I3" s="26">
        <v>0.6260144068569344</v>
      </c>
      <c r="J3" s="26">
        <v>0.6281512605042017</v>
      </c>
    </row>
    <row r="4" spans="1:10" ht="12.75">
      <c r="A4" s="16" t="s">
        <v>117</v>
      </c>
      <c r="B4" s="33" t="s">
        <v>529</v>
      </c>
      <c r="C4" s="26">
        <v>0.6544143001387137</v>
      </c>
      <c r="D4" s="26">
        <v>0.6641520641520642</v>
      </c>
      <c r="E4" s="26">
        <v>0.6747627372627373</v>
      </c>
      <c r="F4" s="26">
        <v>0.6804011754184234</v>
      </c>
      <c r="G4" s="26">
        <v>0.6816339455351488</v>
      </c>
      <c r="H4" s="26">
        <v>0.6791292287282157</v>
      </c>
      <c r="I4" s="26">
        <v>0.6800936486973226</v>
      </c>
      <c r="J4" s="26">
        <v>0.6748740554156172</v>
      </c>
    </row>
    <row r="5" spans="1:10" ht="12.75">
      <c r="A5" s="34" t="s">
        <v>147</v>
      </c>
      <c r="B5" s="34" t="s">
        <v>523</v>
      </c>
      <c r="C5" s="26">
        <v>0.695863935059915</v>
      </c>
      <c r="D5" s="26">
        <v>0.7144669103931955</v>
      </c>
      <c r="E5" s="26">
        <v>0.7111076296412345</v>
      </c>
      <c r="F5" s="26">
        <v>0.7166287755764859</v>
      </c>
      <c r="G5" s="26">
        <v>0.7063323081775885</v>
      </c>
      <c r="H5" s="26">
        <v>0.7282148591446505</v>
      </c>
      <c r="I5" s="26">
        <v>0.7297422085417469</v>
      </c>
      <c r="J5" s="26">
        <v>0.7397419956481194</v>
      </c>
    </row>
    <row r="6" spans="1:10" ht="12.75">
      <c r="A6" s="16" t="s">
        <v>167</v>
      </c>
      <c r="B6" s="16" t="s">
        <v>525</v>
      </c>
      <c r="C6" s="26">
        <v>0.6418596429202758</v>
      </c>
      <c r="D6" s="26">
        <v>0.6471673102414847</v>
      </c>
      <c r="E6" s="26">
        <v>0.6296713726420691</v>
      </c>
      <c r="F6" s="26">
        <v>0.654772741064385</v>
      </c>
      <c r="G6" s="26">
        <v>0.6550619522514355</v>
      </c>
      <c r="H6" s="26">
        <v>0.6570098894706224</v>
      </c>
      <c r="I6" s="26">
        <v>0.651968324502934</v>
      </c>
      <c r="J6" s="26">
        <v>0.6543364307838933</v>
      </c>
    </row>
    <row r="7" spans="1:10" ht="12.75">
      <c r="A7" s="16" t="s">
        <v>203</v>
      </c>
      <c r="B7" s="16" t="s">
        <v>527</v>
      </c>
      <c r="C7" s="26">
        <v>0.7125420635373296</v>
      </c>
      <c r="D7" s="26">
        <v>0.7018456375838926</v>
      </c>
      <c r="E7" s="26">
        <v>0.7116880079518213</v>
      </c>
      <c r="F7" s="26">
        <v>0.6907408557411663</v>
      </c>
      <c r="G7" s="26">
        <v>0.7320678746045441</v>
      </c>
      <c r="H7" s="26">
        <v>0.7387096774193549</v>
      </c>
      <c r="I7" s="26">
        <v>0.7269110542767832</v>
      </c>
      <c r="J7" s="26">
        <v>0.7216415707115441</v>
      </c>
    </row>
    <row r="8" spans="1:10" ht="12.75">
      <c r="A8" s="16" t="s">
        <v>233</v>
      </c>
      <c r="B8" s="16" t="s">
        <v>531</v>
      </c>
      <c r="C8" s="26">
        <v>0.8380385818919569</v>
      </c>
      <c r="D8" s="26">
        <v>0.841025470506085</v>
      </c>
      <c r="E8" s="26">
        <v>0.8292855220667384</v>
      </c>
      <c r="F8" s="26">
        <v>0.8378176382660688</v>
      </c>
      <c r="G8" s="26">
        <v>0.8374558303886925</v>
      </c>
      <c r="H8" s="26">
        <v>0.8471511992346012</v>
      </c>
      <c r="I8" s="26">
        <v>0.8492042614757332</v>
      </c>
      <c r="J8" s="26">
        <v>0.8561887501678077</v>
      </c>
    </row>
    <row r="9" spans="1:10" ht="12.75">
      <c r="A9" s="16" t="s">
        <v>297</v>
      </c>
      <c r="B9" s="16" t="s">
        <v>528</v>
      </c>
      <c r="C9" s="26">
        <v>0.7622366418328927</v>
      </c>
      <c r="D9" s="26">
        <v>0.774731441398108</v>
      </c>
      <c r="E9" s="26">
        <v>0.7709647573387165</v>
      </c>
      <c r="F9" s="26">
        <v>0.7652574156154108</v>
      </c>
      <c r="G9" s="26">
        <v>0.7612627425189082</v>
      </c>
      <c r="H9" s="26">
        <v>0.7702161729383507</v>
      </c>
      <c r="I9" s="26">
        <v>0.7697853125247563</v>
      </c>
      <c r="J9" s="26">
        <v>0.7638540097103633</v>
      </c>
    </row>
    <row r="10" spans="1:10" ht="12.75">
      <c r="A10" s="16" t="s">
        <v>315</v>
      </c>
      <c r="B10" s="16" t="s">
        <v>524</v>
      </c>
      <c r="C10" s="26">
        <v>0.7614413255047052</v>
      </c>
      <c r="D10" s="26">
        <v>0.7595650103190983</v>
      </c>
      <c r="E10" s="26">
        <v>0.7707922419460881</v>
      </c>
      <c r="F10" s="26">
        <v>0.7768309146135673</v>
      </c>
      <c r="G10" s="26">
        <v>0.7854403068563209</v>
      </c>
      <c r="H10" s="26">
        <v>0.7831167832705467</v>
      </c>
      <c r="I10" s="26">
        <v>0.7689347290640394</v>
      </c>
      <c r="J10" s="26">
        <v>0.7721074874411928</v>
      </c>
    </row>
    <row r="11" spans="1:10" ht="12.75">
      <c r="A11" s="16" t="s">
        <v>335</v>
      </c>
      <c r="B11" s="16" t="s">
        <v>530</v>
      </c>
      <c r="C11" s="26">
        <v>0.7470889936235099</v>
      </c>
      <c r="D11" s="26">
        <v>0.758862830651759</v>
      </c>
      <c r="E11" s="26">
        <v>0.7673883334532116</v>
      </c>
      <c r="F11" s="26">
        <v>0.7610366129275274</v>
      </c>
      <c r="G11" s="26">
        <v>0.7716752777974379</v>
      </c>
      <c r="H11" s="26">
        <v>0.7819310344827586</v>
      </c>
      <c r="I11" s="26">
        <v>0.7670450636394909</v>
      </c>
      <c r="J11" s="26">
        <v>0.7643710870802505</v>
      </c>
    </row>
    <row r="12" spans="1:10" ht="12.75">
      <c r="A12" s="16" t="s">
        <v>532</v>
      </c>
      <c r="B12" s="16" t="s">
        <v>363</v>
      </c>
      <c r="C12" s="26">
        <v>0.7104163440067403</v>
      </c>
      <c r="D12" s="26">
        <v>0.7148615832928606</v>
      </c>
      <c r="E12" s="26">
        <v>0.7151589472691255</v>
      </c>
      <c r="F12" s="26">
        <v>0.720065439247968</v>
      </c>
      <c r="G12" s="26">
        <v>0.7267249304235036</v>
      </c>
      <c r="H12" s="26">
        <v>0.7307626902474279</v>
      </c>
      <c r="I12" s="26">
        <v>0.7259433647434302</v>
      </c>
      <c r="J12" s="26">
        <v>0.727061811917232</v>
      </c>
    </row>
    <row r="13" spans="3:10" ht="51">
      <c r="C13" s="30" t="s">
        <v>646</v>
      </c>
      <c r="D13" s="30" t="s">
        <v>646</v>
      </c>
      <c r="E13" s="30" t="s">
        <v>646</v>
      </c>
      <c r="F13" s="30" t="s">
        <v>646</v>
      </c>
      <c r="G13" s="30" t="s">
        <v>646</v>
      </c>
      <c r="H13" s="30" t="s">
        <v>646</v>
      </c>
      <c r="I13" s="30" t="s">
        <v>646</v>
      </c>
      <c r="J13" s="30" t="s">
        <v>646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Q190"/>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3.7109375" style="16" customWidth="1"/>
    <col min="3" max="3" width="6.00390625" style="16" bestFit="1" customWidth="1"/>
    <col min="4" max="4" width="23.421875" style="16" bestFit="1" customWidth="1"/>
    <col min="5" max="5" width="17.140625" style="16" customWidth="1"/>
    <col min="6" max="13" width="12.7109375" style="16" customWidth="1"/>
    <col min="14" max="15" width="15.7109375" style="16" customWidth="1"/>
    <col min="16" max="16" width="9.140625" style="122" customWidth="1"/>
    <col min="17" max="16384" width="9.140625" style="16" customWidth="1"/>
  </cols>
  <sheetData>
    <row r="1" ht="18">
      <c r="A1" s="50" t="s">
        <v>595</v>
      </c>
    </row>
    <row r="3" ht="12.75">
      <c r="A3" s="18" t="s">
        <v>26</v>
      </c>
    </row>
    <row r="4" spans="1:8" ht="12.75">
      <c r="A4" s="16" t="s">
        <v>657</v>
      </c>
      <c r="H4" s="18"/>
    </row>
    <row r="6" spans="1:15" ht="25.5" customHeight="1">
      <c r="A6" s="54"/>
      <c r="B6" s="54"/>
      <c r="C6" s="54"/>
      <c r="D6" s="54"/>
      <c r="E6" s="58" t="s">
        <v>549</v>
      </c>
      <c r="F6" s="136" t="s">
        <v>551</v>
      </c>
      <c r="G6" s="136"/>
      <c r="H6" s="136" t="s">
        <v>550</v>
      </c>
      <c r="I6" s="136"/>
      <c r="J6" s="136" t="s">
        <v>552</v>
      </c>
      <c r="K6" s="136"/>
      <c r="L6" s="136" t="s">
        <v>553</v>
      </c>
      <c r="M6" s="136"/>
      <c r="N6" s="136" t="s">
        <v>554</v>
      </c>
      <c r="O6" s="136"/>
    </row>
    <row r="7" spans="1:15" ht="13.5" thickBot="1">
      <c r="A7" s="56" t="s">
        <v>32</v>
      </c>
      <c r="B7" s="56" t="s">
        <v>34</v>
      </c>
      <c r="C7" s="56"/>
      <c r="D7" s="56"/>
      <c r="E7" s="57" t="s">
        <v>16</v>
      </c>
      <c r="F7" s="57" t="s">
        <v>16</v>
      </c>
      <c r="G7" s="57" t="s">
        <v>35</v>
      </c>
      <c r="H7" s="57" t="s">
        <v>16</v>
      </c>
      <c r="I7" s="57" t="s">
        <v>35</v>
      </c>
      <c r="J7" s="57" t="s">
        <v>16</v>
      </c>
      <c r="K7" s="57" t="s">
        <v>35</v>
      </c>
      <c r="L7" s="57" t="s">
        <v>16</v>
      </c>
      <c r="M7" s="57" t="s">
        <v>35</v>
      </c>
      <c r="N7" s="57" t="s">
        <v>16</v>
      </c>
      <c r="O7" s="57" t="s">
        <v>35</v>
      </c>
    </row>
    <row r="8" spans="1:15" ht="12.75">
      <c r="A8" s="16" t="s">
        <v>365</v>
      </c>
      <c r="B8" s="16" t="s">
        <v>363</v>
      </c>
      <c r="E8" s="36">
        <v>158914</v>
      </c>
      <c r="F8" s="51">
        <v>70998</v>
      </c>
      <c r="G8" s="52">
        <v>0.44676995104270234</v>
      </c>
      <c r="H8" s="36">
        <v>50266</v>
      </c>
      <c r="I8" s="52">
        <v>0.31630945039455305</v>
      </c>
      <c r="J8" s="36">
        <v>20732</v>
      </c>
      <c r="K8" s="52">
        <v>0.13046050064814932</v>
      </c>
      <c r="L8" s="36">
        <v>70452</v>
      </c>
      <c r="M8" s="52">
        <v>0.44333413041015896</v>
      </c>
      <c r="N8" s="36">
        <v>17464</v>
      </c>
      <c r="O8" s="32">
        <v>0.1098959185471387</v>
      </c>
    </row>
    <row r="9" spans="5:15" ht="12.75">
      <c r="E9" s="25"/>
      <c r="F9" s="51"/>
      <c r="G9" s="52"/>
      <c r="H9" s="25"/>
      <c r="I9" s="52"/>
      <c r="J9" s="25"/>
      <c r="K9" s="52"/>
      <c r="L9" s="36"/>
      <c r="M9" s="52"/>
      <c r="N9" s="25"/>
      <c r="O9" s="32"/>
    </row>
    <row r="10" spans="1:15" ht="12.75">
      <c r="A10" s="16" t="s">
        <v>41</v>
      </c>
      <c r="B10" s="16" t="s">
        <v>39</v>
      </c>
      <c r="E10" s="36">
        <v>6957</v>
      </c>
      <c r="F10" s="51">
        <v>2094</v>
      </c>
      <c r="G10" s="52">
        <v>0.3009918068132816</v>
      </c>
      <c r="H10" s="36">
        <v>1663</v>
      </c>
      <c r="I10" s="52">
        <v>0.23903981601264912</v>
      </c>
      <c r="J10" s="36">
        <v>431</v>
      </c>
      <c r="K10" s="52">
        <v>0.061951990800632455</v>
      </c>
      <c r="L10" s="36">
        <v>4614</v>
      </c>
      <c r="M10" s="101">
        <v>0.6632169038378611</v>
      </c>
      <c r="N10" s="36">
        <v>249</v>
      </c>
      <c r="O10" s="32">
        <v>0.035791289348857266</v>
      </c>
    </row>
    <row r="11" spans="1:15" ht="12.75">
      <c r="A11" s="16" t="s">
        <v>67</v>
      </c>
      <c r="B11" s="16" t="s">
        <v>65</v>
      </c>
      <c r="E11" s="36">
        <v>20853</v>
      </c>
      <c r="F11" s="51">
        <v>6634</v>
      </c>
      <c r="G11" s="52">
        <v>0.3181316836905961</v>
      </c>
      <c r="H11" s="36">
        <v>4794</v>
      </c>
      <c r="I11" s="52">
        <v>0.22989497913969212</v>
      </c>
      <c r="J11" s="36">
        <v>1840</v>
      </c>
      <c r="K11" s="52">
        <v>0.08823670455090395</v>
      </c>
      <c r="L11" s="36">
        <v>12148</v>
      </c>
      <c r="M11" s="101">
        <v>0.5825540689589028</v>
      </c>
      <c r="N11" s="36">
        <v>2071</v>
      </c>
      <c r="O11" s="32">
        <v>0.09931424735050112</v>
      </c>
    </row>
    <row r="12" spans="1:15" ht="12.75">
      <c r="A12" s="16" t="s">
        <v>117</v>
      </c>
      <c r="B12" s="16" t="s">
        <v>364</v>
      </c>
      <c r="E12" s="36">
        <v>15915</v>
      </c>
      <c r="F12" s="51">
        <v>6398</v>
      </c>
      <c r="G12" s="52">
        <v>0.4020106817467798</v>
      </c>
      <c r="H12" s="36">
        <v>4769</v>
      </c>
      <c r="I12" s="52">
        <v>0.2996544140747722</v>
      </c>
      <c r="J12" s="36">
        <v>1629</v>
      </c>
      <c r="K12" s="52">
        <v>0.10235626767200753</v>
      </c>
      <c r="L12" s="36">
        <v>8031</v>
      </c>
      <c r="M12" s="101">
        <v>0.5046182846371348</v>
      </c>
      <c r="N12" s="36">
        <v>1486</v>
      </c>
      <c r="O12" s="32">
        <v>0.09337103361608545</v>
      </c>
    </row>
    <row r="13" spans="1:15" ht="12.75">
      <c r="A13" s="16" t="s">
        <v>147</v>
      </c>
      <c r="B13" s="16" t="s">
        <v>145</v>
      </c>
      <c r="E13" s="36">
        <v>12667</v>
      </c>
      <c r="F13" s="51">
        <v>5731</v>
      </c>
      <c r="G13" s="52">
        <v>0.45243546222467834</v>
      </c>
      <c r="H13" s="36">
        <v>4476</v>
      </c>
      <c r="I13" s="52">
        <v>0.35335912212836507</v>
      </c>
      <c r="J13" s="36">
        <v>1255</v>
      </c>
      <c r="K13" s="52">
        <v>0.09907634009631326</v>
      </c>
      <c r="L13" s="36">
        <v>6342</v>
      </c>
      <c r="M13" s="101">
        <v>0.5006710349727639</v>
      </c>
      <c r="N13" s="36">
        <v>594</v>
      </c>
      <c r="O13" s="32">
        <v>0.04689350280255783</v>
      </c>
    </row>
    <row r="14" spans="1:15" ht="12.75">
      <c r="A14" s="16" t="s">
        <v>167</v>
      </c>
      <c r="B14" s="16" t="s">
        <v>165</v>
      </c>
      <c r="D14" s="36"/>
      <c r="E14" s="36">
        <v>17145</v>
      </c>
      <c r="F14" s="51">
        <v>6439</v>
      </c>
      <c r="G14" s="52">
        <v>0.3755613881598133</v>
      </c>
      <c r="H14" s="36">
        <v>4380</v>
      </c>
      <c r="I14" s="52">
        <v>0.2554680664916885</v>
      </c>
      <c r="J14" s="36">
        <v>2059</v>
      </c>
      <c r="K14" s="52">
        <v>0.12009332166812482</v>
      </c>
      <c r="L14" s="36">
        <v>9162</v>
      </c>
      <c r="M14" s="101">
        <v>0.5343832020997376</v>
      </c>
      <c r="N14" s="36">
        <v>1544</v>
      </c>
      <c r="O14" s="32">
        <v>0.09005540974044911</v>
      </c>
    </row>
    <row r="15" spans="1:15" ht="12.75">
      <c r="A15" s="16" t="s">
        <v>203</v>
      </c>
      <c r="B15" s="16" t="s">
        <v>201</v>
      </c>
      <c r="E15" s="36">
        <v>16957</v>
      </c>
      <c r="F15" s="51">
        <v>6995</v>
      </c>
      <c r="G15" s="52">
        <v>0.41251400601521493</v>
      </c>
      <c r="H15" s="36">
        <v>5262</v>
      </c>
      <c r="I15" s="52">
        <v>0.3103143244677714</v>
      </c>
      <c r="J15" s="36">
        <v>1733</v>
      </c>
      <c r="K15" s="52">
        <v>0.10219968154744354</v>
      </c>
      <c r="L15" s="36">
        <v>7468</v>
      </c>
      <c r="M15" s="101">
        <v>0.44040809105384204</v>
      </c>
      <c r="N15" s="36">
        <v>2494</v>
      </c>
      <c r="O15" s="32">
        <v>0.14707790293094297</v>
      </c>
    </row>
    <row r="16" spans="1:15" ht="12.75">
      <c r="A16" s="16" t="s">
        <v>233</v>
      </c>
      <c r="B16" s="16" t="s">
        <v>231</v>
      </c>
      <c r="E16" s="36">
        <v>29999</v>
      </c>
      <c r="F16" s="51">
        <v>18963</v>
      </c>
      <c r="G16" s="52">
        <v>0.6321210707023568</v>
      </c>
      <c r="H16" s="122">
        <v>11779</v>
      </c>
      <c r="I16" s="52">
        <v>0.39264642154738494</v>
      </c>
      <c r="J16" s="36">
        <v>7184</v>
      </c>
      <c r="K16" s="52">
        <v>0.23947464915497182</v>
      </c>
      <c r="L16" s="36">
        <v>7415</v>
      </c>
      <c r="M16" s="101">
        <v>0.24717490583019433</v>
      </c>
      <c r="N16" s="36">
        <v>3621</v>
      </c>
      <c r="O16" s="32">
        <v>0.12070402346744892</v>
      </c>
    </row>
    <row r="17" spans="1:15" ht="12.75">
      <c r="A17" s="16" t="s">
        <v>297</v>
      </c>
      <c r="B17" s="16" t="s">
        <v>295</v>
      </c>
      <c r="D17" s="36"/>
      <c r="E17" s="36">
        <v>12262</v>
      </c>
      <c r="F17" s="51">
        <v>5600</v>
      </c>
      <c r="G17" s="52">
        <v>0.45669548197683907</v>
      </c>
      <c r="H17" s="36">
        <v>4072</v>
      </c>
      <c r="I17" s="52">
        <v>0.33208285760887296</v>
      </c>
      <c r="J17" s="36">
        <v>1528</v>
      </c>
      <c r="K17" s="52">
        <v>0.12461262436796608</v>
      </c>
      <c r="L17" s="36">
        <v>4897</v>
      </c>
      <c r="M17" s="101">
        <v>0.399363888435818</v>
      </c>
      <c r="N17" s="36">
        <v>1765</v>
      </c>
      <c r="O17" s="32">
        <v>0.14394062958734302</v>
      </c>
    </row>
    <row r="18" spans="1:15" ht="12.75">
      <c r="A18" s="16" t="s">
        <v>315</v>
      </c>
      <c r="B18" s="16" t="s">
        <v>313</v>
      </c>
      <c r="E18" s="36">
        <v>12597</v>
      </c>
      <c r="F18" s="51">
        <v>5802</v>
      </c>
      <c r="G18" s="52"/>
      <c r="H18" s="36">
        <v>4196</v>
      </c>
      <c r="I18" s="52"/>
      <c r="J18" s="36">
        <v>1606</v>
      </c>
      <c r="K18" s="52"/>
      <c r="L18" s="36">
        <v>4424</v>
      </c>
      <c r="M18" s="101"/>
      <c r="N18" s="36">
        <v>2371</v>
      </c>
      <c r="O18" s="32">
        <v>0.1882194173215845</v>
      </c>
    </row>
    <row r="19" spans="1:15" ht="12.75">
      <c r="A19" s="16" t="s">
        <v>335</v>
      </c>
      <c r="B19" s="16" t="s">
        <v>333</v>
      </c>
      <c r="E19" s="36">
        <v>13562</v>
      </c>
      <c r="F19" s="51">
        <v>6342</v>
      </c>
      <c r="G19" s="52">
        <v>0.46763014304674827</v>
      </c>
      <c r="H19" s="36">
        <v>4875</v>
      </c>
      <c r="I19" s="52">
        <v>0.3594602565993216</v>
      </c>
      <c r="J19" s="36">
        <v>1467</v>
      </c>
      <c r="K19" s="52">
        <v>0.10816988644742663</v>
      </c>
      <c r="L19" s="36">
        <v>5951</v>
      </c>
      <c r="M19" s="101">
        <v>0.43879958708155137</v>
      </c>
      <c r="N19" s="36">
        <v>1269</v>
      </c>
      <c r="O19" s="32">
        <v>0.09357026987170033</v>
      </c>
    </row>
    <row r="20" spans="5:15" ht="12.75">
      <c r="E20" s="25"/>
      <c r="F20" s="25"/>
      <c r="G20" s="25"/>
      <c r="H20" s="25"/>
      <c r="I20" s="25"/>
      <c r="J20" s="25"/>
      <c r="K20" s="25"/>
      <c r="L20" s="25"/>
      <c r="M20" s="25"/>
      <c r="N20" s="25"/>
      <c r="O20" s="25"/>
    </row>
    <row r="21" spans="1:16" ht="12.75">
      <c r="A21" s="16" t="s">
        <v>32</v>
      </c>
      <c r="B21" s="16" t="s">
        <v>34</v>
      </c>
      <c r="C21" s="16" t="s">
        <v>544</v>
      </c>
      <c r="D21" s="16" t="s">
        <v>545</v>
      </c>
      <c r="E21" s="25" t="s">
        <v>16</v>
      </c>
      <c r="F21" s="25" t="s">
        <v>16</v>
      </c>
      <c r="G21" s="25" t="s">
        <v>35</v>
      </c>
      <c r="H21" s="25" t="s">
        <v>16</v>
      </c>
      <c r="I21" s="25" t="s">
        <v>35</v>
      </c>
      <c r="J21" s="25" t="s">
        <v>16</v>
      </c>
      <c r="K21" s="25" t="s">
        <v>35</v>
      </c>
      <c r="L21" s="25" t="s">
        <v>16</v>
      </c>
      <c r="M21" s="25" t="s">
        <v>35</v>
      </c>
      <c r="N21" s="25" t="s">
        <v>16</v>
      </c>
      <c r="O21" s="25" t="s">
        <v>35</v>
      </c>
      <c r="P21" s="122" t="s">
        <v>542</v>
      </c>
    </row>
    <row r="22" spans="1:17" ht="12.75">
      <c r="A22" s="16" t="s">
        <v>40</v>
      </c>
      <c r="B22" s="16" t="s">
        <v>42</v>
      </c>
      <c r="C22" s="16" t="s">
        <v>41</v>
      </c>
      <c r="D22" s="16" t="s">
        <v>39</v>
      </c>
      <c r="E22" s="36">
        <v>1307</v>
      </c>
      <c r="F22" s="51">
        <v>349</v>
      </c>
      <c r="G22" s="32">
        <v>0.2670237184391737</v>
      </c>
      <c r="H22" s="34">
        <v>232</v>
      </c>
      <c r="I22" s="32">
        <v>0.17750573833205815</v>
      </c>
      <c r="J22" s="27">
        <v>117</v>
      </c>
      <c r="K22" s="32">
        <v>0.08951798010711554</v>
      </c>
      <c r="L22" s="27">
        <v>932</v>
      </c>
      <c r="M22" s="32">
        <v>0.7130833970925784</v>
      </c>
      <c r="N22" s="36">
        <v>26</v>
      </c>
      <c r="O22" s="32">
        <v>0.019892884468247895</v>
      </c>
      <c r="Q22" s="41"/>
    </row>
    <row r="23" spans="1:15" ht="12.75">
      <c r="A23" s="16" t="s">
        <v>43</v>
      </c>
      <c r="B23" s="16" t="s">
        <v>44</v>
      </c>
      <c r="C23" s="16" t="s">
        <v>41</v>
      </c>
      <c r="D23" s="16" t="s">
        <v>39</v>
      </c>
      <c r="E23" s="36">
        <v>311</v>
      </c>
      <c r="F23" s="51">
        <v>110</v>
      </c>
      <c r="G23" s="32">
        <v>0.3536977491961415</v>
      </c>
      <c r="H23" s="34">
        <v>73</v>
      </c>
      <c r="I23" s="32">
        <v>0.2347266881028939</v>
      </c>
      <c r="J23" s="27">
        <v>37</v>
      </c>
      <c r="K23" s="32">
        <v>0.1189710610932476</v>
      </c>
      <c r="L23" s="27">
        <v>197</v>
      </c>
      <c r="M23" s="32">
        <v>0.6334405144694534</v>
      </c>
      <c r="N23" s="36">
        <v>4</v>
      </c>
      <c r="O23" s="32">
        <v>0.012861736334405145</v>
      </c>
    </row>
    <row r="24" spans="1:15" ht="12.75">
      <c r="A24" s="16" t="s">
        <v>45</v>
      </c>
      <c r="B24" s="16" t="s">
        <v>46</v>
      </c>
      <c r="C24" s="16" t="s">
        <v>41</v>
      </c>
      <c r="D24" s="16" t="s">
        <v>39</v>
      </c>
      <c r="E24" s="36">
        <v>554</v>
      </c>
      <c r="F24" s="51">
        <v>138</v>
      </c>
      <c r="G24" s="32">
        <v>0.24909747292418774</v>
      </c>
      <c r="H24" s="34">
        <v>115</v>
      </c>
      <c r="I24" s="32">
        <v>0.2075812274368231</v>
      </c>
      <c r="J24" s="27">
        <v>23</v>
      </c>
      <c r="K24" s="32">
        <v>0.04151624548736462</v>
      </c>
      <c r="L24" s="27">
        <v>390</v>
      </c>
      <c r="M24" s="32">
        <v>0.703971119133574</v>
      </c>
      <c r="N24" s="36">
        <v>26</v>
      </c>
      <c r="O24" s="32">
        <v>0.04693140794223827</v>
      </c>
    </row>
    <row r="25" spans="1:15" ht="12.75">
      <c r="A25" s="16" t="s">
        <v>47</v>
      </c>
      <c r="B25" s="16" t="s">
        <v>48</v>
      </c>
      <c r="C25" s="16" t="s">
        <v>41</v>
      </c>
      <c r="D25" s="16" t="s">
        <v>39</v>
      </c>
      <c r="E25" s="36">
        <v>284</v>
      </c>
      <c r="F25" s="51">
        <v>58</v>
      </c>
      <c r="G25" s="32">
        <v>0.20422535211267606</v>
      </c>
      <c r="H25" s="34">
        <v>48</v>
      </c>
      <c r="I25" s="32">
        <v>0.16901408450704225</v>
      </c>
      <c r="J25" s="27">
        <v>10</v>
      </c>
      <c r="K25" s="32">
        <v>0.035211267605633804</v>
      </c>
      <c r="L25" s="27">
        <v>221</v>
      </c>
      <c r="M25" s="32">
        <v>0.778169014084507</v>
      </c>
      <c r="N25" s="36">
        <v>5</v>
      </c>
      <c r="O25" s="32">
        <v>0.017605633802816902</v>
      </c>
    </row>
    <row r="26" spans="1:15" ht="12.75">
      <c r="A26" s="16" t="s">
        <v>49</v>
      </c>
      <c r="B26" s="16" t="s">
        <v>50</v>
      </c>
      <c r="C26" s="16" t="s">
        <v>41</v>
      </c>
      <c r="D26" s="16" t="s">
        <v>39</v>
      </c>
      <c r="E26" s="36">
        <v>485</v>
      </c>
      <c r="F26" s="51">
        <v>139</v>
      </c>
      <c r="G26" s="32">
        <v>0.2865979381443299</v>
      </c>
      <c r="H26" s="34">
        <v>121</v>
      </c>
      <c r="I26" s="32">
        <v>0.24948453608247423</v>
      </c>
      <c r="J26" s="27">
        <v>18</v>
      </c>
      <c r="K26" s="32">
        <v>0.03711340206185567</v>
      </c>
      <c r="L26" s="27">
        <v>346</v>
      </c>
      <c r="M26" s="32">
        <v>0.7134020618556701</v>
      </c>
      <c r="N26" s="36">
        <v>0</v>
      </c>
      <c r="O26" s="32">
        <v>0</v>
      </c>
    </row>
    <row r="27" spans="1:15" ht="12.75">
      <c r="A27" s="16" t="s">
        <v>51</v>
      </c>
      <c r="B27" s="16" t="s">
        <v>52</v>
      </c>
      <c r="C27" s="16" t="s">
        <v>41</v>
      </c>
      <c r="D27" s="16" t="s">
        <v>39</v>
      </c>
      <c r="E27" s="36">
        <v>764</v>
      </c>
      <c r="F27" s="51">
        <v>327</v>
      </c>
      <c r="G27" s="32">
        <v>0.4280104712041885</v>
      </c>
      <c r="H27" s="34">
        <v>252</v>
      </c>
      <c r="I27" s="32">
        <v>0.3298429319371728</v>
      </c>
      <c r="J27" s="27">
        <v>75</v>
      </c>
      <c r="K27" s="32">
        <v>0.09816753926701571</v>
      </c>
      <c r="L27" s="27">
        <v>411</v>
      </c>
      <c r="M27" s="32">
        <v>0.5379581151832461</v>
      </c>
      <c r="N27" s="36">
        <v>26</v>
      </c>
      <c r="O27" s="32">
        <v>0.034031413612565446</v>
      </c>
    </row>
    <row r="28" spans="1:15" ht="12.75">
      <c r="A28" s="16" t="s">
        <v>53</v>
      </c>
      <c r="B28" s="16" t="s">
        <v>54</v>
      </c>
      <c r="C28" s="16" t="s">
        <v>41</v>
      </c>
      <c r="D28" s="16" t="s">
        <v>39</v>
      </c>
      <c r="E28" s="36">
        <v>524</v>
      </c>
      <c r="F28" s="51">
        <v>155</v>
      </c>
      <c r="G28" s="32">
        <v>0.2958015267175572</v>
      </c>
      <c r="H28" s="34">
        <v>118</v>
      </c>
      <c r="I28" s="32">
        <v>0.22519083969465647</v>
      </c>
      <c r="J28" s="27">
        <v>37</v>
      </c>
      <c r="K28" s="32">
        <v>0.07061068702290077</v>
      </c>
      <c r="L28" s="27">
        <v>324</v>
      </c>
      <c r="M28" s="32">
        <v>0.6183206106870229</v>
      </c>
      <c r="N28" s="36">
        <v>45</v>
      </c>
      <c r="O28" s="32">
        <v>0.08587786259541985</v>
      </c>
    </row>
    <row r="29" spans="1:15" ht="12.75">
      <c r="A29" s="16" t="s">
        <v>55</v>
      </c>
      <c r="B29" s="16" t="s">
        <v>56</v>
      </c>
      <c r="C29" s="16" t="s">
        <v>41</v>
      </c>
      <c r="D29" s="16" t="s">
        <v>39</v>
      </c>
      <c r="E29" s="36">
        <v>528</v>
      </c>
      <c r="F29" s="51">
        <v>181</v>
      </c>
      <c r="G29" s="32">
        <v>0.34280303030303033</v>
      </c>
      <c r="H29" s="34">
        <v>153</v>
      </c>
      <c r="I29" s="32">
        <v>0.2897727272727273</v>
      </c>
      <c r="J29" s="27">
        <v>28</v>
      </c>
      <c r="K29" s="32">
        <v>0.05303030303030303</v>
      </c>
      <c r="L29" s="27">
        <v>323</v>
      </c>
      <c r="M29" s="32">
        <v>0.6117424242424242</v>
      </c>
      <c r="N29" s="36">
        <v>24</v>
      </c>
      <c r="O29" s="32">
        <v>0.045454545454545456</v>
      </c>
    </row>
    <row r="30" spans="1:15" ht="12.75">
      <c r="A30" s="16" t="s">
        <v>57</v>
      </c>
      <c r="B30" s="16" t="s">
        <v>58</v>
      </c>
      <c r="C30" s="16" t="s">
        <v>41</v>
      </c>
      <c r="D30" s="16" t="s">
        <v>39</v>
      </c>
      <c r="E30" s="36">
        <v>732</v>
      </c>
      <c r="F30" s="51">
        <v>279</v>
      </c>
      <c r="G30" s="32">
        <v>0.38114754098360654</v>
      </c>
      <c r="H30" s="34">
        <v>247</v>
      </c>
      <c r="I30" s="32">
        <v>0.337431693989071</v>
      </c>
      <c r="J30" s="27">
        <v>32</v>
      </c>
      <c r="K30" s="32">
        <v>0.04371584699453552</v>
      </c>
      <c r="L30" s="27">
        <v>447</v>
      </c>
      <c r="M30" s="32">
        <v>0.610655737704918</v>
      </c>
      <c r="N30" s="36">
        <v>6</v>
      </c>
      <c r="O30" s="32">
        <v>0.00819672131147541</v>
      </c>
    </row>
    <row r="31" spans="1:15" ht="12.75">
      <c r="A31" s="16" t="s">
        <v>59</v>
      </c>
      <c r="B31" s="16" t="s">
        <v>60</v>
      </c>
      <c r="C31" s="16" t="s">
        <v>41</v>
      </c>
      <c r="D31" s="16" t="s">
        <v>39</v>
      </c>
      <c r="E31" s="36">
        <v>355</v>
      </c>
      <c r="F31" s="51">
        <v>89</v>
      </c>
      <c r="G31" s="32">
        <v>0.2507042253521127</v>
      </c>
      <c r="H31" s="34">
        <v>78</v>
      </c>
      <c r="I31" s="32">
        <v>0.21971830985915494</v>
      </c>
      <c r="J31" s="27">
        <v>11</v>
      </c>
      <c r="K31" s="32">
        <v>0.030985915492957747</v>
      </c>
      <c r="L31" s="27">
        <v>266</v>
      </c>
      <c r="M31" s="32">
        <v>0.7492957746478873</v>
      </c>
      <c r="N31" s="36">
        <v>0</v>
      </c>
      <c r="O31" s="32">
        <v>0</v>
      </c>
    </row>
    <row r="32" spans="1:15" ht="12.75">
      <c r="A32" s="16" t="s">
        <v>61</v>
      </c>
      <c r="B32" s="16" t="s">
        <v>62</v>
      </c>
      <c r="C32" s="16" t="s">
        <v>41</v>
      </c>
      <c r="D32" s="16" t="s">
        <v>39</v>
      </c>
      <c r="E32" s="36">
        <v>424</v>
      </c>
      <c r="F32" s="51">
        <v>121</v>
      </c>
      <c r="G32" s="32">
        <v>0.28537735849056606</v>
      </c>
      <c r="H32" s="34">
        <v>104</v>
      </c>
      <c r="I32" s="32">
        <v>0.24528301886792453</v>
      </c>
      <c r="J32" s="27">
        <v>17</v>
      </c>
      <c r="K32" s="32">
        <v>0.04009433962264151</v>
      </c>
      <c r="L32" s="27">
        <v>302</v>
      </c>
      <c r="M32" s="32">
        <v>0.7122641509433962</v>
      </c>
      <c r="N32" s="36">
        <v>1</v>
      </c>
      <c r="O32" s="32">
        <v>0.0023584905660377358</v>
      </c>
    </row>
    <row r="33" spans="1:15" ht="12.75">
      <c r="A33" s="16" t="s">
        <v>63</v>
      </c>
      <c r="B33" s="16" t="s">
        <v>64</v>
      </c>
      <c r="C33" s="16" t="s">
        <v>41</v>
      </c>
      <c r="D33" s="16" t="s">
        <v>39</v>
      </c>
      <c r="E33" s="36">
        <v>689</v>
      </c>
      <c r="F33" s="51">
        <v>148</v>
      </c>
      <c r="G33" s="32">
        <v>0.21480406386066764</v>
      </c>
      <c r="H33" s="34">
        <v>122</v>
      </c>
      <c r="I33" s="32">
        <v>0.17706821480406387</v>
      </c>
      <c r="J33" s="27">
        <v>26</v>
      </c>
      <c r="K33" s="32">
        <v>0.03773584905660377</v>
      </c>
      <c r="L33" s="27">
        <v>455</v>
      </c>
      <c r="M33" s="32">
        <v>0.660377358490566</v>
      </c>
      <c r="N33" s="36">
        <v>86</v>
      </c>
      <c r="O33" s="32">
        <v>0.12481857764876633</v>
      </c>
    </row>
    <row r="34" spans="1:15" ht="12.75">
      <c r="A34" s="16" t="s">
        <v>66</v>
      </c>
      <c r="B34" s="16" t="s">
        <v>68</v>
      </c>
      <c r="C34" s="16" t="s">
        <v>67</v>
      </c>
      <c r="D34" s="16" t="s">
        <v>65</v>
      </c>
      <c r="E34" s="36">
        <v>893</v>
      </c>
      <c r="F34" s="51">
        <v>128</v>
      </c>
      <c r="G34" s="32">
        <v>0.1433370660694289</v>
      </c>
      <c r="H34" s="34">
        <v>99</v>
      </c>
      <c r="I34" s="32">
        <v>0.11086226203807391</v>
      </c>
      <c r="J34" s="27">
        <v>29</v>
      </c>
      <c r="K34" s="32">
        <v>0.032474804031354984</v>
      </c>
      <c r="L34" s="27">
        <v>633</v>
      </c>
      <c r="M34" s="32">
        <v>0.7088465845464725</v>
      </c>
      <c r="N34" s="36">
        <v>132</v>
      </c>
      <c r="O34" s="32">
        <v>0.14781634938409854</v>
      </c>
    </row>
    <row r="35" spans="1:15" ht="12.75">
      <c r="A35" s="16" t="s">
        <v>69</v>
      </c>
      <c r="B35" s="16" t="s">
        <v>70</v>
      </c>
      <c r="C35" s="16" t="s">
        <v>67</v>
      </c>
      <c r="D35" s="16" t="s">
        <v>65</v>
      </c>
      <c r="E35" s="36">
        <v>582</v>
      </c>
      <c r="F35" s="51">
        <v>209</v>
      </c>
      <c r="G35" s="32">
        <v>0.359106529209622</v>
      </c>
      <c r="H35" s="34">
        <v>145</v>
      </c>
      <c r="I35" s="32">
        <v>0.24914089347079038</v>
      </c>
      <c r="J35" s="27">
        <v>64</v>
      </c>
      <c r="K35" s="32">
        <v>0.10996563573883161</v>
      </c>
      <c r="L35" s="27">
        <v>290</v>
      </c>
      <c r="M35" s="32">
        <v>0.49828178694158076</v>
      </c>
      <c r="N35" s="36">
        <v>83</v>
      </c>
      <c r="O35" s="32">
        <v>0.14261168384879724</v>
      </c>
    </row>
    <row r="36" spans="1:15" ht="12.75">
      <c r="A36" s="16" t="s">
        <v>71</v>
      </c>
      <c r="B36" s="16" t="s">
        <v>72</v>
      </c>
      <c r="C36" s="16" t="s">
        <v>67</v>
      </c>
      <c r="D36" s="16" t="s">
        <v>65</v>
      </c>
      <c r="E36" s="36">
        <v>385</v>
      </c>
      <c r="F36" s="51">
        <v>90</v>
      </c>
      <c r="G36" s="32">
        <v>0.23376623376623376</v>
      </c>
      <c r="H36" s="34">
        <v>66</v>
      </c>
      <c r="I36" s="32">
        <v>0.17142857142857143</v>
      </c>
      <c r="J36" s="27">
        <v>24</v>
      </c>
      <c r="K36" s="32">
        <v>0.06233766233766234</v>
      </c>
      <c r="L36" s="27">
        <v>276</v>
      </c>
      <c r="M36" s="32">
        <v>0.7168831168831169</v>
      </c>
      <c r="N36" s="36">
        <v>19</v>
      </c>
      <c r="O36" s="32">
        <v>0.04935064935064935</v>
      </c>
    </row>
    <row r="37" spans="1:15" ht="12.75">
      <c r="A37" s="16" t="s">
        <v>73</v>
      </c>
      <c r="B37" s="16" t="s">
        <v>74</v>
      </c>
      <c r="C37" s="16" t="s">
        <v>67</v>
      </c>
      <c r="D37" s="16" t="s">
        <v>65</v>
      </c>
      <c r="E37" s="36">
        <v>924</v>
      </c>
      <c r="F37" s="51">
        <v>302</v>
      </c>
      <c r="G37" s="32">
        <v>0.3268398268398268</v>
      </c>
      <c r="H37" s="34">
        <v>244</v>
      </c>
      <c r="I37" s="32">
        <v>0.26406926406926406</v>
      </c>
      <c r="J37" s="27">
        <v>58</v>
      </c>
      <c r="K37" s="32">
        <v>0.06277056277056277</v>
      </c>
      <c r="L37" s="27">
        <v>526</v>
      </c>
      <c r="M37" s="32">
        <v>0.5692640692640693</v>
      </c>
      <c r="N37" s="36">
        <v>96</v>
      </c>
      <c r="O37" s="32">
        <v>0.1038961038961039</v>
      </c>
    </row>
    <row r="38" spans="1:15" ht="12.75">
      <c r="A38" s="16" t="s">
        <v>75</v>
      </c>
      <c r="B38" s="16" t="s">
        <v>76</v>
      </c>
      <c r="C38" s="16" t="s">
        <v>67</v>
      </c>
      <c r="D38" s="16" t="s">
        <v>65</v>
      </c>
      <c r="E38" s="36">
        <v>630</v>
      </c>
      <c r="F38" s="51">
        <v>205</v>
      </c>
      <c r="G38" s="32"/>
      <c r="H38" s="34">
        <v>153</v>
      </c>
      <c r="I38" s="32"/>
      <c r="J38" s="27">
        <v>52</v>
      </c>
      <c r="K38" s="32"/>
      <c r="L38" s="27">
        <v>309</v>
      </c>
      <c r="M38" s="32"/>
      <c r="N38" s="36">
        <v>116</v>
      </c>
      <c r="O38" s="32">
        <v>0.18412698412698414</v>
      </c>
    </row>
    <row r="39" spans="1:15" ht="12.75">
      <c r="A39" s="16" t="s">
        <v>77</v>
      </c>
      <c r="B39" s="16" t="s">
        <v>78</v>
      </c>
      <c r="C39" s="16" t="s">
        <v>67</v>
      </c>
      <c r="D39" s="16" t="s">
        <v>65</v>
      </c>
      <c r="E39" s="36">
        <v>1253</v>
      </c>
      <c r="F39" s="51">
        <v>567</v>
      </c>
      <c r="G39" s="32">
        <v>0.45251396648044695</v>
      </c>
      <c r="H39" s="34">
        <v>457</v>
      </c>
      <c r="I39" s="32">
        <v>0.3647246608140463</v>
      </c>
      <c r="J39" s="27">
        <v>110</v>
      </c>
      <c r="K39" s="32">
        <v>0.08778930566640064</v>
      </c>
      <c r="L39" s="27">
        <v>661</v>
      </c>
      <c r="M39" s="32">
        <v>0.5275339185953711</v>
      </c>
      <c r="N39" s="36">
        <v>25</v>
      </c>
      <c r="O39" s="32">
        <v>0.019952114924181964</v>
      </c>
    </row>
    <row r="40" spans="1:15" ht="12.75">
      <c r="A40" s="16" t="s">
        <v>79</v>
      </c>
      <c r="B40" s="16" t="s">
        <v>80</v>
      </c>
      <c r="C40" s="16" t="s">
        <v>67</v>
      </c>
      <c r="D40" s="16" t="s">
        <v>65</v>
      </c>
      <c r="E40" s="36">
        <v>1306</v>
      </c>
      <c r="F40" s="51">
        <v>388</v>
      </c>
      <c r="G40" s="32">
        <v>0.29709035222052066</v>
      </c>
      <c r="H40" s="34">
        <v>314</v>
      </c>
      <c r="I40" s="32">
        <v>0.24042879019908117</v>
      </c>
      <c r="J40" s="27">
        <v>74</v>
      </c>
      <c r="K40" s="32">
        <v>0.05666156202143951</v>
      </c>
      <c r="L40" s="27">
        <v>748</v>
      </c>
      <c r="M40" s="32">
        <v>0.5727411944869831</v>
      </c>
      <c r="N40" s="36">
        <v>170</v>
      </c>
      <c r="O40" s="32">
        <v>0.13016845329249618</v>
      </c>
    </row>
    <row r="41" spans="1:15" ht="12.75">
      <c r="A41" s="16" t="s">
        <v>81</v>
      </c>
      <c r="B41" s="16" t="s">
        <v>82</v>
      </c>
      <c r="C41" s="16" t="s">
        <v>67</v>
      </c>
      <c r="D41" s="16" t="s">
        <v>65</v>
      </c>
      <c r="E41" s="36">
        <v>1213</v>
      </c>
      <c r="F41" s="51">
        <v>395</v>
      </c>
      <c r="G41" s="32">
        <v>0.325638911788953</v>
      </c>
      <c r="H41" s="34">
        <v>304</v>
      </c>
      <c r="I41" s="32">
        <v>0.25061830173124483</v>
      </c>
      <c r="J41" s="27">
        <v>91</v>
      </c>
      <c r="K41" s="32">
        <v>0.07502061005770816</v>
      </c>
      <c r="L41" s="27">
        <v>753</v>
      </c>
      <c r="M41" s="32">
        <v>0.6207749381698269</v>
      </c>
      <c r="N41" s="36">
        <v>65</v>
      </c>
      <c r="O41" s="32">
        <v>0.05358615004122012</v>
      </c>
    </row>
    <row r="42" spans="1:15" ht="12.75">
      <c r="A42" s="16" t="s">
        <v>83</v>
      </c>
      <c r="B42" s="16" t="s">
        <v>84</v>
      </c>
      <c r="C42" s="16" t="s">
        <v>67</v>
      </c>
      <c r="D42" s="16" t="s">
        <v>65</v>
      </c>
      <c r="E42" s="36">
        <v>1227</v>
      </c>
      <c r="F42" s="51">
        <v>482</v>
      </c>
      <c r="G42" s="32">
        <v>0.39282803585982073</v>
      </c>
      <c r="H42" s="34">
        <v>328</v>
      </c>
      <c r="I42" s="32">
        <v>0.267318663406683</v>
      </c>
      <c r="J42" s="27">
        <v>154</v>
      </c>
      <c r="K42" s="32">
        <v>0.12550937245313773</v>
      </c>
      <c r="L42" s="27">
        <v>723</v>
      </c>
      <c r="M42" s="32">
        <v>0.589242053789731</v>
      </c>
      <c r="N42" s="36">
        <v>22</v>
      </c>
      <c r="O42" s="32">
        <v>0.017929910350448247</v>
      </c>
    </row>
    <row r="43" spans="1:15" ht="12.75">
      <c r="A43" s="16" t="s">
        <v>85</v>
      </c>
      <c r="B43" s="16" t="s">
        <v>86</v>
      </c>
      <c r="C43" s="16" t="s">
        <v>67</v>
      </c>
      <c r="D43" s="16" t="s">
        <v>65</v>
      </c>
      <c r="E43" s="36">
        <v>839</v>
      </c>
      <c r="F43" s="51">
        <v>144</v>
      </c>
      <c r="G43" s="32">
        <v>0.17163289630512515</v>
      </c>
      <c r="H43" s="34">
        <v>111</v>
      </c>
      <c r="I43" s="32">
        <v>0.13230035756853398</v>
      </c>
      <c r="J43" s="27">
        <v>33</v>
      </c>
      <c r="K43" s="32">
        <v>0.03933253873659118</v>
      </c>
      <c r="L43" s="27">
        <v>690</v>
      </c>
      <c r="M43" s="32">
        <v>0.8224076281287247</v>
      </c>
      <c r="N43" s="36">
        <v>5</v>
      </c>
      <c r="O43" s="32">
        <v>0.0059594755661501785</v>
      </c>
    </row>
    <row r="44" spans="1:15" ht="12.75">
      <c r="A44" s="16" t="s">
        <v>87</v>
      </c>
      <c r="B44" s="16" t="s">
        <v>88</v>
      </c>
      <c r="C44" s="16" t="s">
        <v>67</v>
      </c>
      <c r="D44" s="16" t="s">
        <v>65</v>
      </c>
      <c r="E44" s="36">
        <v>740</v>
      </c>
      <c r="F44" s="51">
        <v>208</v>
      </c>
      <c r="G44" s="32">
        <v>0.2810810810810811</v>
      </c>
      <c r="H44" s="34">
        <v>137</v>
      </c>
      <c r="I44" s="32">
        <v>0.18513513513513513</v>
      </c>
      <c r="J44" s="27">
        <v>71</v>
      </c>
      <c r="K44" s="32">
        <v>0.09594594594594595</v>
      </c>
      <c r="L44" s="27">
        <v>432</v>
      </c>
      <c r="M44" s="32">
        <v>0.5837837837837838</v>
      </c>
      <c r="N44" s="36">
        <v>100</v>
      </c>
      <c r="O44" s="32">
        <v>0.13513513513513514</v>
      </c>
    </row>
    <row r="45" spans="1:15" ht="12.75">
      <c r="A45" s="16" t="s">
        <v>89</v>
      </c>
      <c r="B45" s="16" t="s">
        <v>90</v>
      </c>
      <c r="C45" s="16" t="s">
        <v>67</v>
      </c>
      <c r="D45" s="16" t="s">
        <v>65</v>
      </c>
      <c r="E45" s="36">
        <v>458</v>
      </c>
      <c r="F45" s="51">
        <v>55</v>
      </c>
      <c r="G45" s="32">
        <v>0.12008733624454149</v>
      </c>
      <c r="H45" s="34">
        <v>39</v>
      </c>
      <c r="I45" s="32">
        <v>0.0851528384279476</v>
      </c>
      <c r="J45" s="27">
        <v>16</v>
      </c>
      <c r="K45" s="32">
        <v>0.034934497816593885</v>
      </c>
      <c r="L45" s="27">
        <v>390</v>
      </c>
      <c r="M45" s="32">
        <v>0.851528384279476</v>
      </c>
      <c r="N45" s="36">
        <v>13</v>
      </c>
      <c r="O45" s="32">
        <v>0.028384279475982533</v>
      </c>
    </row>
    <row r="46" spans="1:15" ht="12.75">
      <c r="A46" s="16" t="s">
        <v>91</v>
      </c>
      <c r="B46" s="16" t="s">
        <v>92</v>
      </c>
      <c r="C46" s="16" t="s">
        <v>67</v>
      </c>
      <c r="D46" s="16" t="s">
        <v>65</v>
      </c>
      <c r="E46" s="36">
        <v>1350</v>
      </c>
      <c r="F46" s="51">
        <v>329</v>
      </c>
      <c r="G46" s="32">
        <v>0.2437037037037037</v>
      </c>
      <c r="H46" s="34">
        <v>227</v>
      </c>
      <c r="I46" s="32">
        <v>0.16814814814814816</v>
      </c>
      <c r="J46" s="27">
        <v>102</v>
      </c>
      <c r="K46" s="32">
        <v>0.07555555555555556</v>
      </c>
      <c r="L46" s="27">
        <v>836</v>
      </c>
      <c r="M46" s="32">
        <v>0.6192592592592593</v>
      </c>
      <c r="N46" s="36">
        <v>185</v>
      </c>
      <c r="O46" s="32">
        <v>0.13703703703703704</v>
      </c>
    </row>
    <row r="47" spans="1:15" ht="12.75">
      <c r="A47" s="16" t="s">
        <v>93</v>
      </c>
      <c r="B47" s="16" t="s">
        <v>94</v>
      </c>
      <c r="C47" s="16" t="s">
        <v>67</v>
      </c>
      <c r="D47" s="16" t="s">
        <v>65</v>
      </c>
      <c r="E47" s="36">
        <v>1795</v>
      </c>
      <c r="F47" s="51">
        <v>638</v>
      </c>
      <c r="G47" s="32">
        <v>0.35543175487465184</v>
      </c>
      <c r="H47" s="34">
        <v>431</v>
      </c>
      <c r="I47" s="32">
        <v>0.24011142061281338</v>
      </c>
      <c r="J47" s="27">
        <v>207</v>
      </c>
      <c r="K47" s="32">
        <v>0.11532033426183844</v>
      </c>
      <c r="L47" s="27">
        <v>945</v>
      </c>
      <c r="M47" s="32">
        <v>0.5264623955431755</v>
      </c>
      <c r="N47" s="36">
        <v>212</v>
      </c>
      <c r="O47" s="32">
        <v>0.1181058495821727</v>
      </c>
    </row>
    <row r="48" spans="1:15" ht="12.75">
      <c r="A48" s="16" t="s">
        <v>95</v>
      </c>
      <c r="B48" s="16" t="s">
        <v>96</v>
      </c>
      <c r="C48" s="16" t="s">
        <v>67</v>
      </c>
      <c r="D48" s="16" t="s">
        <v>65</v>
      </c>
      <c r="E48" s="36">
        <v>794</v>
      </c>
      <c r="F48" s="51">
        <v>283</v>
      </c>
      <c r="G48" s="32">
        <v>0.35642317380352645</v>
      </c>
      <c r="H48" s="34">
        <v>231</v>
      </c>
      <c r="I48" s="32">
        <v>0.29093198992443325</v>
      </c>
      <c r="J48" s="27">
        <v>52</v>
      </c>
      <c r="K48" s="32">
        <v>0.0654911838790932</v>
      </c>
      <c r="L48" s="27">
        <v>443</v>
      </c>
      <c r="M48" s="32">
        <v>0.5579345088161209</v>
      </c>
      <c r="N48" s="36">
        <v>68</v>
      </c>
      <c r="O48" s="32">
        <v>0.08564231738035265</v>
      </c>
    </row>
    <row r="49" spans="1:15" ht="12.75">
      <c r="A49" s="16" t="s">
        <v>97</v>
      </c>
      <c r="B49" s="16" t="s">
        <v>98</v>
      </c>
      <c r="C49" s="16" t="s">
        <v>67</v>
      </c>
      <c r="D49" s="16" t="s">
        <v>65</v>
      </c>
      <c r="E49" s="36">
        <v>811</v>
      </c>
      <c r="F49" s="51">
        <v>161</v>
      </c>
      <c r="G49" s="32"/>
      <c r="H49" s="34">
        <v>109</v>
      </c>
      <c r="I49" s="32"/>
      <c r="J49" s="27">
        <v>52</v>
      </c>
      <c r="K49" s="32"/>
      <c r="L49" s="27">
        <v>178</v>
      </c>
      <c r="M49" s="32"/>
      <c r="N49" s="36">
        <v>472</v>
      </c>
      <c r="O49" s="32">
        <v>0.5819975339087546</v>
      </c>
    </row>
    <row r="50" spans="1:15" ht="12.75">
      <c r="A50" s="16" t="s">
        <v>99</v>
      </c>
      <c r="B50" s="16" t="s">
        <v>100</v>
      </c>
      <c r="C50" s="16" t="s">
        <v>67</v>
      </c>
      <c r="D50" s="16" t="s">
        <v>65</v>
      </c>
      <c r="E50" s="36">
        <v>714</v>
      </c>
      <c r="F50" s="51">
        <v>244</v>
      </c>
      <c r="G50" s="32">
        <v>0.34173669467787116</v>
      </c>
      <c r="H50" s="34">
        <v>214</v>
      </c>
      <c r="I50" s="32">
        <v>0.29971988795518206</v>
      </c>
      <c r="J50" s="27">
        <v>30</v>
      </c>
      <c r="K50" s="32">
        <v>0.04201680672268908</v>
      </c>
      <c r="L50" s="27">
        <v>423</v>
      </c>
      <c r="M50" s="32">
        <v>0.592436974789916</v>
      </c>
      <c r="N50" s="36">
        <v>47</v>
      </c>
      <c r="O50" s="32">
        <v>0.06582633053221289</v>
      </c>
    </row>
    <row r="51" spans="1:15" ht="12.75">
      <c r="A51" s="16" t="s">
        <v>101</v>
      </c>
      <c r="B51" s="16" t="s">
        <v>102</v>
      </c>
      <c r="C51" s="16" t="s">
        <v>67</v>
      </c>
      <c r="D51" s="16" t="s">
        <v>65</v>
      </c>
      <c r="E51" s="36">
        <v>654</v>
      </c>
      <c r="F51" s="51">
        <v>178</v>
      </c>
      <c r="G51" s="32">
        <v>0.27217125382262997</v>
      </c>
      <c r="H51" s="34">
        <v>131</v>
      </c>
      <c r="I51" s="32">
        <v>0.20030581039755352</v>
      </c>
      <c r="J51" s="27">
        <v>47</v>
      </c>
      <c r="K51" s="32">
        <v>0.07186544342507645</v>
      </c>
      <c r="L51" s="27">
        <v>476</v>
      </c>
      <c r="M51" s="32">
        <v>0.72782874617737</v>
      </c>
      <c r="N51" s="36">
        <v>0</v>
      </c>
      <c r="O51" s="32">
        <v>0</v>
      </c>
    </row>
    <row r="52" spans="1:15" ht="12.75">
      <c r="A52" s="16" t="s">
        <v>103</v>
      </c>
      <c r="B52" s="16" t="s">
        <v>104</v>
      </c>
      <c r="C52" s="16" t="s">
        <v>67</v>
      </c>
      <c r="D52" s="16" t="s">
        <v>65</v>
      </c>
      <c r="E52" s="36">
        <v>836</v>
      </c>
      <c r="F52" s="51">
        <v>419</v>
      </c>
      <c r="G52" s="32">
        <v>0.5011961722488039</v>
      </c>
      <c r="H52" s="34">
        <v>292</v>
      </c>
      <c r="I52" s="32">
        <v>0.3492822966507177</v>
      </c>
      <c r="J52" s="27">
        <v>127</v>
      </c>
      <c r="K52" s="32">
        <v>0.1519138755980861</v>
      </c>
      <c r="L52" s="27">
        <v>416</v>
      </c>
      <c r="M52" s="32">
        <v>0.49760765550239233</v>
      </c>
      <c r="N52" s="36">
        <v>1</v>
      </c>
      <c r="O52" s="32">
        <v>0.0011961722488038277</v>
      </c>
    </row>
    <row r="53" spans="1:15" ht="12.75">
      <c r="A53" s="16" t="s">
        <v>105</v>
      </c>
      <c r="B53" s="16" t="s">
        <v>106</v>
      </c>
      <c r="C53" s="16" t="s">
        <v>67</v>
      </c>
      <c r="D53" s="16" t="s">
        <v>65</v>
      </c>
      <c r="E53" s="36">
        <v>771</v>
      </c>
      <c r="F53" s="51">
        <v>234</v>
      </c>
      <c r="G53" s="32">
        <v>0.3035019455252918</v>
      </c>
      <c r="H53" s="34">
        <v>45</v>
      </c>
      <c r="I53" s="32">
        <v>0.058365758754863814</v>
      </c>
      <c r="J53" s="27">
        <v>189</v>
      </c>
      <c r="K53" s="32">
        <v>0.245136186770428</v>
      </c>
      <c r="L53" s="27">
        <v>466</v>
      </c>
      <c r="M53" s="32">
        <v>0.6044098573281452</v>
      </c>
      <c r="N53" s="36">
        <v>71</v>
      </c>
      <c r="O53" s="32">
        <v>0.09208819714656291</v>
      </c>
    </row>
    <row r="54" spans="1:15" ht="12.75">
      <c r="A54" s="16" t="s">
        <v>107</v>
      </c>
      <c r="B54" s="16" t="s">
        <v>108</v>
      </c>
      <c r="C54" s="16" t="s">
        <v>67</v>
      </c>
      <c r="D54" s="16" t="s">
        <v>65</v>
      </c>
      <c r="E54" s="36">
        <v>634</v>
      </c>
      <c r="F54" s="51">
        <v>306</v>
      </c>
      <c r="G54" s="32">
        <v>0.48264984227129337</v>
      </c>
      <c r="H54" s="34">
        <v>225</v>
      </c>
      <c r="I54" s="32">
        <v>0.3548895899053628</v>
      </c>
      <c r="J54" s="27">
        <v>81</v>
      </c>
      <c r="K54" s="32">
        <v>0.1277602523659306</v>
      </c>
      <c r="L54" s="27">
        <v>322</v>
      </c>
      <c r="M54" s="32">
        <v>0.5078864353312302</v>
      </c>
      <c r="N54" s="36">
        <v>6</v>
      </c>
      <c r="O54" s="32">
        <v>0.00946372239747634</v>
      </c>
    </row>
    <row r="55" spans="1:15" ht="12.75">
      <c r="A55" s="16" t="s">
        <v>109</v>
      </c>
      <c r="B55" s="16" t="s">
        <v>110</v>
      </c>
      <c r="C55" s="16" t="s">
        <v>67</v>
      </c>
      <c r="D55" s="16" t="s">
        <v>65</v>
      </c>
      <c r="E55" s="36">
        <v>576</v>
      </c>
      <c r="F55" s="51">
        <v>199</v>
      </c>
      <c r="G55" s="32">
        <v>0.34548611111111116</v>
      </c>
      <c r="H55" s="34">
        <v>149</v>
      </c>
      <c r="I55" s="32">
        <v>0.2586805555555556</v>
      </c>
      <c r="J55" s="27">
        <v>50</v>
      </c>
      <c r="K55" s="32">
        <v>0.08680555555555555</v>
      </c>
      <c r="L55" s="27">
        <v>367</v>
      </c>
      <c r="M55" s="32">
        <v>0.6371527777777778</v>
      </c>
      <c r="N55" s="36">
        <v>10</v>
      </c>
      <c r="O55" s="32">
        <v>0.017361111111111112</v>
      </c>
    </row>
    <row r="56" spans="1:15" ht="12.75">
      <c r="A56" s="16" t="s">
        <v>111</v>
      </c>
      <c r="B56" s="16" t="s">
        <v>112</v>
      </c>
      <c r="C56" s="16" t="s">
        <v>67</v>
      </c>
      <c r="D56" s="16" t="s">
        <v>65</v>
      </c>
      <c r="E56" s="36">
        <v>605</v>
      </c>
      <c r="F56" s="51">
        <v>193</v>
      </c>
      <c r="G56" s="32"/>
      <c r="H56" s="34">
        <v>140</v>
      </c>
      <c r="I56" s="32"/>
      <c r="J56" s="27">
        <v>53</v>
      </c>
      <c r="K56" s="32"/>
      <c r="L56" s="27">
        <v>259</v>
      </c>
      <c r="M56" s="32"/>
      <c r="N56" s="36">
        <v>153</v>
      </c>
      <c r="O56" s="32">
        <v>0.2528925619834711</v>
      </c>
    </row>
    <row r="57" spans="1:15" ht="12.75">
      <c r="A57" s="16" t="s">
        <v>113</v>
      </c>
      <c r="B57" s="16" t="s">
        <v>114</v>
      </c>
      <c r="C57" s="16" t="s">
        <v>67</v>
      </c>
      <c r="D57" s="16" t="s">
        <v>65</v>
      </c>
      <c r="E57" s="36">
        <v>863</v>
      </c>
      <c r="F57" s="51">
        <v>277</v>
      </c>
      <c r="G57" s="32">
        <v>0.320973348783314</v>
      </c>
      <c r="H57" s="34">
        <v>203</v>
      </c>
      <c r="I57" s="32">
        <v>0.23522595596755505</v>
      </c>
      <c r="J57" s="27">
        <v>74</v>
      </c>
      <c r="K57" s="32">
        <v>0.08574739281575898</v>
      </c>
      <c r="L57" s="27">
        <v>586</v>
      </c>
      <c r="M57" s="32">
        <v>0.6790266512166859</v>
      </c>
      <c r="N57" s="36">
        <v>0</v>
      </c>
      <c r="O57" s="32">
        <v>0</v>
      </c>
    </row>
    <row r="58" spans="1:15" ht="12.75">
      <c r="A58" s="16" t="s">
        <v>116</v>
      </c>
      <c r="B58" s="16" t="s">
        <v>118</v>
      </c>
      <c r="C58" s="16" t="s">
        <v>117</v>
      </c>
      <c r="D58" s="16" t="s">
        <v>115</v>
      </c>
      <c r="E58" s="36">
        <v>663</v>
      </c>
      <c r="F58" s="51">
        <v>192</v>
      </c>
      <c r="G58" s="32">
        <v>0.28959276018099545</v>
      </c>
      <c r="H58" s="34">
        <v>135</v>
      </c>
      <c r="I58" s="32">
        <v>0.20361990950226244</v>
      </c>
      <c r="J58" s="27">
        <v>57</v>
      </c>
      <c r="K58" s="32">
        <v>0.08597285067873303</v>
      </c>
      <c r="L58" s="27">
        <v>419</v>
      </c>
      <c r="M58" s="32">
        <v>0.6319758672699849</v>
      </c>
      <c r="N58" s="36">
        <v>52</v>
      </c>
      <c r="O58" s="32">
        <v>0.0784313725490196</v>
      </c>
    </row>
    <row r="59" spans="1:15" ht="12.75">
      <c r="A59" s="16" t="s">
        <v>119</v>
      </c>
      <c r="B59" s="16" t="s">
        <v>120</v>
      </c>
      <c r="C59" s="16" t="s">
        <v>117</v>
      </c>
      <c r="D59" s="16" t="s">
        <v>115</v>
      </c>
      <c r="E59" s="36">
        <v>2077</v>
      </c>
      <c r="F59" s="51">
        <v>978</v>
      </c>
      <c r="G59" s="32">
        <v>0.470871449205585</v>
      </c>
      <c r="H59" s="34">
        <v>639</v>
      </c>
      <c r="I59" s="32">
        <v>0.30765527202696197</v>
      </c>
      <c r="J59" s="27">
        <v>339</v>
      </c>
      <c r="K59" s="32">
        <v>0.16321617717862302</v>
      </c>
      <c r="L59" s="27">
        <v>914</v>
      </c>
      <c r="M59" s="32">
        <v>0.44005777563793935</v>
      </c>
      <c r="N59" s="36">
        <v>185</v>
      </c>
      <c r="O59" s="32">
        <v>0.08907077515647568</v>
      </c>
    </row>
    <row r="60" spans="1:15" ht="12.75">
      <c r="A60" s="16" t="s">
        <v>121</v>
      </c>
      <c r="B60" s="16" t="s">
        <v>122</v>
      </c>
      <c r="C60" s="16" t="s">
        <v>117</v>
      </c>
      <c r="D60" s="16" t="s">
        <v>115</v>
      </c>
      <c r="E60" s="36">
        <v>629</v>
      </c>
      <c r="F60" s="51">
        <v>252</v>
      </c>
      <c r="G60" s="32">
        <v>0.40063593004769477</v>
      </c>
      <c r="H60" s="34">
        <v>184</v>
      </c>
      <c r="I60" s="32">
        <v>0.29252782193958665</v>
      </c>
      <c r="J60" s="27">
        <v>68</v>
      </c>
      <c r="K60" s="32">
        <v>0.10810810810810811</v>
      </c>
      <c r="L60" s="27">
        <v>343</v>
      </c>
      <c r="M60" s="32">
        <v>0.5453100158982512</v>
      </c>
      <c r="N60" s="36">
        <v>34</v>
      </c>
      <c r="O60" s="32">
        <v>0.05405405405405406</v>
      </c>
    </row>
    <row r="61" spans="1:15" ht="12.75">
      <c r="A61" s="16" t="s">
        <v>123</v>
      </c>
      <c r="B61" s="16" t="s">
        <v>124</v>
      </c>
      <c r="C61" s="16" t="s">
        <v>117</v>
      </c>
      <c r="D61" s="16" t="s">
        <v>115</v>
      </c>
      <c r="E61" s="36">
        <v>876</v>
      </c>
      <c r="F61" s="51">
        <v>275</v>
      </c>
      <c r="G61" s="32">
        <v>0.3139269406392694</v>
      </c>
      <c r="H61" s="34">
        <v>230</v>
      </c>
      <c r="I61" s="32">
        <v>0.2625570776255708</v>
      </c>
      <c r="J61" s="27">
        <v>45</v>
      </c>
      <c r="K61" s="32">
        <v>0.05136986301369863</v>
      </c>
      <c r="L61" s="27">
        <v>601</v>
      </c>
      <c r="M61" s="32">
        <v>0.6860730593607306</v>
      </c>
      <c r="N61" s="36">
        <v>0</v>
      </c>
      <c r="O61" s="32">
        <v>0</v>
      </c>
    </row>
    <row r="62" spans="1:15" ht="12.75">
      <c r="A62" s="16" t="s">
        <v>125</v>
      </c>
      <c r="B62" s="16" t="s">
        <v>126</v>
      </c>
      <c r="C62" s="16" t="s">
        <v>117</v>
      </c>
      <c r="D62" s="16" t="s">
        <v>115</v>
      </c>
      <c r="E62" s="36">
        <v>720</v>
      </c>
      <c r="F62" s="51">
        <v>325</v>
      </c>
      <c r="G62" s="32">
        <v>0.4513888888888889</v>
      </c>
      <c r="H62" s="34">
        <v>270</v>
      </c>
      <c r="I62" s="32">
        <v>0.375</v>
      </c>
      <c r="J62" s="27">
        <v>55</v>
      </c>
      <c r="K62" s="32">
        <v>0.0763888888888889</v>
      </c>
      <c r="L62" s="27">
        <v>395</v>
      </c>
      <c r="M62" s="32">
        <v>0.5486111111111112</v>
      </c>
      <c r="N62" s="36">
        <v>0</v>
      </c>
      <c r="O62" s="32">
        <v>0</v>
      </c>
    </row>
    <row r="63" spans="1:15" ht="12.75">
      <c r="A63" s="16" t="s">
        <v>127</v>
      </c>
      <c r="B63" s="16" t="s">
        <v>128</v>
      </c>
      <c r="C63" s="16" t="s">
        <v>117</v>
      </c>
      <c r="D63" s="16" t="s">
        <v>115</v>
      </c>
      <c r="E63" s="36">
        <v>886</v>
      </c>
      <c r="F63" s="51">
        <v>295</v>
      </c>
      <c r="G63" s="32">
        <v>0.33295711060948086</v>
      </c>
      <c r="H63" s="34">
        <v>243</v>
      </c>
      <c r="I63" s="32">
        <v>0.2742663656884876</v>
      </c>
      <c r="J63" s="27">
        <v>52</v>
      </c>
      <c r="K63" s="32">
        <v>0.05869074492099323</v>
      </c>
      <c r="L63" s="27">
        <v>587</v>
      </c>
      <c r="M63" s="32">
        <v>0.662528216704289</v>
      </c>
      <c r="N63" s="36">
        <v>4</v>
      </c>
      <c r="O63" s="32">
        <v>0.004514672686230248</v>
      </c>
    </row>
    <row r="64" spans="1:15" ht="12.75">
      <c r="A64" s="16" t="s">
        <v>129</v>
      </c>
      <c r="B64" s="16" t="s">
        <v>130</v>
      </c>
      <c r="C64" s="16" t="s">
        <v>117</v>
      </c>
      <c r="D64" s="16" t="s">
        <v>115</v>
      </c>
      <c r="E64" s="36">
        <v>1274</v>
      </c>
      <c r="F64" s="51">
        <v>483</v>
      </c>
      <c r="G64" s="32"/>
      <c r="H64" s="34">
        <v>338</v>
      </c>
      <c r="I64" s="32"/>
      <c r="J64" s="27">
        <v>145</v>
      </c>
      <c r="K64" s="32"/>
      <c r="L64" s="27">
        <v>337</v>
      </c>
      <c r="M64" s="32"/>
      <c r="N64" s="36">
        <v>454</v>
      </c>
      <c r="O64" s="32">
        <v>0.3563579277864992</v>
      </c>
    </row>
    <row r="65" spans="1:15" ht="12.75">
      <c r="A65" s="16" t="s">
        <v>131</v>
      </c>
      <c r="B65" s="16" t="s">
        <v>132</v>
      </c>
      <c r="C65" s="16" t="s">
        <v>117</v>
      </c>
      <c r="D65" s="16" t="s">
        <v>115</v>
      </c>
      <c r="E65" s="36">
        <v>2362</v>
      </c>
      <c r="F65" s="51">
        <v>959</v>
      </c>
      <c r="G65" s="32">
        <v>0.4060118543607113</v>
      </c>
      <c r="H65" s="34">
        <v>737</v>
      </c>
      <c r="I65" s="32">
        <v>0.31202370872142254</v>
      </c>
      <c r="J65" s="27">
        <v>222</v>
      </c>
      <c r="K65" s="32">
        <v>0.09398814563928874</v>
      </c>
      <c r="L65" s="27">
        <v>1138</v>
      </c>
      <c r="M65" s="32">
        <v>0.48179508890770534</v>
      </c>
      <c r="N65" s="36">
        <v>265</v>
      </c>
      <c r="O65" s="32">
        <v>0.1121930567315834</v>
      </c>
    </row>
    <row r="66" spans="1:15" ht="12.75">
      <c r="A66" s="16" t="s">
        <v>133</v>
      </c>
      <c r="B66" s="16" t="s">
        <v>134</v>
      </c>
      <c r="C66" s="16" t="s">
        <v>117</v>
      </c>
      <c r="D66" s="16" t="s">
        <v>115</v>
      </c>
      <c r="E66" s="36">
        <v>477</v>
      </c>
      <c r="F66" s="51">
        <v>140</v>
      </c>
      <c r="G66" s="32"/>
      <c r="H66" s="34">
        <v>119</v>
      </c>
      <c r="I66" s="32"/>
      <c r="J66" s="27">
        <v>21</v>
      </c>
      <c r="K66" s="32"/>
      <c r="L66" s="27">
        <v>226</v>
      </c>
      <c r="M66" s="32"/>
      <c r="N66" s="36">
        <v>111</v>
      </c>
      <c r="O66" s="32">
        <v>0.23270440251572327</v>
      </c>
    </row>
    <row r="67" spans="1:15" ht="12.75">
      <c r="A67" s="16" t="s">
        <v>135</v>
      </c>
      <c r="B67" s="16" t="s">
        <v>136</v>
      </c>
      <c r="C67" s="16" t="s">
        <v>117</v>
      </c>
      <c r="D67" s="16" t="s">
        <v>115</v>
      </c>
      <c r="E67" s="36">
        <v>398</v>
      </c>
      <c r="F67" s="51">
        <v>115</v>
      </c>
      <c r="G67" s="32"/>
      <c r="H67" s="34">
        <v>90</v>
      </c>
      <c r="I67" s="32"/>
      <c r="J67" s="27">
        <v>25</v>
      </c>
      <c r="K67" s="32"/>
      <c r="L67" s="27">
        <v>196</v>
      </c>
      <c r="M67" s="32"/>
      <c r="N67" s="36">
        <v>87</v>
      </c>
      <c r="O67" s="32">
        <v>0.2185929648241206</v>
      </c>
    </row>
    <row r="68" spans="1:15" ht="12.75">
      <c r="A68" s="16" t="s">
        <v>137</v>
      </c>
      <c r="B68" s="16" t="s">
        <v>138</v>
      </c>
      <c r="C68" s="16" t="s">
        <v>117</v>
      </c>
      <c r="D68" s="16" t="s">
        <v>115</v>
      </c>
      <c r="E68" s="36">
        <v>2078</v>
      </c>
      <c r="F68" s="51">
        <v>973</v>
      </c>
      <c r="G68" s="32">
        <v>0.46823869104908566</v>
      </c>
      <c r="H68" s="34">
        <v>789</v>
      </c>
      <c r="I68" s="32">
        <v>0.3796920115495669</v>
      </c>
      <c r="J68" s="27">
        <v>184</v>
      </c>
      <c r="K68" s="32">
        <v>0.08854667949951876</v>
      </c>
      <c r="L68" s="27">
        <v>920</v>
      </c>
      <c r="M68" s="32">
        <v>0.44273339749759383</v>
      </c>
      <c r="N68" s="36">
        <v>185</v>
      </c>
      <c r="O68" s="32">
        <v>0.08902791145332051</v>
      </c>
    </row>
    <row r="69" spans="1:15" ht="12.75">
      <c r="A69" s="16" t="s">
        <v>139</v>
      </c>
      <c r="B69" s="16" t="s">
        <v>140</v>
      </c>
      <c r="C69" s="16" t="s">
        <v>117</v>
      </c>
      <c r="D69" s="16" t="s">
        <v>115</v>
      </c>
      <c r="E69" s="36">
        <v>774</v>
      </c>
      <c r="F69" s="51">
        <v>214</v>
      </c>
      <c r="G69" s="32">
        <v>0.27648578811369506</v>
      </c>
      <c r="H69" s="34">
        <v>147</v>
      </c>
      <c r="I69" s="32">
        <v>0.18992248062015504</v>
      </c>
      <c r="J69" s="27">
        <v>67</v>
      </c>
      <c r="K69" s="32">
        <v>0.08656330749354005</v>
      </c>
      <c r="L69" s="27">
        <v>474</v>
      </c>
      <c r="M69" s="32">
        <v>0.6124031007751938</v>
      </c>
      <c r="N69" s="36">
        <v>86</v>
      </c>
      <c r="O69" s="32">
        <v>0.1111111111111111</v>
      </c>
    </row>
    <row r="70" spans="1:15" ht="12.75">
      <c r="A70" s="16" t="s">
        <v>141</v>
      </c>
      <c r="B70" s="16" t="s">
        <v>142</v>
      </c>
      <c r="C70" s="16" t="s">
        <v>117</v>
      </c>
      <c r="D70" s="16" t="s">
        <v>115</v>
      </c>
      <c r="E70" s="36">
        <v>1661</v>
      </c>
      <c r="F70" s="51">
        <v>818</v>
      </c>
      <c r="G70" s="32">
        <v>0.49247441300421435</v>
      </c>
      <c r="H70" s="34">
        <v>563</v>
      </c>
      <c r="I70" s="32">
        <v>0.3389524382901866</v>
      </c>
      <c r="J70" s="27">
        <v>255</v>
      </c>
      <c r="K70" s="32">
        <v>0.1535219747140277</v>
      </c>
      <c r="L70" s="27">
        <v>820</v>
      </c>
      <c r="M70" s="32">
        <v>0.49367850692354004</v>
      </c>
      <c r="N70" s="36">
        <v>23</v>
      </c>
      <c r="O70" s="32">
        <v>0.013847080072245636</v>
      </c>
    </row>
    <row r="71" spans="1:15" ht="12.75">
      <c r="A71" s="16" t="s">
        <v>143</v>
      </c>
      <c r="B71" s="16" t="s">
        <v>144</v>
      </c>
      <c r="C71" s="16" t="s">
        <v>117</v>
      </c>
      <c r="D71" s="16" t="s">
        <v>115</v>
      </c>
      <c r="E71" s="36">
        <v>1040</v>
      </c>
      <c r="F71" s="51">
        <v>379</v>
      </c>
      <c r="G71" s="32">
        <v>0.36442307692307696</v>
      </c>
      <c r="H71" s="34">
        <v>285</v>
      </c>
      <c r="I71" s="32">
        <v>0.27403846153846156</v>
      </c>
      <c r="J71" s="27">
        <v>94</v>
      </c>
      <c r="K71" s="32">
        <v>0.09038461538461538</v>
      </c>
      <c r="L71" s="27">
        <v>661</v>
      </c>
      <c r="M71" s="32">
        <v>0.635576923076923</v>
      </c>
      <c r="N71" s="36">
        <v>0</v>
      </c>
      <c r="O71" s="32">
        <v>0</v>
      </c>
    </row>
    <row r="72" spans="1:15" ht="12.75">
      <c r="A72" s="16" t="s">
        <v>146</v>
      </c>
      <c r="B72" s="16" t="s">
        <v>148</v>
      </c>
      <c r="C72" s="16" t="s">
        <v>147</v>
      </c>
      <c r="D72" s="16" t="s">
        <v>145</v>
      </c>
      <c r="E72" s="36">
        <v>297</v>
      </c>
      <c r="F72" s="51">
        <v>110</v>
      </c>
      <c r="G72" s="32">
        <v>0.37037037037037035</v>
      </c>
      <c r="H72" s="34">
        <v>99</v>
      </c>
      <c r="I72" s="32">
        <v>0.3333333333333333</v>
      </c>
      <c r="J72" s="27">
        <v>11</v>
      </c>
      <c r="K72" s="32">
        <v>0.037037037037037035</v>
      </c>
      <c r="L72" s="27">
        <v>168</v>
      </c>
      <c r="M72" s="32">
        <v>0.5656565656565656</v>
      </c>
      <c r="N72" s="36">
        <v>19</v>
      </c>
      <c r="O72" s="32">
        <v>0.06397306397306397</v>
      </c>
    </row>
    <row r="73" spans="1:15" ht="12.75">
      <c r="A73" s="16" t="s">
        <v>149</v>
      </c>
      <c r="B73" s="16" t="s">
        <v>150</v>
      </c>
      <c r="C73" s="16" t="s">
        <v>147</v>
      </c>
      <c r="D73" s="16" t="s">
        <v>145</v>
      </c>
      <c r="E73" s="36">
        <v>925</v>
      </c>
      <c r="F73" s="51">
        <v>347</v>
      </c>
      <c r="G73" s="32">
        <v>0.37513513513513513</v>
      </c>
      <c r="H73" s="34">
        <v>266</v>
      </c>
      <c r="I73" s="32">
        <v>0.2875675675675676</v>
      </c>
      <c r="J73" s="27">
        <v>81</v>
      </c>
      <c r="K73" s="32">
        <v>0.08756756756756756</v>
      </c>
      <c r="L73" s="27">
        <v>454</v>
      </c>
      <c r="M73" s="32">
        <v>0.4908108108108108</v>
      </c>
      <c r="N73" s="36">
        <v>124</v>
      </c>
      <c r="O73" s="32">
        <v>0.13405405405405404</v>
      </c>
    </row>
    <row r="74" spans="1:15" ht="12.75">
      <c r="A74" s="16" t="s">
        <v>151</v>
      </c>
      <c r="B74" s="16" t="s">
        <v>152</v>
      </c>
      <c r="C74" s="16" t="s">
        <v>147</v>
      </c>
      <c r="D74" s="16" t="s">
        <v>145</v>
      </c>
      <c r="E74" s="36">
        <v>1775</v>
      </c>
      <c r="F74" s="51">
        <v>789</v>
      </c>
      <c r="G74" s="32">
        <v>0.44450704225352117</v>
      </c>
      <c r="H74" s="34">
        <v>686</v>
      </c>
      <c r="I74" s="32">
        <v>0.38647887323943664</v>
      </c>
      <c r="J74" s="27">
        <v>103</v>
      </c>
      <c r="K74" s="32">
        <v>0.05802816901408451</v>
      </c>
      <c r="L74" s="27">
        <v>986</v>
      </c>
      <c r="M74" s="32">
        <v>0.5554929577464789</v>
      </c>
      <c r="N74" s="36">
        <v>0</v>
      </c>
      <c r="O74" s="32">
        <v>0</v>
      </c>
    </row>
    <row r="75" spans="1:15" ht="12.75">
      <c r="A75" s="16" t="s">
        <v>153</v>
      </c>
      <c r="B75" s="16" t="s">
        <v>154</v>
      </c>
      <c r="C75" s="16" t="s">
        <v>147</v>
      </c>
      <c r="D75" s="16" t="s">
        <v>145</v>
      </c>
      <c r="E75" s="36">
        <v>1195</v>
      </c>
      <c r="F75" s="51">
        <v>666</v>
      </c>
      <c r="G75" s="32">
        <v>0.5573221757322175</v>
      </c>
      <c r="H75" s="34">
        <v>468</v>
      </c>
      <c r="I75" s="32">
        <v>0.3916317991631799</v>
      </c>
      <c r="J75" s="27">
        <v>198</v>
      </c>
      <c r="K75" s="32">
        <v>0.16569037656903765</v>
      </c>
      <c r="L75" s="27">
        <v>495</v>
      </c>
      <c r="M75" s="32">
        <v>0.41422594142259417</v>
      </c>
      <c r="N75" s="36">
        <v>34</v>
      </c>
      <c r="O75" s="32">
        <v>0.028451882845188285</v>
      </c>
    </row>
    <row r="76" spans="1:15" ht="12.75">
      <c r="A76" s="16" t="s">
        <v>155</v>
      </c>
      <c r="B76" s="16" t="s">
        <v>156</v>
      </c>
      <c r="C76" s="16" t="s">
        <v>147</v>
      </c>
      <c r="D76" s="16" t="s">
        <v>145</v>
      </c>
      <c r="E76" s="36">
        <v>1654</v>
      </c>
      <c r="F76" s="51">
        <v>777</v>
      </c>
      <c r="G76" s="32">
        <v>0.469770253929867</v>
      </c>
      <c r="H76" s="34">
        <v>622</v>
      </c>
      <c r="I76" s="32">
        <v>0.37605804111245467</v>
      </c>
      <c r="J76" s="27">
        <v>155</v>
      </c>
      <c r="K76" s="32">
        <v>0.09371221281741234</v>
      </c>
      <c r="L76" s="27">
        <v>863</v>
      </c>
      <c r="M76" s="32">
        <v>0.5217654171704957</v>
      </c>
      <c r="N76" s="36">
        <v>14</v>
      </c>
      <c r="O76" s="32">
        <v>0.008464328899637243</v>
      </c>
    </row>
    <row r="77" spans="1:15" ht="12.75">
      <c r="A77" s="16" t="s">
        <v>157</v>
      </c>
      <c r="B77" s="16" t="s">
        <v>158</v>
      </c>
      <c r="C77" s="16" t="s">
        <v>147</v>
      </c>
      <c r="D77" s="16" t="s">
        <v>145</v>
      </c>
      <c r="E77" s="36">
        <v>1729</v>
      </c>
      <c r="F77" s="51">
        <v>726</v>
      </c>
      <c r="G77" s="32">
        <v>0.4198958935801041</v>
      </c>
      <c r="H77" s="34">
        <v>559</v>
      </c>
      <c r="I77" s="32">
        <v>0.3233082706766917</v>
      </c>
      <c r="J77" s="27">
        <v>167</v>
      </c>
      <c r="K77" s="32">
        <v>0.09658762290341237</v>
      </c>
      <c r="L77" s="27">
        <v>964</v>
      </c>
      <c r="M77" s="32">
        <v>0.5575477154424523</v>
      </c>
      <c r="N77" s="36">
        <v>39</v>
      </c>
      <c r="O77" s="32">
        <v>0.022556390977443608</v>
      </c>
    </row>
    <row r="78" spans="1:15" ht="12.75">
      <c r="A78" s="16" t="s">
        <v>159</v>
      </c>
      <c r="B78" s="16" t="s">
        <v>160</v>
      </c>
      <c r="C78" s="16" t="s">
        <v>147</v>
      </c>
      <c r="D78" s="16" t="s">
        <v>145</v>
      </c>
      <c r="E78" s="36">
        <v>2167</v>
      </c>
      <c r="F78" s="51">
        <v>1112</v>
      </c>
      <c r="G78" s="32">
        <v>0.5131518227964929</v>
      </c>
      <c r="H78" s="34">
        <v>717</v>
      </c>
      <c r="I78" s="32">
        <v>0.3308721735117674</v>
      </c>
      <c r="J78" s="27">
        <v>395</v>
      </c>
      <c r="K78" s="32">
        <v>0.18227964928472543</v>
      </c>
      <c r="L78" s="27">
        <v>982</v>
      </c>
      <c r="M78" s="32">
        <v>0.4531610521458237</v>
      </c>
      <c r="N78" s="36">
        <v>73</v>
      </c>
      <c r="O78" s="32">
        <v>0.03368712505768343</v>
      </c>
    </row>
    <row r="79" spans="1:15" ht="12.75">
      <c r="A79" s="16" t="s">
        <v>161</v>
      </c>
      <c r="B79" s="16" t="s">
        <v>162</v>
      </c>
      <c r="C79" s="16" t="s">
        <v>147</v>
      </c>
      <c r="D79" s="16" t="s">
        <v>145</v>
      </c>
      <c r="E79" s="36">
        <v>1061</v>
      </c>
      <c r="F79" s="51">
        <v>451</v>
      </c>
      <c r="G79" s="32">
        <v>0.42507068803016024</v>
      </c>
      <c r="H79" s="34">
        <v>340</v>
      </c>
      <c r="I79" s="32">
        <v>0.32045240339302544</v>
      </c>
      <c r="J79" s="27">
        <v>111</v>
      </c>
      <c r="K79" s="32">
        <v>0.10461828463713478</v>
      </c>
      <c r="L79" s="27">
        <v>599</v>
      </c>
      <c r="M79" s="32">
        <v>0.5645617342130066</v>
      </c>
      <c r="N79" s="36">
        <v>11</v>
      </c>
      <c r="O79" s="32">
        <v>0.010367577756833177</v>
      </c>
    </row>
    <row r="80" spans="1:15" ht="12.75">
      <c r="A80" s="16" t="s">
        <v>163</v>
      </c>
      <c r="B80" s="16" t="s">
        <v>164</v>
      </c>
      <c r="C80" s="16" t="s">
        <v>147</v>
      </c>
      <c r="D80" s="16" t="s">
        <v>145</v>
      </c>
      <c r="E80" s="36">
        <v>1864</v>
      </c>
      <c r="F80" s="51">
        <v>753</v>
      </c>
      <c r="G80" s="32"/>
      <c r="H80" s="34">
        <v>719</v>
      </c>
      <c r="I80" s="32"/>
      <c r="J80" s="27">
        <v>34</v>
      </c>
      <c r="K80" s="32"/>
      <c r="L80" s="27">
        <v>831</v>
      </c>
      <c r="M80" s="32"/>
      <c r="N80" s="36">
        <v>280</v>
      </c>
      <c r="O80" s="32">
        <v>0.15021459227467812</v>
      </c>
    </row>
    <row r="81" spans="1:15" ht="12.75">
      <c r="A81" s="16" t="s">
        <v>166</v>
      </c>
      <c r="B81" s="16" t="s">
        <v>168</v>
      </c>
      <c r="C81" s="16" t="s">
        <v>167</v>
      </c>
      <c r="D81" s="16" t="s">
        <v>165</v>
      </c>
      <c r="E81" s="36">
        <v>1570</v>
      </c>
      <c r="F81" s="51">
        <v>482</v>
      </c>
      <c r="G81" s="32"/>
      <c r="H81" s="34">
        <v>283</v>
      </c>
      <c r="I81" s="32"/>
      <c r="J81" s="27">
        <v>199</v>
      </c>
      <c r="K81" s="32"/>
      <c r="L81" s="27">
        <v>657</v>
      </c>
      <c r="M81" s="32"/>
      <c r="N81" s="36">
        <v>431</v>
      </c>
      <c r="O81" s="32">
        <v>0.27452229299363057</v>
      </c>
    </row>
    <row r="82" spans="1:15" ht="12.75">
      <c r="A82" s="16" t="s">
        <v>169</v>
      </c>
      <c r="B82" s="16" t="s">
        <v>170</v>
      </c>
      <c r="C82" s="16" t="s">
        <v>167</v>
      </c>
      <c r="D82" s="16" t="s">
        <v>165</v>
      </c>
      <c r="E82" s="36">
        <v>1074</v>
      </c>
      <c r="F82" s="51">
        <v>409</v>
      </c>
      <c r="G82" s="32">
        <v>0.3808193668528864</v>
      </c>
      <c r="H82">
        <v>271</v>
      </c>
      <c r="I82" s="26">
        <v>0.25232774674115455</v>
      </c>
      <c r="J82">
        <v>138</v>
      </c>
      <c r="K82" s="26">
        <v>0.12849162011173185</v>
      </c>
      <c r="L82">
        <v>564</v>
      </c>
      <c r="M82" s="26">
        <v>0.5251396648044693</v>
      </c>
      <c r="N82">
        <v>101</v>
      </c>
      <c r="O82" s="26">
        <v>0.09404096834264432</v>
      </c>
    </row>
    <row r="83" spans="1:15" ht="12.75">
      <c r="A83" s="16" t="s">
        <v>171</v>
      </c>
      <c r="B83" s="16" t="s">
        <v>172</v>
      </c>
      <c r="C83" s="16" t="s">
        <v>167</v>
      </c>
      <c r="D83" s="16" t="s">
        <v>165</v>
      </c>
      <c r="E83" s="36">
        <v>871</v>
      </c>
      <c r="F83" s="51">
        <v>257</v>
      </c>
      <c r="G83" s="32">
        <v>0.29506314580941445</v>
      </c>
      <c r="H83" s="34">
        <v>178</v>
      </c>
      <c r="I83" s="32">
        <v>0.20436280137772675</v>
      </c>
      <c r="J83" s="27">
        <v>79</v>
      </c>
      <c r="K83" s="32">
        <v>0.09070034443168772</v>
      </c>
      <c r="L83" s="27">
        <v>572</v>
      </c>
      <c r="M83" s="32">
        <v>0.6567164179104478</v>
      </c>
      <c r="N83" s="36">
        <v>42</v>
      </c>
      <c r="O83" s="32">
        <v>0.04822043628013777</v>
      </c>
    </row>
    <row r="84" spans="1:15" ht="12.75">
      <c r="A84" s="16" t="s">
        <v>173</v>
      </c>
      <c r="B84" s="16" t="s">
        <v>174</v>
      </c>
      <c r="C84" s="16" t="s">
        <v>167</v>
      </c>
      <c r="D84" s="16" t="s">
        <v>165</v>
      </c>
      <c r="E84" s="36">
        <v>1335</v>
      </c>
      <c r="F84" s="51">
        <v>699</v>
      </c>
      <c r="G84" s="32">
        <v>0.5235955056179775</v>
      </c>
      <c r="H84" s="34">
        <v>379</v>
      </c>
      <c r="I84" s="32">
        <v>0.28389513108614234</v>
      </c>
      <c r="J84" s="27">
        <v>320</v>
      </c>
      <c r="K84" s="32">
        <v>0.2397003745318352</v>
      </c>
      <c r="L84" s="27">
        <v>518</v>
      </c>
      <c r="M84" s="32">
        <v>0.3880149812734082</v>
      </c>
      <c r="N84" s="36">
        <v>118</v>
      </c>
      <c r="O84" s="32">
        <v>0.08838951310861423</v>
      </c>
    </row>
    <row r="85" spans="1:15" ht="12.75">
      <c r="A85" s="16" t="s">
        <v>175</v>
      </c>
      <c r="B85" s="16" t="s">
        <v>176</v>
      </c>
      <c r="C85" s="16" t="s">
        <v>167</v>
      </c>
      <c r="D85" s="16" t="s">
        <v>165</v>
      </c>
      <c r="E85" s="36">
        <v>461</v>
      </c>
      <c r="F85" s="51">
        <v>228</v>
      </c>
      <c r="G85" s="32">
        <v>0.4945770065075922</v>
      </c>
      <c r="H85" s="34">
        <v>169</v>
      </c>
      <c r="I85" s="32">
        <v>0.3665943600867679</v>
      </c>
      <c r="J85" s="27">
        <v>59</v>
      </c>
      <c r="K85" s="32">
        <v>0.1279826464208243</v>
      </c>
      <c r="L85" s="27">
        <v>226</v>
      </c>
      <c r="M85" s="32">
        <v>0.49023861171366595</v>
      </c>
      <c r="N85" s="36">
        <v>7</v>
      </c>
      <c r="O85" s="32">
        <v>0.015184381778741865</v>
      </c>
    </row>
    <row r="86" spans="1:15" ht="12.75">
      <c r="A86" s="16" t="s">
        <v>177</v>
      </c>
      <c r="B86" s="16" t="s">
        <v>178</v>
      </c>
      <c r="C86" s="16" t="s">
        <v>167</v>
      </c>
      <c r="D86" s="16" t="s">
        <v>165</v>
      </c>
      <c r="E86" s="36">
        <v>473</v>
      </c>
      <c r="F86" s="51">
        <v>166</v>
      </c>
      <c r="G86" s="32">
        <v>0.35095137420718814</v>
      </c>
      <c r="H86" s="34">
        <v>141</v>
      </c>
      <c r="I86" s="32">
        <v>0.29809725158562367</v>
      </c>
      <c r="J86" s="27">
        <v>25</v>
      </c>
      <c r="K86" s="32">
        <v>0.052854122621564484</v>
      </c>
      <c r="L86" s="27">
        <v>269</v>
      </c>
      <c r="M86" s="32">
        <v>0.5687103594080338</v>
      </c>
      <c r="N86" s="36">
        <v>38</v>
      </c>
      <c r="O86" s="32">
        <v>0.080338266384778</v>
      </c>
    </row>
    <row r="87" spans="1:15" ht="12.75">
      <c r="A87" s="16" t="s">
        <v>179</v>
      </c>
      <c r="B87" s="16" t="s">
        <v>180</v>
      </c>
      <c r="C87" s="16" t="s">
        <v>167</v>
      </c>
      <c r="D87" s="16" t="s">
        <v>165</v>
      </c>
      <c r="E87" s="36">
        <v>1184</v>
      </c>
      <c r="F87" s="51">
        <v>359</v>
      </c>
      <c r="G87" s="32">
        <v>0.30320945945945943</v>
      </c>
      <c r="H87" s="34">
        <v>212</v>
      </c>
      <c r="I87" s="32">
        <v>0.17905405405405406</v>
      </c>
      <c r="J87" s="27">
        <v>147</v>
      </c>
      <c r="K87" s="32">
        <v>0.1241554054054054</v>
      </c>
      <c r="L87" s="27">
        <v>735</v>
      </c>
      <c r="M87" s="32">
        <v>0.620777027027027</v>
      </c>
      <c r="N87" s="36">
        <v>90</v>
      </c>
      <c r="O87" s="32">
        <v>0.07601351351351351</v>
      </c>
    </row>
    <row r="88" spans="1:15" ht="12.75">
      <c r="A88" s="16" t="s">
        <v>181</v>
      </c>
      <c r="B88" s="16" t="s">
        <v>182</v>
      </c>
      <c r="C88" s="16" t="s">
        <v>167</v>
      </c>
      <c r="D88" s="16" t="s">
        <v>165</v>
      </c>
      <c r="E88" s="36">
        <v>715</v>
      </c>
      <c r="F88" s="51">
        <v>308</v>
      </c>
      <c r="G88" s="32">
        <v>0.43076923076923074</v>
      </c>
      <c r="H88" s="34">
        <v>235</v>
      </c>
      <c r="I88" s="32">
        <v>0.32867132867132864</v>
      </c>
      <c r="J88" s="27">
        <v>73</v>
      </c>
      <c r="K88" s="32">
        <v>0.1020979020979021</v>
      </c>
      <c r="L88" s="27">
        <v>375</v>
      </c>
      <c r="M88" s="32">
        <v>0.5244755244755245</v>
      </c>
      <c r="N88" s="36">
        <v>32</v>
      </c>
      <c r="O88" s="32">
        <v>0.044755244755244755</v>
      </c>
    </row>
    <row r="89" spans="1:15" ht="12.75">
      <c r="A89" s="16" t="s">
        <v>183</v>
      </c>
      <c r="B89" s="16" t="s">
        <v>184</v>
      </c>
      <c r="C89" s="16" t="s">
        <v>167</v>
      </c>
      <c r="D89" s="16" t="s">
        <v>165</v>
      </c>
      <c r="E89" s="36">
        <v>553</v>
      </c>
      <c r="F89" s="51">
        <v>236</v>
      </c>
      <c r="G89" s="32">
        <v>0.4267631103074141</v>
      </c>
      <c r="H89" s="34">
        <v>169</v>
      </c>
      <c r="I89" s="32">
        <v>0.30560578661844484</v>
      </c>
      <c r="J89" s="27">
        <v>67</v>
      </c>
      <c r="K89" s="32">
        <v>0.12115732368896925</v>
      </c>
      <c r="L89" s="27">
        <v>307</v>
      </c>
      <c r="M89" s="32">
        <v>0.5551537070524413</v>
      </c>
      <c r="N89" s="36">
        <v>10</v>
      </c>
      <c r="O89" s="32">
        <v>0.018083182640144666</v>
      </c>
    </row>
    <row r="90" spans="1:15" ht="12.75">
      <c r="A90" s="16" t="s">
        <v>185</v>
      </c>
      <c r="B90" s="16" t="s">
        <v>186</v>
      </c>
      <c r="C90" s="16" t="s">
        <v>167</v>
      </c>
      <c r="D90" s="16" t="s">
        <v>165</v>
      </c>
      <c r="E90" s="36">
        <v>1150</v>
      </c>
      <c r="F90" s="51">
        <v>450</v>
      </c>
      <c r="G90" s="32">
        <v>0.3913043478260869</v>
      </c>
      <c r="H90" s="34">
        <v>296</v>
      </c>
      <c r="I90" s="32">
        <v>0.2573913043478261</v>
      </c>
      <c r="J90" s="27">
        <v>154</v>
      </c>
      <c r="K90" s="32">
        <v>0.13391304347826086</v>
      </c>
      <c r="L90" s="27">
        <v>582</v>
      </c>
      <c r="M90" s="32">
        <v>0.5060869565217392</v>
      </c>
      <c r="N90" s="36">
        <v>118</v>
      </c>
      <c r="O90" s="32">
        <v>0.10260869565217391</v>
      </c>
    </row>
    <row r="91" spans="1:15" ht="12.75">
      <c r="A91" s="16" t="s">
        <v>187</v>
      </c>
      <c r="B91" s="16" t="s">
        <v>188</v>
      </c>
      <c r="C91" s="16" t="s">
        <v>167</v>
      </c>
      <c r="D91" s="16" t="s">
        <v>165</v>
      </c>
      <c r="E91" s="36">
        <v>1650</v>
      </c>
      <c r="F91" s="51">
        <v>538</v>
      </c>
      <c r="G91" s="32">
        <v>0.32606060606060605</v>
      </c>
      <c r="H91" s="34">
        <v>381</v>
      </c>
      <c r="I91" s="32">
        <v>0.2309090909090909</v>
      </c>
      <c r="J91" s="27">
        <v>157</v>
      </c>
      <c r="K91" s="32">
        <v>0.09515151515151515</v>
      </c>
      <c r="L91" s="27">
        <v>869</v>
      </c>
      <c r="M91" s="32">
        <v>0.5266666666666666</v>
      </c>
      <c r="N91" s="36">
        <v>243</v>
      </c>
      <c r="O91" s="32">
        <v>0.14727272727272728</v>
      </c>
    </row>
    <row r="92" spans="1:15" ht="12.75">
      <c r="A92" s="16" t="s">
        <v>189</v>
      </c>
      <c r="B92" s="16" t="s">
        <v>190</v>
      </c>
      <c r="C92" s="16" t="s">
        <v>167</v>
      </c>
      <c r="D92" s="16" t="s">
        <v>165</v>
      </c>
      <c r="E92" s="36">
        <v>930</v>
      </c>
      <c r="F92" s="51">
        <v>301</v>
      </c>
      <c r="G92" s="32">
        <v>0.32365591397849464</v>
      </c>
      <c r="H92" s="34">
        <v>224</v>
      </c>
      <c r="I92" s="32">
        <v>0.24086021505376345</v>
      </c>
      <c r="J92" s="27">
        <v>77</v>
      </c>
      <c r="K92" s="32">
        <v>0.08279569892473118</v>
      </c>
      <c r="L92" s="27">
        <v>615</v>
      </c>
      <c r="M92" s="32">
        <v>0.6612903225806451</v>
      </c>
      <c r="N92" s="36">
        <v>14</v>
      </c>
      <c r="O92" s="32">
        <v>0.015053763440860216</v>
      </c>
    </row>
    <row r="93" spans="1:15" ht="12.75">
      <c r="A93" s="16" t="s">
        <v>191</v>
      </c>
      <c r="B93" s="16" t="s">
        <v>192</v>
      </c>
      <c r="C93" s="16" t="s">
        <v>167</v>
      </c>
      <c r="D93" s="16" t="s">
        <v>165</v>
      </c>
      <c r="E93" s="36">
        <v>547</v>
      </c>
      <c r="F93" s="51">
        <v>199</v>
      </c>
      <c r="G93" s="32">
        <v>0.36380255941499084</v>
      </c>
      <c r="H93" s="34">
        <v>141</v>
      </c>
      <c r="I93" s="32">
        <v>0.2577696526508227</v>
      </c>
      <c r="J93" s="27">
        <v>58</v>
      </c>
      <c r="K93" s="32">
        <v>0.10603290676416818</v>
      </c>
      <c r="L93" s="27">
        <v>309</v>
      </c>
      <c r="M93" s="32">
        <v>0.5648994515539305</v>
      </c>
      <c r="N93" s="36">
        <v>39</v>
      </c>
      <c r="O93" s="32">
        <v>0.0712979890310786</v>
      </c>
    </row>
    <row r="94" spans="1:15" ht="12.75">
      <c r="A94" s="16" t="s">
        <v>193</v>
      </c>
      <c r="B94" s="16" t="s">
        <v>194</v>
      </c>
      <c r="C94" s="16" t="s">
        <v>167</v>
      </c>
      <c r="D94" s="16" t="s">
        <v>165</v>
      </c>
      <c r="E94" s="36">
        <v>908</v>
      </c>
      <c r="F94" s="51">
        <v>224</v>
      </c>
      <c r="G94" s="32">
        <v>0.24669603524229075</v>
      </c>
      <c r="H94" s="34">
        <v>146</v>
      </c>
      <c r="I94" s="32">
        <v>0.16079295154185022</v>
      </c>
      <c r="J94" s="27">
        <v>78</v>
      </c>
      <c r="K94" s="32">
        <v>0.08590308370044053</v>
      </c>
      <c r="L94" s="27">
        <v>621</v>
      </c>
      <c r="M94" s="32">
        <v>0.683920704845815</v>
      </c>
      <c r="N94" s="36">
        <v>63</v>
      </c>
      <c r="O94" s="32">
        <v>0.06938325991189427</v>
      </c>
    </row>
    <row r="95" spans="1:15" ht="12.75">
      <c r="A95" s="16" t="s">
        <v>195</v>
      </c>
      <c r="B95" s="16" t="s">
        <v>196</v>
      </c>
      <c r="C95" s="16" t="s">
        <v>167</v>
      </c>
      <c r="D95" s="16" t="s">
        <v>165</v>
      </c>
      <c r="E95" s="36">
        <v>1398</v>
      </c>
      <c r="F95" s="51">
        <v>628</v>
      </c>
      <c r="G95" s="32">
        <v>0.4492131616595136</v>
      </c>
      <c r="H95" s="34">
        <v>448</v>
      </c>
      <c r="I95" s="32">
        <v>0.32045779685264664</v>
      </c>
      <c r="J95" s="27">
        <v>180</v>
      </c>
      <c r="K95" s="32">
        <v>0.12875536480686695</v>
      </c>
      <c r="L95" s="27">
        <v>732</v>
      </c>
      <c r="M95" s="32">
        <v>0.5236051502145923</v>
      </c>
      <c r="N95" s="36">
        <v>38</v>
      </c>
      <c r="O95" s="32">
        <v>0.027181688125894134</v>
      </c>
    </row>
    <row r="96" spans="1:15" ht="12.75">
      <c r="A96" s="16" t="s">
        <v>197</v>
      </c>
      <c r="B96" s="16" t="s">
        <v>198</v>
      </c>
      <c r="C96" s="16" t="s">
        <v>167</v>
      </c>
      <c r="D96" s="16" t="s">
        <v>165</v>
      </c>
      <c r="E96" s="36">
        <v>820</v>
      </c>
      <c r="F96" s="51">
        <v>262</v>
      </c>
      <c r="G96" s="32">
        <v>0.3195121951219512</v>
      </c>
      <c r="H96" s="34">
        <v>166</v>
      </c>
      <c r="I96" s="32">
        <v>0.20243902439024392</v>
      </c>
      <c r="J96" s="27">
        <v>96</v>
      </c>
      <c r="K96" s="32">
        <v>0.11707317073170732</v>
      </c>
      <c r="L96" s="27">
        <v>465</v>
      </c>
      <c r="M96" s="32">
        <v>0.5670731707317073</v>
      </c>
      <c r="N96" s="36">
        <v>93</v>
      </c>
      <c r="O96" s="32">
        <v>0.11341463414634147</v>
      </c>
    </row>
    <row r="97" spans="1:15" ht="12.75">
      <c r="A97" s="16" t="s">
        <v>199</v>
      </c>
      <c r="B97" s="16" t="s">
        <v>200</v>
      </c>
      <c r="C97" s="16" t="s">
        <v>167</v>
      </c>
      <c r="D97" s="16" t="s">
        <v>165</v>
      </c>
      <c r="E97" s="36">
        <v>1506</v>
      </c>
      <c r="F97" s="51">
        <v>693</v>
      </c>
      <c r="G97" s="32">
        <v>0.46015936254980083</v>
      </c>
      <c r="H97" s="34">
        <v>541</v>
      </c>
      <c r="I97" s="32">
        <v>0.35922974767596283</v>
      </c>
      <c r="J97" s="27">
        <v>152</v>
      </c>
      <c r="K97" s="32">
        <v>0.10092961487383798</v>
      </c>
      <c r="L97" s="27">
        <v>746</v>
      </c>
      <c r="M97" s="32">
        <v>0.4953519256308101</v>
      </c>
      <c r="N97" s="36">
        <v>67</v>
      </c>
      <c r="O97" s="32">
        <v>0.04448871181938911</v>
      </c>
    </row>
    <row r="98" spans="1:15" ht="12.75">
      <c r="A98" s="16" t="s">
        <v>202</v>
      </c>
      <c r="B98" s="16" t="s">
        <v>204</v>
      </c>
      <c r="C98" s="16" t="s">
        <v>203</v>
      </c>
      <c r="D98" s="16" t="s">
        <v>201</v>
      </c>
      <c r="E98" s="36">
        <v>1238</v>
      </c>
      <c r="F98" s="51">
        <v>509</v>
      </c>
      <c r="G98" s="32">
        <v>0.4111470113085622</v>
      </c>
      <c r="H98" s="34">
        <v>356</v>
      </c>
      <c r="I98" s="32">
        <v>0.2875605815831987</v>
      </c>
      <c r="J98" s="27">
        <v>153</v>
      </c>
      <c r="K98" s="32">
        <v>0.12358642972536349</v>
      </c>
      <c r="L98" s="27">
        <v>570</v>
      </c>
      <c r="M98" s="32">
        <v>0.4604200323101777</v>
      </c>
      <c r="N98" s="36">
        <v>159</v>
      </c>
      <c r="O98" s="32">
        <v>0.1284329563812601</v>
      </c>
    </row>
    <row r="99" spans="1:15" ht="12.75">
      <c r="A99" s="16" t="s">
        <v>205</v>
      </c>
      <c r="B99" s="16" t="s">
        <v>206</v>
      </c>
      <c r="C99" s="16" t="s">
        <v>203</v>
      </c>
      <c r="D99" s="16" t="s">
        <v>201</v>
      </c>
      <c r="E99" s="36">
        <v>1585</v>
      </c>
      <c r="F99" s="51">
        <v>815</v>
      </c>
      <c r="G99" s="32">
        <v>0.5141955835962145</v>
      </c>
      <c r="H99" s="34">
        <v>623</v>
      </c>
      <c r="I99" s="32">
        <v>0.39305993690851737</v>
      </c>
      <c r="J99" s="27">
        <v>192</v>
      </c>
      <c r="K99" s="32">
        <v>0.12113564668769716</v>
      </c>
      <c r="L99" s="27">
        <v>641</v>
      </c>
      <c r="M99" s="32">
        <v>0.40441640378548893</v>
      </c>
      <c r="N99" s="36">
        <v>129</v>
      </c>
      <c r="O99" s="32">
        <v>0.08138801261829653</v>
      </c>
    </row>
    <row r="100" spans="1:15" ht="12.75">
      <c r="A100" s="16" t="s">
        <v>207</v>
      </c>
      <c r="B100" s="16" t="s">
        <v>208</v>
      </c>
      <c r="C100" s="16" t="s">
        <v>203</v>
      </c>
      <c r="D100" s="16" t="s">
        <v>201</v>
      </c>
      <c r="E100" s="36">
        <v>1685</v>
      </c>
      <c r="F100" s="51">
        <v>853</v>
      </c>
      <c r="G100" s="32">
        <v>0.5062314540059347</v>
      </c>
      <c r="H100" s="34">
        <v>606</v>
      </c>
      <c r="I100" s="32">
        <v>0.3596439169139466</v>
      </c>
      <c r="J100" s="27">
        <v>247</v>
      </c>
      <c r="K100" s="32">
        <v>0.14658753709198813</v>
      </c>
      <c r="L100" s="27">
        <v>720</v>
      </c>
      <c r="M100" s="32">
        <v>0.42729970326409494</v>
      </c>
      <c r="N100" s="36">
        <v>112</v>
      </c>
      <c r="O100" s="32">
        <v>0.06646884272997032</v>
      </c>
    </row>
    <row r="101" spans="1:15" ht="12.75">
      <c r="A101" s="16" t="s">
        <v>209</v>
      </c>
      <c r="B101" s="16" t="s">
        <v>210</v>
      </c>
      <c r="C101" s="16" t="s">
        <v>203</v>
      </c>
      <c r="D101" s="16" t="s">
        <v>201</v>
      </c>
      <c r="E101" s="36">
        <v>541</v>
      </c>
      <c r="F101" s="51">
        <v>193</v>
      </c>
      <c r="G101" s="32">
        <v>0.3567467652495379</v>
      </c>
      <c r="H101" s="34">
        <v>145</v>
      </c>
      <c r="I101" s="32">
        <v>0.2680221811460259</v>
      </c>
      <c r="J101" s="27">
        <v>48</v>
      </c>
      <c r="K101" s="32">
        <v>0.08872458410351201</v>
      </c>
      <c r="L101" s="27">
        <v>347</v>
      </c>
      <c r="M101" s="32">
        <v>0.6414048059149723</v>
      </c>
      <c r="N101" s="36">
        <v>1</v>
      </c>
      <c r="O101" s="32">
        <v>0.0018484288354898336</v>
      </c>
    </row>
    <row r="102" spans="1:15" ht="12.75">
      <c r="A102" s="16" t="s">
        <v>211</v>
      </c>
      <c r="B102" s="16" t="s">
        <v>212</v>
      </c>
      <c r="C102" s="16" t="s">
        <v>203</v>
      </c>
      <c r="D102" s="16" t="s">
        <v>201</v>
      </c>
      <c r="E102" s="36">
        <v>813</v>
      </c>
      <c r="F102" s="51">
        <v>389</v>
      </c>
      <c r="G102" s="32">
        <v>0.47847478474784744</v>
      </c>
      <c r="H102" s="34">
        <v>244</v>
      </c>
      <c r="I102" s="32">
        <v>0.3001230012300123</v>
      </c>
      <c r="J102" s="27">
        <v>145</v>
      </c>
      <c r="K102" s="32">
        <v>0.17835178351783518</v>
      </c>
      <c r="L102" s="27">
        <v>379</v>
      </c>
      <c r="M102" s="32">
        <v>0.4661746617466175</v>
      </c>
      <c r="N102" s="36">
        <v>45</v>
      </c>
      <c r="O102" s="32">
        <v>0.055350553505535055</v>
      </c>
    </row>
    <row r="103" spans="1:15" ht="12.75">
      <c r="A103" s="16" t="s">
        <v>213</v>
      </c>
      <c r="B103" s="16" t="s">
        <v>214</v>
      </c>
      <c r="C103" s="16" t="s">
        <v>203</v>
      </c>
      <c r="D103" s="16" t="s">
        <v>201</v>
      </c>
      <c r="E103" s="36">
        <v>1080</v>
      </c>
      <c r="F103" s="51">
        <v>477</v>
      </c>
      <c r="G103" s="32">
        <v>0.44166666666666665</v>
      </c>
      <c r="H103" s="34">
        <v>342</v>
      </c>
      <c r="I103" s="32">
        <v>0.31666666666666665</v>
      </c>
      <c r="J103" s="27">
        <v>135</v>
      </c>
      <c r="K103" s="32">
        <v>0.125</v>
      </c>
      <c r="L103" s="27">
        <v>554</v>
      </c>
      <c r="M103" s="32">
        <v>0.512962962962963</v>
      </c>
      <c r="N103" s="36">
        <v>49</v>
      </c>
      <c r="O103" s="32">
        <v>0.04537037037037037</v>
      </c>
    </row>
    <row r="104" spans="1:15" ht="12.75">
      <c r="A104" s="16" t="s">
        <v>215</v>
      </c>
      <c r="B104" s="16" t="s">
        <v>216</v>
      </c>
      <c r="C104" s="16" t="s">
        <v>203</v>
      </c>
      <c r="D104" s="16" t="s">
        <v>201</v>
      </c>
      <c r="E104" s="36">
        <v>1870</v>
      </c>
      <c r="F104" s="51">
        <v>406</v>
      </c>
      <c r="G104" s="32"/>
      <c r="H104" s="34">
        <v>318</v>
      </c>
      <c r="I104" s="32"/>
      <c r="J104" s="27">
        <v>88</v>
      </c>
      <c r="K104" s="32"/>
      <c r="L104" s="27">
        <v>419</v>
      </c>
      <c r="M104" s="32"/>
      <c r="N104" s="36">
        <v>1045</v>
      </c>
      <c r="O104" s="32">
        <v>0.5588235294117647</v>
      </c>
    </row>
    <row r="105" spans="1:15" ht="12.75">
      <c r="A105" s="16" t="s">
        <v>217</v>
      </c>
      <c r="B105" s="16" t="s">
        <v>218</v>
      </c>
      <c r="C105" s="16" t="s">
        <v>203</v>
      </c>
      <c r="D105" s="16" t="s">
        <v>201</v>
      </c>
      <c r="E105" s="36">
        <v>885</v>
      </c>
      <c r="F105" s="51">
        <v>339</v>
      </c>
      <c r="G105" s="32">
        <v>0.38305084745762713</v>
      </c>
      <c r="H105" s="34">
        <v>304</v>
      </c>
      <c r="I105" s="32">
        <v>0.34350282485875705</v>
      </c>
      <c r="J105" s="27">
        <v>35</v>
      </c>
      <c r="K105" s="32">
        <v>0.03954802259887006</v>
      </c>
      <c r="L105" s="27">
        <v>503</v>
      </c>
      <c r="M105" s="32">
        <v>0.5683615819209039</v>
      </c>
      <c r="N105" s="36">
        <v>43</v>
      </c>
      <c r="O105" s="32">
        <v>0.04858757062146893</v>
      </c>
    </row>
    <row r="106" spans="1:15" ht="12.75">
      <c r="A106" s="16" t="s">
        <v>219</v>
      </c>
      <c r="B106" s="16" t="s">
        <v>220</v>
      </c>
      <c r="C106" s="16" t="s">
        <v>203</v>
      </c>
      <c r="D106" s="16" t="s">
        <v>201</v>
      </c>
      <c r="E106" s="36">
        <v>659</v>
      </c>
      <c r="F106" s="51">
        <v>277</v>
      </c>
      <c r="G106" s="32">
        <v>0.4203338391502276</v>
      </c>
      <c r="H106" s="34">
        <v>206</v>
      </c>
      <c r="I106" s="32">
        <v>0.3125948406676783</v>
      </c>
      <c r="J106" s="27">
        <v>71</v>
      </c>
      <c r="K106" s="32">
        <v>0.10773899848254932</v>
      </c>
      <c r="L106" s="27">
        <v>306</v>
      </c>
      <c r="M106" s="32">
        <v>0.464339908952959</v>
      </c>
      <c r="N106" s="36">
        <v>76</v>
      </c>
      <c r="O106" s="32">
        <v>0.11532625189681335</v>
      </c>
    </row>
    <row r="107" spans="1:15" ht="12.75">
      <c r="A107" s="16" t="s">
        <v>221</v>
      </c>
      <c r="B107" s="16" t="s">
        <v>222</v>
      </c>
      <c r="C107" s="16" t="s">
        <v>203</v>
      </c>
      <c r="D107" s="16" t="s">
        <v>201</v>
      </c>
      <c r="E107" s="36">
        <v>966</v>
      </c>
      <c r="F107" s="51">
        <v>409</v>
      </c>
      <c r="G107" s="32">
        <v>0.4233954451345756</v>
      </c>
      <c r="H107" s="34">
        <v>278</v>
      </c>
      <c r="I107" s="32">
        <v>0.28778467908902694</v>
      </c>
      <c r="J107" s="27">
        <v>131</v>
      </c>
      <c r="K107" s="32">
        <v>0.13561076604554864</v>
      </c>
      <c r="L107" s="27">
        <v>542</v>
      </c>
      <c r="M107" s="32">
        <v>0.5610766045548654</v>
      </c>
      <c r="N107" s="36">
        <v>15</v>
      </c>
      <c r="O107" s="32">
        <v>0.015527950310559006</v>
      </c>
    </row>
    <row r="108" spans="1:15" ht="12.75">
      <c r="A108" s="16" t="s">
        <v>223</v>
      </c>
      <c r="B108" s="16" t="s">
        <v>224</v>
      </c>
      <c r="C108" s="16" t="s">
        <v>203</v>
      </c>
      <c r="D108" s="16" t="s">
        <v>201</v>
      </c>
      <c r="E108" s="36">
        <v>1324</v>
      </c>
      <c r="F108" s="51">
        <v>359</v>
      </c>
      <c r="G108" s="32"/>
      <c r="H108" s="34">
        <v>253</v>
      </c>
      <c r="I108" s="32"/>
      <c r="J108" s="27">
        <v>106</v>
      </c>
      <c r="K108" s="32"/>
      <c r="L108" s="27">
        <v>626</v>
      </c>
      <c r="M108" s="32"/>
      <c r="N108" s="36">
        <v>339</v>
      </c>
      <c r="O108" s="32">
        <v>0.25604229607250756</v>
      </c>
    </row>
    <row r="109" spans="1:15" ht="12.75">
      <c r="A109" s="16" t="s">
        <v>225</v>
      </c>
      <c r="B109" s="16" t="s">
        <v>226</v>
      </c>
      <c r="C109" s="16" t="s">
        <v>203</v>
      </c>
      <c r="D109" s="16" t="s">
        <v>201</v>
      </c>
      <c r="E109" s="36">
        <v>1607</v>
      </c>
      <c r="F109" s="51">
        <v>750</v>
      </c>
      <c r="G109" s="32">
        <v>0.4667081518357188</v>
      </c>
      <c r="H109" s="34">
        <v>610</v>
      </c>
      <c r="I109" s="32">
        <v>0.3795892968263846</v>
      </c>
      <c r="J109" s="27">
        <v>140</v>
      </c>
      <c r="K109" s="32">
        <v>0.08711885500933417</v>
      </c>
      <c r="L109" s="27">
        <v>857</v>
      </c>
      <c r="M109" s="32">
        <v>0.5332918481642813</v>
      </c>
      <c r="N109" s="36">
        <v>0</v>
      </c>
      <c r="O109" s="32">
        <v>0</v>
      </c>
    </row>
    <row r="110" spans="1:15" ht="12.75">
      <c r="A110" s="16" t="s">
        <v>227</v>
      </c>
      <c r="B110" s="16" t="s">
        <v>228</v>
      </c>
      <c r="C110" s="16" t="s">
        <v>203</v>
      </c>
      <c r="D110" s="16" t="s">
        <v>201</v>
      </c>
      <c r="E110" s="36">
        <v>798</v>
      </c>
      <c r="F110" s="51">
        <v>249</v>
      </c>
      <c r="G110" s="32"/>
      <c r="H110" s="34">
        <v>177</v>
      </c>
      <c r="I110" s="32"/>
      <c r="J110" s="27">
        <v>72</v>
      </c>
      <c r="K110" s="32"/>
      <c r="L110" s="27">
        <v>278</v>
      </c>
      <c r="M110" s="32"/>
      <c r="N110" s="36">
        <v>271</v>
      </c>
      <c r="O110" s="32">
        <v>0.33959899749373434</v>
      </c>
    </row>
    <row r="111" spans="1:15" ht="12.75">
      <c r="A111" s="16" t="s">
        <v>229</v>
      </c>
      <c r="B111" s="16" t="s">
        <v>230</v>
      </c>
      <c r="C111" s="16" t="s">
        <v>203</v>
      </c>
      <c r="D111" s="16" t="s">
        <v>201</v>
      </c>
      <c r="E111" s="36">
        <v>1906</v>
      </c>
      <c r="F111" s="51">
        <v>970</v>
      </c>
      <c r="G111" s="32">
        <v>0.5089192025183631</v>
      </c>
      <c r="H111" s="34">
        <v>800</v>
      </c>
      <c r="I111" s="32">
        <v>0.4197271773347324</v>
      </c>
      <c r="J111" s="27">
        <v>170</v>
      </c>
      <c r="K111" s="32">
        <v>0.08919202518363065</v>
      </c>
      <c r="L111" s="27">
        <v>726</v>
      </c>
      <c r="M111" s="32">
        <v>0.3809024134312697</v>
      </c>
      <c r="N111" s="36">
        <v>210</v>
      </c>
      <c r="O111" s="32">
        <v>0.11017838405036726</v>
      </c>
    </row>
    <row r="112" spans="1:15" ht="12.75">
      <c r="A112" s="16" t="s">
        <v>232</v>
      </c>
      <c r="B112" s="16" t="s">
        <v>234</v>
      </c>
      <c r="C112" s="16" t="s">
        <v>233</v>
      </c>
      <c r="D112" s="16" t="s">
        <v>231</v>
      </c>
      <c r="E112" s="36">
        <v>901</v>
      </c>
      <c r="F112" s="51">
        <v>474</v>
      </c>
      <c r="G112" s="32">
        <v>0.5260821309655939</v>
      </c>
      <c r="H112" s="34">
        <v>244</v>
      </c>
      <c r="I112" s="32">
        <v>0.27081021087680357</v>
      </c>
      <c r="J112" s="27">
        <v>230</v>
      </c>
      <c r="K112" s="32">
        <v>0.25527192008879024</v>
      </c>
      <c r="L112" s="27">
        <v>333</v>
      </c>
      <c r="M112" s="32">
        <v>0.36958934517203107</v>
      </c>
      <c r="N112" s="36">
        <v>94</v>
      </c>
      <c r="O112" s="32">
        <v>0.10432852386237514</v>
      </c>
    </row>
    <row r="113" spans="1:15" ht="12.75">
      <c r="A113" s="16" t="s">
        <v>235</v>
      </c>
      <c r="B113" s="16" t="s">
        <v>236</v>
      </c>
      <c r="C113" s="16" t="s">
        <v>233</v>
      </c>
      <c r="D113" s="16" t="s">
        <v>231</v>
      </c>
      <c r="E113" s="36">
        <v>1424</v>
      </c>
      <c r="F113" s="51">
        <v>1040</v>
      </c>
      <c r="G113" s="32">
        <v>0.7303370786516854</v>
      </c>
      <c r="H113" s="34">
        <v>731</v>
      </c>
      <c r="I113" s="32">
        <v>0.5133426966292135</v>
      </c>
      <c r="J113" s="27">
        <v>309</v>
      </c>
      <c r="K113" s="32">
        <v>0.2169943820224719</v>
      </c>
      <c r="L113" s="27">
        <v>314</v>
      </c>
      <c r="M113" s="32">
        <v>0.2205056179775281</v>
      </c>
      <c r="N113" s="36">
        <v>70</v>
      </c>
      <c r="O113" s="32">
        <v>0.04915730337078652</v>
      </c>
    </row>
    <row r="114" spans="1:15" ht="12.75">
      <c r="A114" s="16" t="s">
        <v>237</v>
      </c>
      <c r="B114" s="16" t="s">
        <v>238</v>
      </c>
      <c r="C114" s="16" t="s">
        <v>233</v>
      </c>
      <c r="D114" s="16" t="s">
        <v>231</v>
      </c>
      <c r="E114" s="36">
        <v>620</v>
      </c>
      <c r="F114" s="51">
        <v>337</v>
      </c>
      <c r="G114" s="32">
        <v>0.5435483870967742</v>
      </c>
      <c r="H114" s="34">
        <v>223</v>
      </c>
      <c r="I114" s="32">
        <v>0.3596774193548387</v>
      </c>
      <c r="J114" s="27">
        <v>114</v>
      </c>
      <c r="K114" s="32">
        <v>0.18387096774193548</v>
      </c>
      <c r="L114" s="27">
        <v>255</v>
      </c>
      <c r="M114" s="32">
        <v>0.4112903225806452</v>
      </c>
      <c r="N114" s="36">
        <v>28</v>
      </c>
      <c r="O114" s="32">
        <v>0.04516129032258064</v>
      </c>
    </row>
    <row r="115" spans="1:15" ht="12.75">
      <c r="A115" s="16" t="s">
        <v>239</v>
      </c>
      <c r="B115" s="16" t="s">
        <v>240</v>
      </c>
      <c r="C115" s="16" t="s">
        <v>233</v>
      </c>
      <c r="D115" s="16" t="s">
        <v>231</v>
      </c>
      <c r="E115" s="36">
        <v>1191</v>
      </c>
      <c r="F115" s="51">
        <v>723</v>
      </c>
      <c r="G115" s="32"/>
      <c r="H115" s="34">
        <v>395</v>
      </c>
      <c r="I115" s="32"/>
      <c r="J115" s="27">
        <v>328</v>
      </c>
      <c r="K115" s="32"/>
      <c r="L115" s="27">
        <v>199</v>
      </c>
      <c r="M115" s="32"/>
      <c r="N115" s="36">
        <v>269</v>
      </c>
      <c r="O115" s="32">
        <v>0.2258606213266163</v>
      </c>
    </row>
    <row r="116" spans="1:15" ht="12.75">
      <c r="A116" s="16" t="s">
        <v>241</v>
      </c>
      <c r="B116" s="16" t="s">
        <v>242</v>
      </c>
      <c r="C116" s="16" t="s">
        <v>233</v>
      </c>
      <c r="D116" s="16" t="s">
        <v>231</v>
      </c>
      <c r="E116" s="36">
        <v>1125</v>
      </c>
      <c r="F116" s="51">
        <v>465</v>
      </c>
      <c r="G116" s="32"/>
      <c r="H116" s="34">
        <v>320</v>
      </c>
      <c r="I116" s="32"/>
      <c r="J116" s="27">
        <v>145</v>
      </c>
      <c r="K116" s="32"/>
      <c r="L116" s="27">
        <v>376</v>
      </c>
      <c r="M116" s="32"/>
      <c r="N116" s="36">
        <v>284</v>
      </c>
      <c r="O116" s="32">
        <v>0.25244444444444447</v>
      </c>
    </row>
    <row r="117" spans="1:15" ht="12.75">
      <c r="A117" s="16" t="s">
        <v>243</v>
      </c>
      <c r="B117" s="16" t="s">
        <v>244</v>
      </c>
      <c r="C117" s="16" t="s">
        <v>233</v>
      </c>
      <c r="D117" s="16" t="s">
        <v>231</v>
      </c>
      <c r="E117" s="36">
        <v>717</v>
      </c>
      <c r="F117" s="51">
        <v>534</v>
      </c>
      <c r="G117" s="32">
        <v>0.7447698744769875</v>
      </c>
      <c r="H117" s="34">
        <v>358</v>
      </c>
      <c r="I117" s="32">
        <v>0.499302649930265</v>
      </c>
      <c r="J117" s="27">
        <v>176</v>
      </c>
      <c r="K117" s="32">
        <v>0.24546722454672246</v>
      </c>
      <c r="L117" s="27">
        <v>114</v>
      </c>
      <c r="M117" s="32">
        <v>0.1589958158995816</v>
      </c>
      <c r="N117" s="36">
        <v>69</v>
      </c>
      <c r="O117" s="32">
        <v>0.09623430962343096</v>
      </c>
    </row>
    <row r="118" spans="1:15" ht="12.75">
      <c r="A118" s="16" t="s">
        <v>245</v>
      </c>
      <c r="B118" s="16" t="s">
        <v>246</v>
      </c>
      <c r="C118" s="16" t="s">
        <v>233</v>
      </c>
      <c r="D118" s="16" t="s">
        <v>231</v>
      </c>
      <c r="E118" s="36">
        <v>1097</v>
      </c>
      <c r="F118" s="51">
        <v>799</v>
      </c>
      <c r="G118" s="32">
        <v>0.7283500455788514</v>
      </c>
      <c r="H118" s="34">
        <v>527</v>
      </c>
      <c r="I118" s="32">
        <v>0.4804010938924339</v>
      </c>
      <c r="J118" s="27">
        <v>272</v>
      </c>
      <c r="K118" s="32">
        <v>0.2479489516864175</v>
      </c>
      <c r="L118" s="27">
        <v>171</v>
      </c>
      <c r="M118" s="32">
        <v>0.15587967183226983</v>
      </c>
      <c r="N118" s="36">
        <v>127</v>
      </c>
      <c r="O118" s="32">
        <v>0.11577028258887875</v>
      </c>
    </row>
    <row r="119" spans="1:15" ht="12.75">
      <c r="A119" s="16" t="s">
        <v>247</v>
      </c>
      <c r="B119" s="16" t="s">
        <v>248</v>
      </c>
      <c r="C119" s="16" t="s">
        <v>233</v>
      </c>
      <c r="D119" s="16" t="s">
        <v>231</v>
      </c>
      <c r="E119" s="36">
        <v>1209</v>
      </c>
      <c r="F119" s="51">
        <v>822</v>
      </c>
      <c r="G119" s="32">
        <v>0.6799007444168734</v>
      </c>
      <c r="H119" s="34">
        <v>470</v>
      </c>
      <c r="I119" s="32">
        <v>0.38875103391232424</v>
      </c>
      <c r="J119" s="27">
        <v>352</v>
      </c>
      <c r="K119" s="32">
        <v>0.29114971050454924</v>
      </c>
      <c r="L119" s="27">
        <v>382</v>
      </c>
      <c r="M119" s="32">
        <v>0.3159636062861869</v>
      </c>
      <c r="N119" s="36">
        <v>5</v>
      </c>
      <c r="O119" s="32">
        <v>0.0041356492969396195</v>
      </c>
    </row>
    <row r="120" spans="1:15" ht="12.75">
      <c r="A120" s="16" t="s">
        <v>249</v>
      </c>
      <c r="B120" s="16" t="s">
        <v>250</v>
      </c>
      <c r="C120" s="16" t="s">
        <v>233</v>
      </c>
      <c r="D120" s="16" t="s">
        <v>231</v>
      </c>
      <c r="E120" s="36">
        <v>1467</v>
      </c>
      <c r="F120" s="51">
        <v>910</v>
      </c>
      <c r="G120" s="32">
        <v>0.6203135650988412</v>
      </c>
      <c r="H120" s="34">
        <v>550</v>
      </c>
      <c r="I120" s="32">
        <v>0.37491479209270623</v>
      </c>
      <c r="J120" s="27">
        <v>360</v>
      </c>
      <c r="K120" s="32">
        <v>0.24539877300613497</v>
      </c>
      <c r="L120" s="27">
        <v>377</v>
      </c>
      <c r="M120" s="32">
        <v>0.25698704839809133</v>
      </c>
      <c r="N120" s="36">
        <v>180</v>
      </c>
      <c r="O120" s="32">
        <v>0.12269938650306748</v>
      </c>
    </row>
    <row r="121" spans="1:15" ht="12.75">
      <c r="A121" s="16" t="s">
        <v>251</v>
      </c>
      <c r="B121" s="16" t="s">
        <v>252</v>
      </c>
      <c r="C121" s="16" t="s">
        <v>233</v>
      </c>
      <c r="D121" s="16" t="s">
        <v>231</v>
      </c>
      <c r="E121" s="36">
        <v>1003</v>
      </c>
      <c r="F121" s="51">
        <v>606</v>
      </c>
      <c r="G121" s="32">
        <v>0.6041874376869392</v>
      </c>
      <c r="H121" s="34">
        <v>388</v>
      </c>
      <c r="I121" s="32">
        <v>0.386839481555334</v>
      </c>
      <c r="J121" s="27">
        <v>218</v>
      </c>
      <c r="K121" s="32">
        <v>0.21734795613160518</v>
      </c>
      <c r="L121" s="27">
        <v>270</v>
      </c>
      <c r="M121" s="32">
        <v>0.2691924227318046</v>
      </c>
      <c r="N121" s="36">
        <v>127</v>
      </c>
      <c r="O121" s="32">
        <v>0.12662013958125623</v>
      </c>
    </row>
    <row r="122" spans="1:15" ht="12.75">
      <c r="A122" s="16" t="s">
        <v>253</v>
      </c>
      <c r="B122" s="16" t="s">
        <v>254</v>
      </c>
      <c r="C122" s="16" t="s">
        <v>233</v>
      </c>
      <c r="D122" s="16" t="s">
        <v>231</v>
      </c>
      <c r="E122" s="36">
        <v>949</v>
      </c>
      <c r="F122" s="51">
        <v>568</v>
      </c>
      <c r="G122" s="32">
        <v>0.5985247629083246</v>
      </c>
      <c r="H122" s="34">
        <v>383</v>
      </c>
      <c r="I122" s="32">
        <v>0.4035827186512118</v>
      </c>
      <c r="J122" s="27">
        <v>185</v>
      </c>
      <c r="K122" s="32">
        <v>0.19494204425711276</v>
      </c>
      <c r="L122" s="27">
        <v>282</v>
      </c>
      <c r="M122" s="32">
        <v>0.2971548998946259</v>
      </c>
      <c r="N122" s="36">
        <v>99</v>
      </c>
      <c r="O122" s="32">
        <v>0.10432033719704953</v>
      </c>
    </row>
    <row r="123" spans="1:15" ht="12.75">
      <c r="A123" s="16" t="s">
        <v>255</v>
      </c>
      <c r="B123" s="16" t="s">
        <v>256</v>
      </c>
      <c r="C123" s="16" t="s">
        <v>233</v>
      </c>
      <c r="D123" s="16" t="s">
        <v>231</v>
      </c>
      <c r="E123" s="36">
        <v>627</v>
      </c>
      <c r="F123" s="51">
        <v>505</v>
      </c>
      <c r="G123" s="32">
        <v>0.8054226475279107</v>
      </c>
      <c r="H123" s="34">
        <v>297</v>
      </c>
      <c r="I123" s="32">
        <v>0.47368421052631576</v>
      </c>
      <c r="J123" s="27">
        <v>208</v>
      </c>
      <c r="K123" s="32">
        <v>0.3317384370015949</v>
      </c>
      <c r="L123" s="27">
        <v>122</v>
      </c>
      <c r="M123" s="32">
        <v>0.19457735247208932</v>
      </c>
      <c r="N123" s="36">
        <v>0</v>
      </c>
      <c r="O123" s="32">
        <v>0</v>
      </c>
    </row>
    <row r="124" spans="1:15" ht="12.75">
      <c r="A124" s="16" t="s">
        <v>257</v>
      </c>
      <c r="B124" s="16" t="s">
        <v>258</v>
      </c>
      <c r="C124" s="16" t="s">
        <v>233</v>
      </c>
      <c r="D124" s="16" t="s">
        <v>231</v>
      </c>
      <c r="E124" s="36">
        <v>1007</v>
      </c>
      <c r="F124" s="51">
        <v>628</v>
      </c>
      <c r="G124" s="32">
        <v>0.6236345580933466</v>
      </c>
      <c r="H124" s="34">
        <v>414</v>
      </c>
      <c r="I124" s="32">
        <v>0.41112214498510424</v>
      </c>
      <c r="J124" s="27">
        <v>214</v>
      </c>
      <c r="K124" s="32">
        <v>0.21251241310824232</v>
      </c>
      <c r="L124" s="27">
        <v>242</v>
      </c>
      <c r="M124" s="32">
        <v>0.24031777557100298</v>
      </c>
      <c r="N124" s="36">
        <v>137</v>
      </c>
      <c r="O124" s="32">
        <v>0.13604766633565044</v>
      </c>
    </row>
    <row r="125" spans="1:15" ht="12.75">
      <c r="A125" s="16" t="s">
        <v>259</v>
      </c>
      <c r="B125" s="16" t="s">
        <v>260</v>
      </c>
      <c r="C125" s="16" t="s">
        <v>233</v>
      </c>
      <c r="D125" s="16" t="s">
        <v>231</v>
      </c>
      <c r="E125" s="36">
        <v>722</v>
      </c>
      <c r="F125" s="51">
        <v>458</v>
      </c>
      <c r="G125" s="32">
        <v>0.6343490304709141</v>
      </c>
      <c r="H125" s="34">
        <v>264</v>
      </c>
      <c r="I125" s="32">
        <v>0.3656509695290859</v>
      </c>
      <c r="J125" s="27">
        <v>194</v>
      </c>
      <c r="K125" s="32">
        <v>0.26869806094182824</v>
      </c>
      <c r="L125" s="27">
        <v>162</v>
      </c>
      <c r="M125" s="32">
        <v>0.22437673130193905</v>
      </c>
      <c r="N125" s="36">
        <v>102</v>
      </c>
      <c r="O125" s="32">
        <v>0.14127423822714683</v>
      </c>
    </row>
    <row r="126" spans="1:15" ht="12.75">
      <c r="A126" s="16" t="s">
        <v>261</v>
      </c>
      <c r="B126" s="16" t="s">
        <v>262</v>
      </c>
      <c r="C126" s="16" t="s">
        <v>233</v>
      </c>
      <c r="D126" s="16" t="s">
        <v>231</v>
      </c>
      <c r="E126" s="36">
        <v>693</v>
      </c>
      <c r="F126" s="51">
        <v>262</v>
      </c>
      <c r="G126" s="32">
        <v>0.3780663780663781</v>
      </c>
      <c r="H126" s="34">
        <v>166</v>
      </c>
      <c r="I126" s="32">
        <v>0.23953823953823955</v>
      </c>
      <c r="J126" s="27">
        <v>96</v>
      </c>
      <c r="K126" s="32">
        <v>0.13852813852813853</v>
      </c>
      <c r="L126" s="27">
        <v>335</v>
      </c>
      <c r="M126" s="32">
        <v>0.4834054834054834</v>
      </c>
      <c r="N126" s="36">
        <v>96</v>
      </c>
      <c r="O126" s="32">
        <v>0.13852813852813853</v>
      </c>
    </row>
    <row r="127" spans="1:15" ht="12.75">
      <c r="A127" s="16" t="s">
        <v>263</v>
      </c>
      <c r="B127" s="16" t="s">
        <v>264</v>
      </c>
      <c r="C127" s="16" t="s">
        <v>233</v>
      </c>
      <c r="D127" s="16" t="s">
        <v>231</v>
      </c>
      <c r="E127" s="36">
        <v>937</v>
      </c>
      <c r="F127" s="51">
        <v>504</v>
      </c>
      <c r="G127" s="32">
        <v>0.5378868729989328</v>
      </c>
      <c r="H127" s="34">
        <v>303</v>
      </c>
      <c r="I127" s="32">
        <v>0.3233724653148346</v>
      </c>
      <c r="J127" s="27">
        <v>201</v>
      </c>
      <c r="K127" s="32">
        <v>0.21451440768409819</v>
      </c>
      <c r="L127" s="27">
        <v>313</v>
      </c>
      <c r="M127" s="32">
        <v>0.33404482390608325</v>
      </c>
      <c r="N127" s="36">
        <v>120</v>
      </c>
      <c r="O127" s="32">
        <v>0.128068303094984</v>
      </c>
    </row>
    <row r="128" spans="1:15" ht="12.75">
      <c r="A128" s="16" t="s">
        <v>265</v>
      </c>
      <c r="B128" s="16" t="s">
        <v>266</v>
      </c>
      <c r="C128" s="16" t="s">
        <v>233</v>
      </c>
      <c r="D128" s="16" t="s">
        <v>231</v>
      </c>
      <c r="E128" s="36">
        <v>990</v>
      </c>
      <c r="F128" s="51">
        <v>589</v>
      </c>
      <c r="G128" s="32">
        <v>0.594949494949495</v>
      </c>
      <c r="H128" s="34">
        <v>354</v>
      </c>
      <c r="I128" s="32">
        <v>0.3575757575757576</v>
      </c>
      <c r="J128" s="27">
        <v>235</v>
      </c>
      <c r="K128" s="32">
        <v>0.23737373737373738</v>
      </c>
      <c r="L128" s="27">
        <v>272</v>
      </c>
      <c r="M128" s="32">
        <v>0.27474747474747474</v>
      </c>
      <c r="N128" s="36">
        <v>129</v>
      </c>
      <c r="O128" s="32">
        <v>0.1303030303030303</v>
      </c>
    </row>
    <row r="129" spans="1:15" ht="12.75">
      <c r="A129" s="16" t="s">
        <v>267</v>
      </c>
      <c r="B129" s="16" t="s">
        <v>268</v>
      </c>
      <c r="C129" s="16" t="s">
        <v>233</v>
      </c>
      <c r="D129" s="16" t="s">
        <v>231</v>
      </c>
      <c r="E129" s="36">
        <v>644</v>
      </c>
      <c r="F129" s="51">
        <v>445</v>
      </c>
      <c r="G129" s="32">
        <v>0.6909937888198758</v>
      </c>
      <c r="H129" s="34">
        <v>288</v>
      </c>
      <c r="I129" s="32">
        <v>0.4472049689440994</v>
      </c>
      <c r="J129" s="27">
        <v>157</v>
      </c>
      <c r="K129" s="32">
        <v>0.24378881987577639</v>
      </c>
      <c r="L129" s="27">
        <v>152</v>
      </c>
      <c r="M129" s="32">
        <v>0.2360248447204969</v>
      </c>
      <c r="N129" s="36">
        <v>47</v>
      </c>
      <c r="O129" s="32">
        <v>0.07298136645962733</v>
      </c>
    </row>
    <row r="130" spans="1:15" ht="12.75">
      <c r="A130" s="16" t="s">
        <v>269</v>
      </c>
      <c r="B130" s="16" t="s">
        <v>270</v>
      </c>
      <c r="C130" s="16" t="s">
        <v>233</v>
      </c>
      <c r="D130" s="16" t="s">
        <v>231</v>
      </c>
      <c r="E130" s="36">
        <v>510</v>
      </c>
      <c r="F130" s="51">
        <v>400</v>
      </c>
      <c r="G130" s="32">
        <v>0.7843137254901962</v>
      </c>
      <c r="H130" s="34">
        <v>314</v>
      </c>
      <c r="I130" s="32">
        <v>0.615686274509804</v>
      </c>
      <c r="J130" s="27">
        <v>86</v>
      </c>
      <c r="K130" s="32">
        <v>0.16862745098039217</v>
      </c>
      <c r="L130" s="27">
        <v>92</v>
      </c>
      <c r="M130" s="32">
        <v>0.1803921568627451</v>
      </c>
      <c r="N130" s="36">
        <v>18</v>
      </c>
      <c r="O130" s="32">
        <v>0.03529411764705882</v>
      </c>
    </row>
    <row r="131" spans="1:15" ht="12.75">
      <c r="A131" s="16" t="s">
        <v>271</v>
      </c>
      <c r="B131" s="16" t="s">
        <v>272</v>
      </c>
      <c r="C131" s="16" t="s">
        <v>233</v>
      </c>
      <c r="D131" s="16" t="s">
        <v>231</v>
      </c>
      <c r="E131" s="36">
        <v>574</v>
      </c>
      <c r="F131" s="51">
        <v>495</v>
      </c>
      <c r="G131" s="32">
        <v>0.862369337979094</v>
      </c>
      <c r="H131" s="34">
        <v>343</v>
      </c>
      <c r="I131" s="32">
        <v>0.5975609756097561</v>
      </c>
      <c r="J131" s="27">
        <v>152</v>
      </c>
      <c r="K131" s="32">
        <v>0.26480836236933797</v>
      </c>
      <c r="L131" s="27">
        <v>79</v>
      </c>
      <c r="M131" s="32">
        <v>0.13763066202090593</v>
      </c>
      <c r="N131" s="36">
        <v>0</v>
      </c>
      <c r="O131" s="32">
        <v>0</v>
      </c>
    </row>
    <row r="132" spans="1:15" ht="12.75">
      <c r="A132" s="16" t="s">
        <v>273</v>
      </c>
      <c r="B132" s="16" t="s">
        <v>274</v>
      </c>
      <c r="C132" s="16" t="s">
        <v>233</v>
      </c>
      <c r="D132" s="16" t="s">
        <v>231</v>
      </c>
      <c r="E132" s="36">
        <v>1181</v>
      </c>
      <c r="F132" s="51">
        <v>933</v>
      </c>
      <c r="G132" s="32">
        <v>0.790008467400508</v>
      </c>
      <c r="H132" s="34">
        <v>555</v>
      </c>
      <c r="I132" s="32">
        <v>0.46994072819644367</v>
      </c>
      <c r="J132" s="27">
        <v>378</v>
      </c>
      <c r="K132" s="32">
        <v>0.32006773920406434</v>
      </c>
      <c r="L132" s="27">
        <v>248</v>
      </c>
      <c r="M132" s="32">
        <v>0.20999153259949196</v>
      </c>
      <c r="N132" s="36">
        <v>0</v>
      </c>
      <c r="O132" s="32">
        <v>0</v>
      </c>
    </row>
    <row r="133" spans="1:15" ht="12.75">
      <c r="A133" s="16" t="s">
        <v>275</v>
      </c>
      <c r="B133" s="16" t="s">
        <v>276</v>
      </c>
      <c r="C133" s="16" t="s">
        <v>233</v>
      </c>
      <c r="D133" s="16" t="s">
        <v>231</v>
      </c>
      <c r="E133" s="36">
        <v>1018</v>
      </c>
      <c r="F133" s="51">
        <v>720</v>
      </c>
      <c r="G133" s="32">
        <v>0.7072691552062869</v>
      </c>
      <c r="H133" s="34">
        <v>467</v>
      </c>
      <c r="I133" s="32">
        <v>0.4587426326129666</v>
      </c>
      <c r="J133" s="27">
        <v>253</v>
      </c>
      <c r="K133" s="32">
        <v>0.24852652259332023</v>
      </c>
      <c r="L133" s="27">
        <v>252</v>
      </c>
      <c r="M133" s="32">
        <v>0.2475442043222004</v>
      </c>
      <c r="N133" s="36">
        <v>46</v>
      </c>
      <c r="O133" s="32">
        <v>0.04518664047151277</v>
      </c>
    </row>
    <row r="134" spans="1:15" ht="12.75">
      <c r="A134" s="16" t="s">
        <v>277</v>
      </c>
      <c r="B134" s="16" t="s">
        <v>278</v>
      </c>
      <c r="C134" s="16" t="s">
        <v>233</v>
      </c>
      <c r="D134" s="16" t="s">
        <v>231</v>
      </c>
      <c r="E134" s="36">
        <v>1520</v>
      </c>
      <c r="F134" s="51">
        <v>442</v>
      </c>
      <c r="G134" s="32"/>
      <c r="H134" s="34">
        <v>186</v>
      </c>
      <c r="I134" s="32"/>
      <c r="J134" s="27">
        <v>256</v>
      </c>
      <c r="K134" s="32"/>
      <c r="L134" s="27">
        <v>181</v>
      </c>
      <c r="M134" s="32"/>
      <c r="N134" s="36">
        <v>897</v>
      </c>
      <c r="O134" s="32">
        <v>0.5901315789473685</v>
      </c>
    </row>
    <row r="135" spans="1:15" ht="12.75">
      <c r="A135" s="16" t="s">
        <v>279</v>
      </c>
      <c r="B135" s="16" t="s">
        <v>280</v>
      </c>
      <c r="C135" s="16" t="s">
        <v>233</v>
      </c>
      <c r="D135" s="16" t="s">
        <v>231</v>
      </c>
      <c r="E135" s="36">
        <v>923</v>
      </c>
      <c r="F135" s="51">
        <v>540</v>
      </c>
      <c r="G135" s="32">
        <v>0.5850487540628386</v>
      </c>
      <c r="H135" s="34">
        <v>237</v>
      </c>
      <c r="I135" s="32">
        <v>0.25677139761646806</v>
      </c>
      <c r="J135" s="27">
        <v>303</v>
      </c>
      <c r="K135" s="32">
        <v>0.3282773564463705</v>
      </c>
      <c r="L135" s="27">
        <v>342</v>
      </c>
      <c r="M135" s="32">
        <v>0.3705308775731311</v>
      </c>
      <c r="N135" s="36">
        <v>41</v>
      </c>
      <c r="O135" s="32">
        <v>0.044420368364030335</v>
      </c>
    </row>
    <row r="136" spans="1:15" ht="12.75">
      <c r="A136" s="16" t="s">
        <v>281</v>
      </c>
      <c r="B136" s="16" t="s">
        <v>282</v>
      </c>
      <c r="C136" s="16" t="s">
        <v>233</v>
      </c>
      <c r="D136" s="16" t="s">
        <v>231</v>
      </c>
      <c r="E136" s="36">
        <v>685</v>
      </c>
      <c r="F136" s="51">
        <v>488</v>
      </c>
      <c r="G136" s="32">
        <v>0.7124087591240876</v>
      </c>
      <c r="H136" s="34">
        <v>335</v>
      </c>
      <c r="I136" s="32">
        <v>0.48905109489051096</v>
      </c>
      <c r="J136" s="27">
        <v>153</v>
      </c>
      <c r="K136" s="32">
        <v>0.22335766423357664</v>
      </c>
      <c r="L136" s="27">
        <v>144</v>
      </c>
      <c r="M136" s="32">
        <v>0.21021897810218979</v>
      </c>
      <c r="N136" s="36">
        <v>53</v>
      </c>
      <c r="O136" s="32">
        <v>0.07737226277372262</v>
      </c>
    </row>
    <row r="137" spans="1:15" ht="12.75">
      <c r="A137" s="16" t="s">
        <v>283</v>
      </c>
      <c r="B137" s="16" t="s">
        <v>284</v>
      </c>
      <c r="C137" s="16" t="s">
        <v>233</v>
      </c>
      <c r="D137" s="16" t="s">
        <v>231</v>
      </c>
      <c r="E137" s="36">
        <v>1086</v>
      </c>
      <c r="F137" s="51">
        <v>777</v>
      </c>
      <c r="G137" s="32">
        <v>0.7154696132596685</v>
      </c>
      <c r="H137" s="34">
        <v>481</v>
      </c>
      <c r="I137" s="32">
        <v>0.4429097605893186</v>
      </c>
      <c r="J137" s="27">
        <v>296</v>
      </c>
      <c r="K137" s="32">
        <v>0.27255985267034993</v>
      </c>
      <c r="L137" s="27">
        <v>222</v>
      </c>
      <c r="M137" s="32">
        <v>0.20441988950276244</v>
      </c>
      <c r="N137" s="36">
        <v>87</v>
      </c>
      <c r="O137" s="32">
        <v>0.08011049723756906</v>
      </c>
    </row>
    <row r="138" spans="1:15" ht="12.75">
      <c r="A138" s="16" t="s">
        <v>285</v>
      </c>
      <c r="B138" s="16" t="s">
        <v>286</v>
      </c>
      <c r="C138" s="16" t="s">
        <v>233</v>
      </c>
      <c r="D138" s="16" t="s">
        <v>231</v>
      </c>
      <c r="E138" s="36">
        <v>1354</v>
      </c>
      <c r="F138" s="51">
        <v>844</v>
      </c>
      <c r="G138" s="32">
        <v>0.6233382570162481</v>
      </c>
      <c r="H138" s="34">
        <v>575</v>
      </c>
      <c r="I138" s="32">
        <v>0.42466765140324964</v>
      </c>
      <c r="J138" s="27">
        <v>269</v>
      </c>
      <c r="K138" s="32">
        <v>0.1986706056129985</v>
      </c>
      <c r="L138" s="27">
        <v>434</v>
      </c>
      <c r="M138" s="32">
        <v>0.3205317577548006</v>
      </c>
      <c r="N138" s="36">
        <v>76</v>
      </c>
      <c r="O138" s="32">
        <v>0.056129985228951254</v>
      </c>
    </row>
    <row r="139" spans="1:15" ht="12.75">
      <c r="A139" s="16" t="s">
        <v>287</v>
      </c>
      <c r="B139" s="16" t="s">
        <v>288</v>
      </c>
      <c r="C139" s="16" t="s">
        <v>233</v>
      </c>
      <c r="D139" s="16" t="s">
        <v>231</v>
      </c>
      <c r="E139" s="36">
        <v>920</v>
      </c>
      <c r="F139" s="51">
        <v>626</v>
      </c>
      <c r="G139" s="32">
        <v>0.6804347826086956</v>
      </c>
      <c r="H139" s="34">
        <v>294</v>
      </c>
      <c r="I139" s="32">
        <v>0.31956521739130433</v>
      </c>
      <c r="J139" s="27">
        <v>332</v>
      </c>
      <c r="K139" s="32">
        <v>0.36086956521739133</v>
      </c>
      <c r="L139" s="27">
        <v>237</v>
      </c>
      <c r="M139" s="32">
        <v>0.2576086956521739</v>
      </c>
      <c r="N139" s="36">
        <v>57</v>
      </c>
      <c r="O139" s="32">
        <v>0.06195652173913044</v>
      </c>
    </row>
    <row r="140" spans="1:15" ht="12.75">
      <c r="A140" s="16" t="s">
        <v>289</v>
      </c>
      <c r="B140" s="16" t="s">
        <v>290</v>
      </c>
      <c r="C140" s="16" t="s">
        <v>233</v>
      </c>
      <c r="D140" s="16" t="s">
        <v>231</v>
      </c>
      <c r="E140" s="36">
        <v>1138</v>
      </c>
      <c r="F140" s="51">
        <v>718</v>
      </c>
      <c r="G140" s="32"/>
      <c r="H140" s="34">
        <v>404</v>
      </c>
      <c r="I140" s="32"/>
      <c r="J140" s="27">
        <v>314</v>
      </c>
      <c r="K140" s="32"/>
      <c r="L140" s="27">
        <v>119</v>
      </c>
      <c r="M140" s="32"/>
      <c r="N140" s="36">
        <v>301</v>
      </c>
      <c r="O140" s="32">
        <v>0.26449912126537783</v>
      </c>
    </row>
    <row r="141" spans="1:15" ht="12.75">
      <c r="A141" s="16" t="s">
        <v>291</v>
      </c>
      <c r="B141" s="16" t="s">
        <v>292</v>
      </c>
      <c r="C141" s="16" t="s">
        <v>233</v>
      </c>
      <c r="D141" s="16" t="s">
        <v>231</v>
      </c>
      <c r="E141" s="36">
        <v>1175</v>
      </c>
      <c r="F141" s="51">
        <v>857</v>
      </c>
      <c r="G141" s="32">
        <v>0.7293617021276595</v>
      </c>
      <c r="H141" s="34">
        <v>605</v>
      </c>
      <c r="I141" s="32">
        <v>0.5148936170212766</v>
      </c>
      <c r="J141" s="27">
        <v>252</v>
      </c>
      <c r="K141" s="32">
        <v>0.214468085106383</v>
      </c>
      <c r="L141" s="27">
        <v>313</v>
      </c>
      <c r="M141" s="32">
        <v>0.2663829787234043</v>
      </c>
      <c r="N141" s="36">
        <v>5</v>
      </c>
      <c r="O141" s="32">
        <v>0.00425531914893617</v>
      </c>
    </row>
    <row r="142" spans="1:15" ht="12.75">
      <c r="A142" s="16" t="s">
        <v>293</v>
      </c>
      <c r="B142" s="16" t="s">
        <v>294</v>
      </c>
      <c r="C142" s="16" t="s">
        <v>233</v>
      </c>
      <c r="D142" s="16" t="s">
        <v>231</v>
      </c>
      <c r="E142" s="36">
        <v>592</v>
      </c>
      <c r="F142" s="51">
        <v>454</v>
      </c>
      <c r="G142" s="32">
        <v>0.7668918918918919</v>
      </c>
      <c r="H142" s="34">
        <v>308</v>
      </c>
      <c r="I142" s="32">
        <v>0.5202702702702703</v>
      </c>
      <c r="J142" s="27">
        <v>146</v>
      </c>
      <c r="K142" s="32">
        <v>0.24662162162162163</v>
      </c>
      <c r="L142" s="27">
        <v>81</v>
      </c>
      <c r="M142" s="32">
        <v>0.13682432432432431</v>
      </c>
      <c r="N142" s="36">
        <v>57</v>
      </c>
      <c r="O142" s="32">
        <v>0.09628378378378379</v>
      </c>
    </row>
    <row r="143" spans="1:15" ht="12.75">
      <c r="A143" s="16" t="s">
        <v>296</v>
      </c>
      <c r="B143" s="16" t="s">
        <v>298</v>
      </c>
      <c r="C143" s="16" t="s">
        <v>297</v>
      </c>
      <c r="D143" s="16" t="s">
        <v>295</v>
      </c>
      <c r="E143" s="36">
        <v>818</v>
      </c>
      <c r="F143" s="51">
        <v>513</v>
      </c>
      <c r="G143" s="32">
        <v>0.6271393643031784</v>
      </c>
      <c r="H143" s="34">
        <v>397</v>
      </c>
      <c r="I143" s="32">
        <v>0.48533007334963324</v>
      </c>
      <c r="J143" s="27">
        <v>116</v>
      </c>
      <c r="K143" s="32">
        <v>0.14180929095354522</v>
      </c>
      <c r="L143" s="27">
        <v>207</v>
      </c>
      <c r="M143" s="32">
        <v>0.2530562347188264</v>
      </c>
      <c r="N143" s="36">
        <v>98</v>
      </c>
      <c r="O143" s="32">
        <v>0.1198044009779951</v>
      </c>
    </row>
    <row r="144" spans="1:15" ht="12.75">
      <c r="A144" s="16" t="s">
        <v>299</v>
      </c>
      <c r="B144" s="16" t="s">
        <v>300</v>
      </c>
      <c r="C144" s="16" t="s">
        <v>297</v>
      </c>
      <c r="D144" s="16" t="s">
        <v>295</v>
      </c>
      <c r="E144" s="36">
        <v>838</v>
      </c>
      <c r="F144" s="51">
        <v>410</v>
      </c>
      <c r="G144" s="32">
        <v>0.4892601431980907</v>
      </c>
      <c r="H144" s="34">
        <v>303</v>
      </c>
      <c r="I144" s="32">
        <v>0.3615751789976134</v>
      </c>
      <c r="J144" s="27">
        <v>107</v>
      </c>
      <c r="K144" s="32">
        <v>0.1276849642004773</v>
      </c>
      <c r="L144" s="27">
        <v>358</v>
      </c>
      <c r="M144" s="32">
        <v>0.42720763723150357</v>
      </c>
      <c r="N144" s="36">
        <v>70</v>
      </c>
      <c r="O144" s="32">
        <v>0.08353221957040573</v>
      </c>
    </row>
    <row r="145" spans="1:15" ht="12.75">
      <c r="A145" s="16" t="s">
        <v>301</v>
      </c>
      <c r="B145" s="16" t="s">
        <v>302</v>
      </c>
      <c r="C145" s="16" t="s">
        <v>297</v>
      </c>
      <c r="D145" s="16" t="s">
        <v>295</v>
      </c>
      <c r="E145" s="36">
        <v>2060</v>
      </c>
      <c r="F145" s="51">
        <v>761</v>
      </c>
      <c r="G145" s="32">
        <v>0.36941747572815536</v>
      </c>
      <c r="H145" s="34">
        <v>554</v>
      </c>
      <c r="I145" s="32">
        <v>0.2689320388349515</v>
      </c>
      <c r="J145" s="27">
        <v>207</v>
      </c>
      <c r="K145" s="32">
        <v>0.10048543689320388</v>
      </c>
      <c r="L145" s="27">
        <v>1088</v>
      </c>
      <c r="M145" s="32">
        <v>0.5281553398058253</v>
      </c>
      <c r="N145" s="36">
        <v>211</v>
      </c>
      <c r="O145" s="32">
        <v>0.10242718446601942</v>
      </c>
    </row>
    <row r="146" spans="1:15" ht="12.75">
      <c r="A146" s="16" t="s">
        <v>303</v>
      </c>
      <c r="B146" s="16" t="s">
        <v>304</v>
      </c>
      <c r="C146" s="16" t="s">
        <v>297</v>
      </c>
      <c r="D146" s="16" t="s">
        <v>295</v>
      </c>
      <c r="E146" s="36">
        <v>426</v>
      </c>
      <c r="F146" s="51">
        <v>154</v>
      </c>
      <c r="G146" s="32"/>
      <c r="H146" s="34">
        <v>120</v>
      </c>
      <c r="I146" s="32"/>
      <c r="J146" s="27">
        <v>34</v>
      </c>
      <c r="K146" s="32"/>
      <c r="L146" s="27">
        <v>197</v>
      </c>
      <c r="M146" s="32"/>
      <c r="N146" s="36">
        <v>75</v>
      </c>
      <c r="O146" s="32">
        <v>0.176056338028169</v>
      </c>
    </row>
    <row r="147" spans="1:15" ht="12.75">
      <c r="A147" s="16" t="s">
        <v>305</v>
      </c>
      <c r="B147" s="16" t="s">
        <v>306</v>
      </c>
      <c r="C147" s="16" t="s">
        <v>297</v>
      </c>
      <c r="D147" s="16" t="s">
        <v>295</v>
      </c>
      <c r="E147" s="36">
        <v>896</v>
      </c>
      <c r="F147" s="51">
        <v>237</v>
      </c>
      <c r="G147" s="32"/>
      <c r="H147" s="34">
        <v>149</v>
      </c>
      <c r="I147" s="32"/>
      <c r="J147" s="27">
        <v>88</v>
      </c>
      <c r="K147" s="32"/>
      <c r="L147" s="27">
        <v>292</v>
      </c>
      <c r="M147" s="32"/>
      <c r="N147" s="36">
        <v>367</v>
      </c>
      <c r="O147" s="32">
        <v>0.4095982142857143</v>
      </c>
    </row>
    <row r="148" spans="1:15" ht="12.75">
      <c r="A148" s="16" t="s">
        <v>307</v>
      </c>
      <c r="B148" s="16" t="s">
        <v>308</v>
      </c>
      <c r="C148" s="16" t="s">
        <v>297</v>
      </c>
      <c r="D148" s="16" t="s">
        <v>295</v>
      </c>
      <c r="E148" s="36">
        <v>3271</v>
      </c>
      <c r="F148" s="51">
        <v>1743</v>
      </c>
      <c r="G148" s="32">
        <v>0.5328645674105779</v>
      </c>
      <c r="H148" s="34">
        <v>1245</v>
      </c>
      <c r="I148" s="32">
        <v>0.3806175481504127</v>
      </c>
      <c r="J148" s="27">
        <v>498</v>
      </c>
      <c r="K148" s="32">
        <v>0.1522470192601651</v>
      </c>
      <c r="L148" s="27">
        <v>1110</v>
      </c>
      <c r="M148" s="32">
        <v>0.3393457658208499</v>
      </c>
      <c r="N148" s="36">
        <v>418</v>
      </c>
      <c r="O148" s="32">
        <v>0.1277896667685723</v>
      </c>
    </row>
    <row r="149" spans="1:15" ht="12.75">
      <c r="A149" s="16" t="s">
        <v>309</v>
      </c>
      <c r="B149" s="16" t="s">
        <v>310</v>
      </c>
      <c r="C149" s="16" t="s">
        <v>297</v>
      </c>
      <c r="D149" s="16" t="s">
        <v>295</v>
      </c>
      <c r="E149" s="36">
        <v>1920</v>
      </c>
      <c r="F149" s="51">
        <v>823</v>
      </c>
      <c r="G149" s="32">
        <v>0.4286458333333334</v>
      </c>
      <c r="H149" s="34">
        <v>573</v>
      </c>
      <c r="I149" s="32">
        <v>0.2984375</v>
      </c>
      <c r="J149" s="27">
        <v>250</v>
      </c>
      <c r="K149" s="32">
        <v>0.13020833333333334</v>
      </c>
      <c r="L149" s="27">
        <v>861</v>
      </c>
      <c r="M149" s="32">
        <v>0.4484375</v>
      </c>
      <c r="N149" s="36">
        <v>236</v>
      </c>
      <c r="O149" s="32">
        <v>0.12291666666666666</v>
      </c>
    </row>
    <row r="150" spans="1:15" ht="12.75">
      <c r="A150" s="16" t="s">
        <v>311</v>
      </c>
      <c r="B150" s="16" t="s">
        <v>312</v>
      </c>
      <c r="C150" s="16" t="s">
        <v>297</v>
      </c>
      <c r="D150" s="16" t="s">
        <v>295</v>
      </c>
      <c r="E150" s="36">
        <v>2033</v>
      </c>
      <c r="F150" s="51">
        <v>959</v>
      </c>
      <c r="G150" s="32">
        <v>0.47171667486473196</v>
      </c>
      <c r="H150" s="34">
        <v>731</v>
      </c>
      <c r="I150" s="32">
        <v>0.35956714215445157</v>
      </c>
      <c r="J150" s="27">
        <v>228</v>
      </c>
      <c r="K150" s="32">
        <v>0.11214953271028037</v>
      </c>
      <c r="L150" s="27">
        <v>784</v>
      </c>
      <c r="M150" s="32">
        <v>0.3856369896704378</v>
      </c>
      <c r="N150" s="36">
        <v>290</v>
      </c>
      <c r="O150" s="32">
        <v>0.1426463354648303</v>
      </c>
    </row>
    <row r="151" spans="1:15" ht="12.75">
      <c r="A151" s="16" t="s">
        <v>314</v>
      </c>
      <c r="B151" s="16" t="s">
        <v>316</v>
      </c>
      <c r="C151" s="16" t="s">
        <v>315</v>
      </c>
      <c r="D151" s="16" t="s">
        <v>313</v>
      </c>
      <c r="E151" s="36">
        <v>1493</v>
      </c>
      <c r="F151" s="51">
        <v>786</v>
      </c>
      <c r="G151" s="32">
        <v>0.5264567983924984</v>
      </c>
      <c r="H151" s="34">
        <v>544</v>
      </c>
      <c r="I151" s="32">
        <v>0.3643670462156731</v>
      </c>
      <c r="J151" s="27">
        <v>242</v>
      </c>
      <c r="K151" s="32">
        <v>0.1620897521768252</v>
      </c>
      <c r="L151" s="27">
        <v>508</v>
      </c>
      <c r="M151" s="32">
        <v>0.3402545210984595</v>
      </c>
      <c r="N151" s="36">
        <v>199</v>
      </c>
      <c r="O151" s="32">
        <v>0.1332886805090422</v>
      </c>
    </row>
    <row r="152" spans="1:15" ht="12.75">
      <c r="A152" s="16" t="s">
        <v>317</v>
      </c>
      <c r="B152" s="16" t="s">
        <v>318</v>
      </c>
      <c r="C152" s="16" t="s">
        <v>315</v>
      </c>
      <c r="D152" s="16" t="s">
        <v>313</v>
      </c>
      <c r="E152" s="36">
        <v>1599</v>
      </c>
      <c r="F152" s="51">
        <v>503</v>
      </c>
      <c r="G152" s="32"/>
      <c r="H152" s="34">
        <v>338</v>
      </c>
      <c r="I152" s="32"/>
      <c r="J152" s="27">
        <v>165</v>
      </c>
      <c r="K152" s="32"/>
      <c r="L152" s="27">
        <v>342</v>
      </c>
      <c r="M152" s="32"/>
      <c r="N152" s="36">
        <v>754</v>
      </c>
      <c r="O152" s="32">
        <v>0.4715447154471545</v>
      </c>
    </row>
    <row r="153" spans="1:15" ht="12.75">
      <c r="A153" s="16" t="s">
        <v>319</v>
      </c>
      <c r="B153" s="16" t="s">
        <v>320</v>
      </c>
      <c r="C153" s="16" t="s">
        <v>315</v>
      </c>
      <c r="D153" s="16" t="s">
        <v>313</v>
      </c>
      <c r="E153" s="36">
        <v>1541</v>
      </c>
      <c r="F153" s="51">
        <v>932</v>
      </c>
      <c r="G153" s="32">
        <v>0.6048020765736535</v>
      </c>
      <c r="H153" s="34">
        <v>692</v>
      </c>
      <c r="I153" s="32">
        <v>0.4490590525632706</v>
      </c>
      <c r="J153" s="27">
        <v>240</v>
      </c>
      <c r="K153" s="32">
        <v>0.15574302401038287</v>
      </c>
      <c r="L153" s="27">
        <v>586</v>
      </c>
      <c r="M153" s="32">
        <v>0.3802725502920182</v>
      </c>
      <c r="N153" s="36">
        <v>23</v>
      </c>
      <c r="O153" s="32">
        <v>0.014925373134328358</v>
      </c>
    </row>
    <row r="154" spans="1:15" ht="12.75">
      <c r="A154" s="16" t="s">
        <v>321</v>
      </c>
      <c r="B154" s="16" t="s">
        <v>322</v>
      </c>
      <c r="C154" s="16" t="s">
        <v>315</v>
      </c>
      <c r="D154" s="16" t="s">
        <v>313</v>
      </c>
      <c r="E154" s="36">
        <v>3474</v>
      </c>
      <c r="F154" s="51">
        <v>1171</v>
      </c>
      <c r="G154" s="32"/>
      <c r="H154" s="34">
        <v>874</v>
      </c>
      <c r="I154" s="32"/>
      <c r="J154" s="27">
        <v>297</v>
      </c>
      <c r="K154" s="32"/>
      <c r="L154" s="27">
        <v>1089</v>
      </c>
      <c r="M154" s="32"/>
      <c r="N154" s="36">
        <v>1214</v>
      </c>
      <c r="O154" s="32">
        <v>0.3494530800230282</v>
      </c>
    </row>
    <row r="155" spans="1:15" ht="12.75">
      <c r="A155" s="16" t="s">
        <v>323</v>
      </c>
      <c r="B155" s="16" t="s">
        <v>324</v>
      </c>
      <c r="C155" s="16" t="s">
        <v>315</v>
      </c>
      <c r="D155" s="16" t="s">
        <v>313</v>
      </c>
      <c r="E155" s="36">
        <v>266</v>
      </c>
      <c r="F155" s="51">
        <v>137</v>
      </c>
      <c r="G155" s="32">
        <v>0.5150375939849624</v>
      </c>
      <c r="H155" s="34">
        <v>95</v>
      </c>
      <c r="I155" s="32">
        <v>0.35714285714285715</v>
      </c>
      <c r="J155" s="27">
        <v>42</v>
      </c>
      <c r="K155" s="32">
        <v>0.15789473684210525</v>
      </c>
      <c r="L155" s="27">
        <v>129</v>
      </c>
      <c r="M155" s="32">
        <v>0.4849624060150376</v>
      </c>
      <c r="N155" s="36">
        <v>0</v>
      </c>
      <c r="O155" s="32">
        <v>0</v>
      </c>
    </row>
    <row r="156" spans="1:15" ht="12.75">
      <c r="A156" s="16" t="s">
        <v>325</v>
      </c>
      <c r="B156" s="16" t="s">
        <v>326</v>
      </c>
      <c r="C156" s="16" t="s">
        <v>315</v>
      </c>
      <c r="D156" s="16" t="s">
        <v>313</v>
      </c>
      <c r="E156" s="36">
        <v>892</v>
      </c>
      <c r="F156" s="51">
        <v>513</v>
      </c>
      <c r="G156" s="32">
        <v>0.5751121076233184</v>
      </c>
      <c r="H156" s="34">
        <v>315</v>
      </c>
      <c r="I156" s="32">
        <v>0.3531390134529148</v>
      </c>
      <c r="J156" s="27">
        <v>198</v>
      </c>
      <c r="K156" s="32">
        <v>0.2219730941704036</v>
      </c>
      <c r="L156" s="27">
        <v>368</v>
      </c>
      <c r="M156" s="32">
        <v>0.4125560538116592</v>
      </c>
      <c r="N156" s="36">
        <v>11</v>
      </c>
      <c r="O156" s="32">
        <v>0.01233183856502242</v>
      </c>
    </row>
    <row r="157" spans="1:15" ht="12.75">
      <c r="A157" s="16" t="s">
        <v>327</v>
      </c>
      <c r="B157" s="16" t="s">
        <v>328</v>
      </c>
      <c r="C157" s="16" t="s">
        <v>315</v>
      </c>
      <c r="D157" s="16" t="s">
        <v>313</v>
      </c>
      <c r="E157" s="36">
        <v>1927</v>
      </c>
      <c r="F157" s="51">
        <v>1193</v>
      </c>
      <c r="G157" s="32">
        <v>0.6190970420342501</v>
      </c>
      <c r="H157" s="34">
        <v>915</v>
      </c>
      <c r="I157" s="32">
        <v>0.47483134405812144</v>
      </c>
      <c r="J157" s="27">
        <v>278</v>
      </c>
      <c r="K157" s="32">
        <v>0.1442656979761287</v>
      </c>
      <c r="L157" s="27">
        <v>699</v>
      </c>
      <c r="M157" s="32">
        <v>0.3627400103788272</v>
      </c>
      <c r="N157" s="36">
        <v>35</v>
      </c>
      <c r="O157" s="32">
        <v>0.01816294758692268</v>
      </c>
    </row>
    <row r="158" spans="1:15" ht="12.75">
      <c r="A158" s="16" t="s">
        <v>329</v>
      </c>
      <c r="B158" s="16" t="s">
        <v>330</v>
      </c>
      <c r="C158" s="16" t="s">
        <v>315</v>
      </c>
      <c r="D158" s="16" t="s">
        <v>313</v>
      </c>
      <c r="E158" s="36">
        <v>640</v>
      </c>
      <c r="F158" s="51">
        <v>273</v>
      </c>
      <c r="G158" s="32">
        <v>0.4265625</v>
      </c>
      <c r="H158" s="34">
        <v>219</v>
      </c>
      <c r="I158" s="32">
        <v>0.3421875</v>
      </c>
      <c r="J158" s="27">
        <v>54</v>
      </c>
      <c r="K158" s="32">
        <v>0.084375</v>
      </c>
      <c r="L158" s="27">
        <v>340</v>
      </c>
      <c r="M158" s="32">
        <v>0.53125</v>
      </c>
      <c r="N158" s="36">
        <v>27</v>
      </c>
      <c r="O158" s="32">
        <v>0.0421875</v>
      </c>
    </row>
    <row r="159" spans="1:15" ht="12.75">
      <c r="A159" s="16" t="s">
        <v>331</v>
      </c>
      <c r="B159" s="16" t="s">
        <v>332</v>
      </c>
      <c r="C159" s="16" t="s">
        <v>315</v>
      </c>
      <c r="D159" s="16" t="s">
        <v>313</v>
      </c>
      <c r="E159" s="36">
        <v>765</v>
      </c>
      <c r="F159" s="51">
        <v>294</v>
      </c>
      <c r="G159" s="32">
        <v>0.38431372549019605</v>
      </c>
      <c r="H159" s="34">
        <v>204</v>
      </c>
      <c r="I159" s="32">
        <v>0.26666666666666666</v>
      </c>
      <c r="J159" s="27">
        <v>90</v>
      </c>
      <c r="K159" s="32">
        <v>0.11764705882352941</v>
      </c>
      <c r="L159" s="27">
        <v>363</v>
      </c>
      <c r="M159" s="32">
        <v>0.4745098039215686</v>
      </c>
      <c r="N159" s="36">
        <v>108</v>
      </c>
      <c r="O159" s="32">
        <v>0.1411764705882353</v>
      </c>
    </row>
    <row r="160" spans="1:15" ht="12.75">
      <c r="A160" s="16" t="s">
        <v>334</v>
      </c>
      <c r="B160" s="16" t="s">
        <v>336</v>
      </c>
      <c r="C160" s="16" t="s">
        <v>335</v>
      </c>
      <c r="D160" s="16" t="s">
        <v>333</v>
      </c>
      <c r="E160" s="36">
        <v>490</v>
      </c>
      <c r="F160" s="51">
        <v>290</v>
      </c>
      <c r="G160" s="32">
        <v>0.5918367346938775</v>
      </c>
      <c r="H160" s="34">
        <v>220</v>
      </c>
      <c r="I160" s="32">
        <v>0.4489795918367347</v>
      </c>
      <c r="J160" s="27">
        <v>70</v>
      </c>
      <c r="K160" s="32">
        <v>0.14285714285714285</v>
      </c>
      <c r="L160" s="27">
        <v>171</v>
      </c>
      <c r="M160" s="32">
        <v>0.3489795918367347</v>
      </c>
      <c r="N160" s="36">
        <v>29</v>
      </c>
      <c r="O160" s="32">
        <v>0.05918367346938776</v>
      </c>
    </row>
    <row r="161" spans="1:15" ht="12.75">
      <c r="A161" s="16" t="s">
        <v>337</v>
      </c>
      <c r="B161" s="16" t="s">
        <v>338</v>
      </c>
      <c r="C161" s="16" t="s">
        <v>335</v>
      </c>
      <c r="D161" s="16" t="s">
        <v>333</v>
      </c>
      <c r="E161" s="36">
        <v>915</v>
      </c>
      <c r="F161" s="51">
        <v>479</v>
      </c>
      <c r="G161" s="32">
        <v>0.5234972677595628</v>
      </c>
      <c r="H161" s="34">
        <v>315</v>
      </c>
      <c r="I161" s="32">
        <v>0.3442622950819672</v>
      </c>
      <c r="J161" s="27">
        <v>164</v>
      </c>
      <c r="K161" s="32">
        <v>0.17923497267759564</v>
      </c>
      <c r="L161" s="27">
        <v>418</v>
      </c>
      <c r="M161" s="32">
        <v>0.4568306010928962</v>
      </c>
      <c r="N161" s="36">
        <v>18</v>
      </c>
      <c r="O161" s="32">
        <v>0.019672131147540985</v>
      </c>
    </row>
    <row r="162" spans="1:15" ht="12.75">
      <c r="A162" s="16" t="s">
        <v>339</v>
      </c>
      <c r="B162" s="16" t="s">
        <v>340</v>
      </c>
      <c r="C162" s="16" t="s">
        <v>335</v>
      </c>
      <c r="D162" s="16" t="s">
        <v>333</v>
      </c>
      <c r="E162" s="36">
        <v>1442</v>
      </c>
      <c r="F162" s="51">
        <v>744</v>
      </c>
      <c r="G162" s="32">
        <v>0.5159500693481276</v>
      </c>
      <c r="H162" s="34">
        <v>505</v>
      </c>
      <c r="I162" s="32">
        <v>0.3502080443828017</v>
      </c>
      <c r="J162" s="27">
        <v>239</v>
      </c>
      <c r="K162" s="32">
        <v>0.16574202496532595</v>
      </c>
      <c r="L162" s="27">
        <v>573</v>
      </c>
      <c r="M162" s="32">
        <v>0.3973647711511789</v>
      </c>
      <c r="N162" s="36">
        <v>125</v>
      </c>
      <c r="O162" s="32">
        <v>0.08668515950069348</v>
      </c>
    </row>
    <row r="163" spans="1:15" ht="12.75">
      <c r="A163" s="16" t="s">
        <v>341</v>
      </c>
      <c r="B163" s="16" t="s">
        <v>342</v>
      </c>
      <c r="C163" s="16" t="s">
        <v>335</v>
      </c>
      <c r="D163" s="16" t="s">
        <v>333</v>
      </c>
      <c r="E163" s="36">
        <v>1326</v>
      </c>
      <c r="F163" s="51">
        <v>539</v>
      </c>
      <c r="G163" s="32"/>
      <c r="H163" s="34">
        <v>428</v>
      </c>
      <c r="I163" s="32"/>
      <c r="J163" s="27">
        <v>111</v>
      </c>
      <c r="K163" s="32"/>
      <c r="L163" s="27">
        <v>510</v>
      </c>
      <c r="M163" s="32"/>
      <c r="N163" s="36">
        <v>277</v>
      </c>
      <c r="O163" s="32">
        <v>0.20889894419306185</v>
      </c>
    </row>
    <row r="164" spans="1:15" ht="12.75">
      <c r="A164" s="16" t="s">
        <v>343</v>
      </c>
      <c r="B164" s="16" t="s">
        <v>344</v>
      </c>
      <c r="C164" s="16" t="s">
        <v>335</v>
      </c>
      <c r="D164" s="16" t="s">
        <v>333</v>
      </c>
      <c r="E164" s="36">
        <v>1636</v>
      </c>
      <c r="F164" s="51">
        <v>747</v>
      </c>
      <c r="G164" s="32">
        <v>0.456601466992665</v>
      </c>
      <c r="H164" s="34">
        <v>577</v>
      </c>
      <c r="I164" s="32">
        <v>0.3526894865525672</v>
      </c>
      <c r="J164" s="27">
        <v>170</v>
      </c>
      <c r="K164" s="32">
        <v>0.1039119804400978</v>
      </c>
      <c r="L164" s="27">
        <v>653</v>
      </c>
      <c r="M164" s="32">
        <v>0.3991442542787286</v>
      </c>
      <c r="N164" s="36">
        <v>236</v>
      </c>
      <c r="O164" s="32">
        <v>0.14425427872860636</v>
      </c>
    </row>
    <row r="165" spans="1:15" ht="12.75">
      <c r="A165" s="16" t="s">
        <v>345</v>
      </c>
      <c r="B165" s="16" t="s">
        <v>346</v>
      </c>
      <c r="C165" s="16" t="s">
        <v>335</v>
      </c>
      <c r="D165" s="16" t="s">
        <v>333</v>
      </c>
      <c r="E165" s="36">
        <v>844</v>
      </c>
      <c r="F165" s="51">
        <v>450</v>
      </c>
      <c r="G165" s="32">
        <v>0.533175355450237</v>
      </c>
      <c r="H165" s="34">
        <v>363</v>
      </c>
      <c r="I165" s="32">
        <v>0.43009478672985785</v>
      </c>
      <c r="J165" s="27">
        <v>87</v>
      </c>
      <c r="K165" s="32">
        <v>0.10308056872037914</v>
      </c>
      <c r="L165" s="27">
        <v>387</v>
      </c>
      <c r="M165" s="32">
        <v>0.4585308056872038</v>
      </c>
      <c r="N165" s="36">
        <v>7</v>
      </c>
      <c r="O165" s="32">
        <v>0.008293838862559242</v>
      </c>
    </row>
    <row r="166" spans="1:15" ht="12.75">
      <c r="A166" s="16" t="s">
        <v>347</v>
      </c>
      <c r="B166" s="16" t="s">
        <v>348</v>
      </c>
      <c r="C166" s="16" t="s">
        <v>335</v>
      </c>
      <c r="D166" s="16" t="s">
        <v>333</v>
      </c>
      <c r="E166" s="36">
        <v>1334</v>
      </c>
      <c r="F166" s="51">
        <v>598</v>
      </c>
      <c r="G166" s="32">
        <v>0.4482758620689655</v>
      </c>
      <c r="H166" s="34">
        <v>486</v>
      </c>
      <c r="I166" s="32">
        <v>0.36431784107946025</v>
      </c>
      <c r="J166" s="27">
        <v>112</v>
      </c>
      <c r="K166" s="32">
        <v>0.08395802098950525</v>
      </c>
      <c r="L166" s="27">
        <v>553</v>
      </c>
      <c r="M166" s="32">
        <v>0.41454272863568215</v>
      </c>
      <c r="N166" s="36">
        <v>183</v>
      </c>
      <c r="O166" s="32">
        <v>0.13718140929535233</v>
      </c>
    </row>
    <row r="167" spans="1:15" ht="12.75">
      <c r="A167" s="16" t="s">
        <v>349</v>
      </c>
      <c r="B167" s="16" t="s">
        <v>350</v>
      </c>
      <c r="C167" s="16" t="s">
        <v>335</v>
      </c>
      <c r="D167" s="16" t="s">
        <v>333</v>
      </c>
      <c r="E167" s="36">
        <v>549</v>
      </c>
      <c r="F167" s="51">
        <v>217</v>
      </c>
      <c r="G167" s="32"/>
      <c r="H167" s="34">
        <v>154</v>
      </c>
      <c r="I167" s="32"/>
      <c r="J167" s="27">
        <v>63</v>
      </c>
      <c r="K167" s="32"/>
      <c r="L167" s="27">
        <v>218</v>
      </c>
      <c r="M167" s="32"/>
      <c r="N167" s="36">
        <v>114</v>
      </c>
      <c r="O167" s="32">
        <v>0.20765027322404372</v>
      </c>
    </row>
    <row r="168" spans="1:15" ht="12.75">
      <c r="A168" s="16" t="s">
        <v>351</v>
      </c>
      <c r="B168" s="16" t="s">
        <v>352</v>
      </c>
      <c r="C168" s="16" t="s">
        <v>335</v>
      </c>
      <c r="D168" s="16" t="s">
        <v>333</v>
      </c>
      <c r="E168" s="36">
        <v>774</v>
      </c>
      <c r="F168" s="51">
        <v>279</v>
      </c>
      <c r="G168" s="32">
        <v>0.36046511627906974</v>
      </c>
      <c r="H168" s="34">
        <v>206</v>
      </c>
      <c r="I168" s="32">
        <v>0.2661498708010336</v>
      </c>
      <c r="J168" s="27">
        <v>73</v>
      </c>
      <c r="K168" s="32">
        <v>0.09431524547803617</v>
      </c>
      <c r="L168" s="27">
        <v>419</v>
      </c>
      <c r="M168" s="32">
        <v>0.541343669250646</v>
      </c>
      <c r="N168" s="36">
        <v>76</v>
      </c>
      <c r="O168" s="32">
        <v>0.09819121447028424</v>
      </c>
    </row>
    <row r="169" spans="1:15" ht="12.75">
      <c r="A169" s="16" t="s">
        <v>353</v>
      </c>
      <c r="B169" s="16" t="s">
        <v>354</v>
      </c>
      <c r="C169" s="16" t="s">
        <v>335</v>
      </c>
      <c r="D169" s="16" t="s">
        <v>333</v>
      </c>
      <c r="E169" s="36">
        <v>1419</v>
      </c>
      <c r="F169" s="51">
        <v>708</v>
      </c>
      <c r="G169" s="32">
        <v>0.49894291754756875</v>
      </c>
      <c r="H169" s="34">
        <v>569</v>
      </c>
      <c r="I169" s="32">
        <v>0.4009866102889359</v>
      </c>
      <c r="J169" s="27">
        <v>139</v>
      </c>
      <c r="K169" s="32">
        <v>0.09795630725863284</v>
      </c>
      <c r="L169" s="27">
        <v>683</v>
      </c>
      <c r="M169" s="32">
        <v>0.4813248766737139</v>
      </c>
      <c r="N169" s="36">
        <v>28</v>
      </c>
      <c r="O169" s="32">
        <v>0.019732205778717406</v>
      </c>
    </row>
    <row r="170" spans="1:15" ht="12.75">
      <c r="A170" s="16" t="s">
        <v>355</v>
      </c>
      <c r="B170" s="16" t="s">
        <v>356</v>
      </c>
      <c r="C170" s="16" t="s">
        <v>335</v>
      </c>
      <c r="D170" s="16" t="s">
        <v>333</v>
      </c>
      <c r="E170" s="36">
        <v>720</v>
      </c>
      <c r="F170" s="51">
        <v>292</v>
      </c>
      <c r="G170" s="32">
        <v>0.40555555555555556</v>
      </c>
      <c r="H170" s="34">
        <v>210</v>
      </c>
      <c r="I170" s="32">
        <v>0.2916666666666667</v>
      </c>
      <c r="J170" s="27">
        <v>82</v>
      </c>
      <c r="K170" s="32">
        <v>0.11388888888888889</v>
      </c>
      <c r="L170" s="27">
        <v>346</v>
      </c>
      <c r="M170" s="32">
        <v>0.48055555555555557</v>
      </c>
      <c r="N170" s="36">
        <v>82</v>
      </c>
      <c r="O170" s="32">
        <v>0.11388888888888889</v>
      </c>
    </row>
    <row r="171" spans="1:15" ht="12.75">
      <c r="A171" s="16" t="s">
        <v>357</v>
      </c>
      <c r="B171" s="16" t="s">
        <v>358</v>
      </c>
      <c r="C171" s="16" t="s">
        <v>335</v>
      </c>
      <c r="D171" s="16" t="s">
        <v>333</v>
      </c>
      <c r="E171" s="36">
        <v>689</v>
      </c>
      <c r="F171" s="51">
        <v>289</v>
      </c>
      <c r="G171" s="32">
        <v>0.41944847605224966</v>
      </c>
      <c r="H171" s="34">
        <v>275</v>
      </c>
      <c r="I171" s="32">
        <v>0.3991291727140784</v>
      </c>
      <c r="J171" s="27">
        <v>14</v>
      </c>
      <c r="K171" s="32">
        <v>0.020319303338171262</v>
      </c>
      <c r="L171" s="27">
        <v>365</v>
      </c>
      <c r="M171" s="32">
        <v>0.5297532656023222</v>
      </c>
      <c r="N171" s="36">
        <v>35</v>
      </c>
      <c r="O171" s="32">
        <v>0.05079825834542816</v>
      </c>
    </row>
    <row r="172" spans="1:15" ht="12.75">
      <c r="A172" s="16" t="s">
        <v>359</v>
      </c>
      <c r="B172" s="16" t="s">
        <v>360</v>
      </c>
      <c r="C172" s="16" t="s">
        <v>335</v>
      </c>
      <c r="D172" s="16" t="s">
        <v>333</v>
      </c>
      <c r="E172" s="36">
        <v>343</v>
      </c>
      <c r="F172" s="51">
        <v>148</v>
      </c>
      <c r="G172" s="32">
        <v>0.4314868804664723</v>
      </c>
      <c r="H172" s="34">
        <v>108</v>
      </c>
      <c r="I172" s="32">
        <v>0.31486880466472306</v>
      </c>
      <c r="J172" s="27">
        <v>40</v>
      </c>
      <c r="K172" s="32">
        <v>0.11661807580174927</v>
      </c>
      <c r="L172" s="27">
        <v>175</v>
      </c>
      <c r="M172" s="32">
        <v>0.5102040816326531</v>
      </c>
      <c r="N172" s="36">
        <v>20</v>
      </c>
      <c r="O172" s="32">
        <v>0.05830903790087463</v>
      </c>
    </row>
    <row r="173" spans="1:15" ht="12.75">
      <c r="A173" s="16" t="s">
        <v>361</v>
      </c>
      <c r="B173" s="16" t="s">
        <v>362</v>
      </c>
      <c r="C173" s="16" t="s">
        <v>335</v>
      </c>
      <c r="D173" s="16" t="s">
        <v>333</v>
      </c>
      <c r="E173" s="36">
        <v>1081</v>
      </c>
      <c r="F173" s="51">
        <v>562</v>
      </c>
      <c r="G173" s="32">
        <v>0.5198889916743755</v>
      </c>
      <c r="H173" s="34">
        <v>459</v>
      </c>
      <c r="I173" s="32">
        <v>0.4246068455134135</v>
      </c>
      <c r="J173" s="27">
        <v>103</v>
      </c>
      <c r="K173" s="32">
        <v>0.09528214616096208</v>
      </c>
      <c r="L173" s="27">
        <v>480</v>
      </c>
      <c r="M173" s="32">
        <v>0.4440333024976873</v>
      </c>
      <c r="N173" s="36">
        <v>39</v>
      </c>
      <c r="O173" s="32">
        <v>0.036077705827937095</v>
      </c>
    </row>
    <row r="174" ht="12.75">
      <c r="L174" s="27"/>
    </row>
    <row r="175" spans="1:12" ht="12.75">
      <c r="A175" s="18" t="s">
        <v>25</v>
      </c>
      <c r="C175" s="39"/>
      <c r="D175" s="39"/>
      <c r="E175" s="39"/>
      <c r="F175" s="39"/>
      <c r="G175" s="39"/>
      <c r="H175" s="39"/>
      <c r="I175" s="39"/>
      <c r="L175" s="53"/>
    </row>
    <row r="176" spans="1:12" ht="12.75">
      <c r="A176" s="39" t="s">
        <v>546</v>
      </c>
      <c r="C176" s="39"/>
      <c r="D176" s="39"/>
      <c r="E176" s="39"/>
      <c r="F176" s="39"/>
      <c r="G176" s="39"/>
      <c r="H176" s="39"/>
      <c r="I176" s="39"/>
      <c r="L176" s="53"/>
    </row>
    <row r="177" spans="1:12" ht="12.75">
      <c r="A177" s="39" t="s">
        <v>547</v>
      </c>
      <c r="C177" s="39"/>
      <c r="D177" s="39"/>
      <c r="E177" s="39"/>
      <c r="F177" s="39"/>
      <c r="G177" s="39"/>
      <c r="H177" s="39"/>
      <c r="I177" s="39"/>
      <c r="L177" s="53"/>
    </row>
    <row r="178" spans="1:12" ht="12.75">
      <c r="A178" s="39" t="s">
        <v>548</v>
      </c>
      <c r="C178" s="39"/>
      <c r="D178" s="39"/>
      <c r="E178" s="39"/>
      <c r="F178" s="39"/>
      <c r="G178" s="39"/>
      <c r="H178" s="39"/>
      <c r="I178" s="39"/>
      <c r="J178" s="39"/>
      <c r="K178" s="39"/>
      <c r="L178" s="53"/>
    </row>
    <row r="179" spans="1:12" ht="12.75">
      <c r="A179" s="39"/>
      <c r="B179" s="39"/>
      <c r="C179" s="39"/>
      <c r="D179" s="39"/>
      <c r="E179" s="39"/>
      <c r="F179" s="39"/>
      <c r="G179" s="39"/>
      <c r="H179" s="39"/>
      <c r="I179" s="39"/>
      <c r="J179" s="39"/>
      <c r="K179" s="39"/>
      <c r="L179" s="53"/>
    </row>
    <row r="181" ht="12.75">
      <c r="A181" s="39"/>
    </row>
    <row r="182" ht="12.75">
      <c r="A182" s="39"/>
    </row>
    <row r="183" ht="12.75">
      <c r="A183" s="39"/>
    </row>
    <row r="184" ht="12.75">
      <c r="A184" s="39"/>
    </row>
    <row r="185" spans="1:2" ht="12.75">
      <c r="A185" s="39"/>
      <c r="B185" s="39"/>
    </row>
    <row r="186" ht="12.75">
      <c r="B186" s="39"/>
    </row>
    <row r="187" ht="12.75">
      <c r="A187" s="39"/>
    </row>
    <row r="188" spans="1:2" ht="12.75">
      <c r="A188" s="39"/>
      <c r="B188" s="39"/>
    </row>
    <row r="189" spans="1:2" ht="12.75">
      <c r="A189" s="39"/>
      <c r="B189" s="39"/>
    </row>
    <row r="190" ht="12.75">
      <c r="B190" s="39"/>
    </row>
  </sheetData>
  <mergeCells count="5">
    <mergeCell ref="F6:G6"/>
    <mergeCell ref="N6:O6"/>
    <mergeCell ref="H6:I6"/>
    <mergeCell ref="J6:K6"/>
    <mergeCell ref="L6:M6"/>
  </mergeCells>
  <conditionalFormatting sqref="E22:E173">
    <cfRule type="expression" priority="1" dxfId="1" stopIfTrue="1">
      <formula>P22=1</formula>
    </cfRule>
  </conditionalFormatting>
  <conditionalFormatting sqref="O8:O19 O22:O81 O83:O173">
    <cfRule type="cellIs" priority="2" dxfId="0" operator="greaterThan" stopIfTrue="1">
      <formula>0.15</formula>
    </cfRule>
    <cfRule type="cellIs" priority="3" dxfId="0" operator="lessThan" stopIfTrue="1">
      <formula>0</formula>
    </cfRule>
  </conditionalFormatting>
  <conditionalFormatting sqref="N82">
    <cfRule type="cellIs" priority="4" dxfId="2"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4" r:id="rId1"/>
  <headerFooter alignWithMargins="0">
    <oddFooter>&amp;L&amp;6&amp;F &amp;A&amp;R&amp;6Standards and Quality Analytical Team (SAT)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178"/>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3.7109375" style="16" customWidth="1"/>
    <col min="3" max="3" width="6.00390625" style="16" bestFit="1" customWidth="1"/>
    <col min="4" max="4" width="23.421875" style="16" bestFit="1" customWidth="1"/>
    <col min="5" max="5" width="17.140625" style="16" customWidth="1"/>
    <col min="6" max="13" width="12.7109375" style="16" customWidth="1"/>
    <col min="14" max="15" width="15.7109375" style="16" customWidth="1"/>
    <col min="16" max="16" width="12.140625" style="122" customWidth="1"/>
    <col min="17" max="16384" width="9.140625" style="16" customWidth="1"/>
  </cols>
  <sheetData>
    <row r="1" ht="18">
      <c r="A1" s="50" t="s">
        <v>596</v>
      </c>
    </row>
    <row r="3" ht="12.75">
      <c r="A3" s="18" t="s">
        <v>26</v>
      </c>
    </row>
    <row r="4" spans="1:8" ht="12.75">
      <c r="A4" s="16" t="s">
        <v>657</v>
      </c>
      <c r="H4" s="18"/>
    </row>
    <row r="6" spans="1:15" ht="25.5" customHeight="1">
      <c r="A6" s="54"/>
      <c r="B6" s="54"/>
      <c r="C6" s="54"/>
      <c r="D6" s="54"/>
      <c r="E6" s="58" t="s">
        <v>549</v>
      </c>
      <c r="F6" s="136" t="s">
        <v>551</v>
      </c>
      <c r="G6" s="136"/>
      <c r="H6" s="136" t="s">
        <v>550</v>
      </c>
      <c r="I6" s="136"/>
      <c r="J6" s="136" t="s">
        <v>552</v>
      </c>
      <c r="K6" s="136"/>
      <c r="L6" s="136" t="s">
        <v>553</v>
      </c>
      <c r="M6" s="136"/>
      <c r="N6" s="136" t="s">
        <v>554</v>
      </c>
      <c r="O6" s="136"/>
    </row>
    <row r="7" spans="1:15" ht="13.5" thickBot="1">
      <c r="A7" s="56" t="s">
        <v>32</v>
      </c>
      <c r="B7" s="56" t="s">
        <v>34</v>
      </c>
      <c r="C7" s="56"/>
      <c r="D7" s="56"/>
      <c r="E7" s="57" t="s">
        <v>16</v>
      </c>
      <c r="F7" s="57" t="s">
        <v>16</v>
      </c>
      <c r="G7" s="57" t="s">
        <v>35</v>
      </c>
      <c r="H7" s="57" t="s">
        <v>16</v>
      </c>
      <c r="I7" s="57" t="s">
        <v>35</v>
      </c>
      <c r="J7" s="57" t="s">
        <v>16</v>
      </c>
      <c r="K7" s="57" t="s">
        <v>35</v>
      </c>
      <c r="L7" s="57" t="s">
        <v>16</v>
      </c>
      <c r="M7" s="57" t="s">
        <v>35</v>
      </c>
      <c r="N7" s="57" t="s">
        <v>16</v>
      </c>
      <c r="O7" s="57" t="s">
        <v>35</v>
      </c>
    </row>
    <row r="8" spans="1:15" ht="12.75">
      <c r="A8" s="16" t="s">
        <v>365</v>
      </c>
      <c r="B8" s="16" t="s">
        <v>363</v>
      </c>
      <c r="C8" s="36"/>
      <c r="E8" s="36">
        <v>165689</v>
      </c>
      <c r="F8" s="51">
        <v>74506</v>
      </c>
      <c r="G8" s="52">
        <v>0.4496737864312055</v>
      </c>
      <c r="H8" s="36">
        <v>52387</v>
      </c>
      <c r="I8" s="52">
        <v>0.3161766924780764</v>
      </c>
      <c r="J8" s="36">
        <v>22119</v>
      </c>
      <c r="K8" s="52">
        <v>0.13349709395312906</v>
      </c>
      <c r="L8" s="36">
        <v>75677</v>
      </c>
      <c r="M8" s="52">
        <v>0.4567412441381142</v>
      </c>
      <c r="N8" s="36">
        <v>15506</v>
      </c>
      <c r="O8" s="32">
        <v>0.09358496943068037</v>
      </c>
    </row>
    <row r="9" spans="5:15" ht="12.75">
      <c r="E9" s="25"/>
      <c r="F9" s="51"/>
      <c r="G9" s="52"/>
      <c r="H9" s="25"/>
      <c r="I9" s="52"/>
      <c r="J9" s="25"/>
      <c r="K9" s="52"/>
      <c r="L9" s="36"/>
      <c r="M9" s="52"/>
      <c r="N9" s="25"/>
      <c r="O9" s="32"/>
    </row>
    <row r="10" spans="1:15" ht="12.75">
      <c r="A10" s="16" t="s">
        <v>41</v>
      </c>
      <c r="B10" s="16" t="s">
        <v>39</v>
      </c>
      <c r="E10" s="36">
        <v>7520</v>
      </c>
      <c r="F10" s="51">
        <v>2366</v>
      </c>
      <c r="G10" s="52">
        <v>0.3146276595744681</v>
      </c>
      <c r="H10" s="36">
        <v>1913</v>
      </c>
      <c r="I10" s="52">
        <v>0.2543882978723404</v>
      </c>
      <c r="J10" s="36">
        <v>453</v>
      </c>
      <c r="K10" s="52">
        <v>0.06023936170212766</v>
      </c>
      <c r="L10" s="36">
        <v>4835</v>
      </c>
      <c r="M10" s="52">
        <v>0.6429521276595744</v>
      </c>
      <c r="N10" s="36">
        <v>319</v>
      </c>
      <c r="O10" s="32">
        <v>0.04242021276595745</v>
      </c>
    </row>
    <row r="11" spans="1:15" ht="12.75">
      <c r="A11" s="16" t="s">
        <v>67</v>
      </c>
      <c r="B11" s="16" t="s">
        <v>65</v>
      </c>
      <c r="E11" s="36">
        <v>21643</v>
      </c>
      <c r="F11" s="51">
        <v>7322</v>
      </c>
      <c r="G11" s="52">
        <v>0.3383079979670101</v>
      </c>
      <c r="H11" s="36">
        <v>5218</v>
      </c>
      <c r="I11" s="52">
        <v>0.241094118190639</v>
      </c>
      <c r="J11" s="36">
        <v>2104</v>
      </c>
      <c r="K11" s="52">
        <v>0.09721387977637111</v>
      </c>
      <c r="L11" s="36">
        <v>12971</v>
      </c>
      <c r="M11" s="52">
        <v>0.5993161761308506</v>
      </c>
      <c r="N11" s="36">
        <v>1350</v>
      </c>
      <c r="O11" s="32">
        <v>0.06237582590213926</v>
      </c>
    </row>
    <row r="12" spans="1:15" ht="12.75">
      <c r="A12" s="16" t="s">
        <v>117</v>
      </c>
      <c r="B12" s="16" t="s">
        <v>364</v>
      </c>
      <c r="E12" s="36">
        <v>16335</v>
      </c>
      <c r="F12" s="51">
        <v>6549</v>
      </c>
      <c r="G12" s="52">
        <v>0.40091827364554633</v>
      </c>
      <c r="H12" s="36">
        <v>4836</v>
      </c>
      <c r="I12" s="52">
        <v>0.2960514233241506</v>
      </c>
      <c r="J12" s="36">
        <v>1713</v>
      </c>
      <c r="K12" s="52">
        <v>0.10486685032139578</v>
      </c>
      <c r="L12" s="36">
        <v>8674</v>
      </c>
      <c r="M12" s="52">
        <v>0.5310070400979492</v>
      </c>
      <c r="N12" s="36">
        <v>1112</v>
      </c>
      <c r="O12" s="32">
        <v>0.06807468625650444</v>
      </c>
    </row>
    <row r="13" spans="1:15" ht="12.75">
      <c r="A13" s="16" t="s">
        <v>147</v>
      </c>
      <c r="B13" s="16" t="s">
        <v>145</v>
      </c>
      <c r="E13" s="36">
        <v>12922</v>
      </c>
      <c r="F13" s="51">
        <v>5479</v>
      </c>
      <c r="G13" s="52">
        <v>0.42400557189289584</v>
      </c>
      <c r="H13" s="36">
        <v>4205</v>
      </c>
      <c r="I13" s="52">
        <v>0.3254140225971212</v>
      </c>
      <c r="J13" s="36">
        <v>1274</v>
      </c>
      <c r="K13" s="52">
        <v>0.09859154929577464</v>
      </c>
      <c r="L13" s="36">
        <v>7039</v>
      </c>
      <c r="M13" s="52">
        <v>0.5447299179693545</v>
      </c>
      <c r="N13" s="36">
        <v>404</v>
      </c>
      <c r="O13" s="32">
        <v>0.03126451013774957</v>
      </c>
    </row>
    <row r="14" spans="1:15" ht="12.75">
      <c r="A14" s="16" t="s">
        <v>167</v>
      </c>
      <c r="B14" s="16" t="s">
        <v>165</v>
      </c>
      <c r="D14" s="36"/>
      <c r="E14" s="36">
        <v>17552</v>
      </c>
      <c r="F14" s="51">
        <v>6657</v>
      </c>
      <c r="G14" s="52">
        <v>0.37927301731996355</v>
      </c>
      <c r="H14" s="36">
        <v>4424</v>
      </c>
      <c r="I14" s="52">
        <v>0.2520510483135825</v>
      </c>
      <c r="J14" s="36">
        <v>2233</v>
      </c>
      <c r="K14" s="52">
        <v>0.12722196900638105</v>
      </c>
      <c r="L14" s="36">
        <v>9416</v>
      </c>
      <c r="M14" s="52">
        <v>0.5364630811303556</v>
      </c>
      <c r="N14" s="36">
        <v>1479</v>
      </c>
      <c r="O14" s="32">
        <v>0.08426390154968094</v>
      </c>
    </row>
    <row r="15" spans="1:15" ht="12.75">
      <c r="A15" s="16" t="s">
        <v>203</v>
      </c>
      <c r="B15" s="16" t="s">
        <v>201</v>
      </c>
      <c r="E15" s="36">
        <v>17785</v>
      </c>
      <c r="F15" s="51">
        <v>7497</v>
      </c>
      <c r="G15" s="52">
        <v>0.42153500140567896</v>
      </c>
      <c r="H15" s="36">
        <v>5587</v>
      </c>
      <c r="I15" s="52">
        <v>0.31414113016587014</v>
      </c>
      <c r="J15" s="36">
        <v>1910</v>
      </c>
      <c r="K15" s="52">
        <v>0.10739387123980883</v>
      </c>
      <c r="L15" s="36">
        <v>8198</v>
      </c>
      <c r="M15" s="52">
        <v>0.4609502389654203</v>
      </c>
      <c r="N15" s="36">
        <v>2090</v>
      </c>
      <c r="O15" s="32">
        <v>0.11751475962890076</v>
      </c>
    </row>
    <row r="16" spans="1:15" ht="12.75">
      <c r="A16" s="16" t="s">
        <v>233</v>
      </c>
      <c r="B16" s="16" t="s">
        <v>231</v>
      </c>
      <c r="E16" s="36">
        <v>30772</v>
      </c>
      <c r="F16" s="51">
        <v>19230</v>
      </c>
      <c r="G16" s="52">
        <v>0.624918757311842</v>
      </c>
      <c r="H16" s="36">
        <v>11799</v>
      </c>
      <c r="I16" s="52">
        <v>0.38343299103080725</v>
      </c>
      <c r="J16" s="36">
        <v>7431</v>
      </c>
      <c r="K16" s="52">
        <v>0.2414857662810347</v>
      </c>
      <c r="L16" s="36">
        <v>7903</v>
      </c>
      <c r="M16" s="52">
        <v>0.2568243858052775</v>
      </c>
      <c r="N16" s="36">
        <v>3639</v>
      </c>
      <c r="O16" s="32">
        <v>0.11825685688288054</v>
      </c>
    </row>
    <row r="17" spans="1:15" ht="12.75">
      <c r="A17" s="16" t="s">
        <v>297</v>
      </c>
      <c r="B17" s="16" t="s">
        <v>295</v>
      </c>
      <c r="E17" s="36">
        <v>13325</v>
      </c>
      <c r="F17" s="51">
        <v>6186</v>
      </c>
      <c r="G17" s="52">
        <v>0.46424015009380865</v>
      </c>
      <c r="H17" s="36">
        <v>4537</v>
      </c>
      <c r="I17" s="52">
        <v>0.3404878048780488</v>
      </c>
      <c r="J17" s="36">
        <v>1649</v>
      </c>
      <c r="K17" s="52">
        <v>0.12375234521575985</v>
      </c>
      <c r="L17" s="36">
        <v>5338</v>
      </c>
      <c r="M17" s="52">
        <v>0.4006003752345216</v>
      </c>
      <c r="N17" s="36">
        <v>1801</v>
      </c>
      <c r="O17" s="32">
        <v>0.1351594746716698</v>
      </c>
    </row>
    <row r="18" spans="1:15" ht="12.75">
      <c r="A18" s="16" t="s">
        <v>315</v>
      </c>
      <c r="B18" s="16" t="s">
        <v>313</v>
      </c>
      <c r="E18" s="36">
        <v>13381</v>
      </c>
      <c r="F18" s="51">
        <v>6194</v>
      </c>
      <c r="G18" s="52"/>
      <c r="H18" s="36">
        <v>4486</v>
      </c>
      <c r="I18" s="52"/>
      <c r="J18" s="36">
        <v>1708</v>
      </c>
      <c r="K18" s="52"/>
      <c r="L18" s="36">
        <v>4899</v>
      </c>
      <c r="M18" s="52"/>
      <c r="N18" s="36">
        <v>2288</v>
      </c>
      <c r="O18" s="32">
        <v>0.17098871534265003</v>
      </c>
    </row>
    <row r="19" spans="1:15" ht="12.75">
      <c r="A19" s="16" t="s">
        <v>335</v>
      </c>
      <c r="B19" s="16" t="s">
        <v>333</v>
      </c>
      <c r="E19" s="36">
        <v>14454</v>
      </c>
      <c r="F19" s="51">
        <v>7026</v>
      </c>
      <c r="G19" s="52">
        <v>0.48609381486093817</v>
      </c>
      <c r="H19" s="36">
        <v>5382</v>
      </c>
      <c r="I19" s="52">
        <v>0.3723536737235367</v>
      </c>
      <c r="J19" s="36">
        <v>1644</v>
      </c>
      <c r="K19" s="52">
        <v>0.11374014113740141</v>
      </c>
      <c r="L19" s="36">
        <v>6404</v>
      </c>
      <c r="M19" s="52">
        <v>0.44306074443060744</v>
      </c>
      <c r="N19" s="36">
        <v>1024</v>
      </c>
      <c r="O19" s="32">
        <v>0.0708454407084544</v>
      </c>
    </row>
    <row r="20" spans="5:15" ht="12.75">
      <c r="E20" s="36"/>
      <c r="F20" s="51"/>
      <c r="G20" s="52"/>
      <c r="H20" s="36"/>
      <c r="I20" s="52"/>
      <c r="J20" s="36"/>
      <c r="K20" s="52"/>
      <c r="M20" s="52"/>
      <c r="N20" s="36"/>
      <c r="O20" s="32"/>
    </row>
    <row r="21" spans="1:16" ht="12.75">
      <c r="A21" s="16" t="s">
        <v>32</v>
      </c>
      <c r="B21" s="16" t="s">
        <v>34</v>
      </c>
      <c r="C21" s="16" t="s">
        <v>33</v>
      </c>
      <c r="D21" s="16" t="s">
        <v>31</v>
      </c>
      <c r="E21" s="25" t="s">
        <v>16</v>
      </c>
      <c r="F21" s="25" t="s">
        <v>16</v>
      </c>
      <c r="G21" s="25" t="s">
        <v>35</v>
      </c>
      <c r="H21" s="25" t="s">
        <v>16</v>
      </c>
      <c r="I21" s="25" t="s">
        <v>35</v>
      </c>
      <c r="J21" s="25" t="s">
        <v>16</v>
      </c>
      <c r="K21" s="25" t="s">
        <v>35</v>
      </c>
      <c r="L21" s="25" t="s">
        <v>16</v>
      </c>
      <c r="M21" s="25" t="s">
        <v>35</v>
      </c>
      <c r="N21" s="25" t="s">
        <v>16</v>
      </c>
      <c r="O21" s="25" t="s">
        <v>35</v>
      </c>
      <c r="P21" s="122" t="s">
        <v>542</v>
      </c>
    </row>
    <row r="22" spans="1:17" ht="12.75">
      <c r="A22" s="16" t="s">
        <v>40</v>
      </c>
      <c r="B22" s="16" t="s">
        <v>42</v>
      </c>
      <c r="C22" s="16" t="s">
        <v>41</v>
      </c>
      <c r="D22" s="16" t="s">
        <v>39</v>
      </c>
      <c r="E22" s="36">
        <v>1387</v>
      </c>
      <c r="F22" s="51">
        <v>419</v>
      </c>
      <c r="G22" s="32">
        <v>0.3020908435472242</v>
      </c>
      <c r="H22" s="34">
        <v>286</v>
      </c>
      <c r="I22" s="32">
        <v>0.2062004325883201</v>
      </c>
      <c r="J22" s="27">
        <v>133</v>
      </c>
      <c r="K22" s="32">
        <v>0.0958904109589041</v>
      </c>
      <c r="L22" s="27">
        <v>931</v>
      </c>
      <c r="M22" s="32">
        <v>0.6712328767123288</v>
      </c>
      <c r="N22" s="36">
        <v>37</v>
      </c>
      <c r="O22" s="32">
        <v>0.026676279740447006</v>
      </c>
      <c r="Q22" s="41"/>
    </row>
    <row r="23" spans="1:15" ht="12.75">
      <c r="A23" s="16" t="s">
        <v>43</v>
      </c>
      <c r="B23" s="16" t="s">
        <v>44</v>
      </c>
      <c r="C23" s="16" t="s">
        <v>41</v>
      </c>
      <c r="D23" s="16" t="s">
        <v>39</v>
      </c>
      <c r="E23" s="36">
        <v>315</v>
      </c>
      <c r="F23" s="51">
        <v>122</v>
      </c>
      <c r="G23" s="32">
        <v>0.3873015873015873</v>
      </c>
      <c r="H23" s="34">
        <v>89</v>
      </c>
      <c r="I23" s="32">
        <v>0.28253968253968254</v>
      </c>
      <c r="J23" s="27">
        <v>33</v>
      </c>
      <c r="K23" s="32">
        <v>0.10476190476190476</v>
      </c>
      <c r="L23" s="27">
        <v>189</v>
      </c>
      <c r="M23" s="32">
        <v>0.6</v>
      </c>
      <c r="N23" s="36">
        <v>4</v>
      </c>
      <c r="O23" s="32">
        <v>0.012698412698412698</v>
      </c>
    </row>
    <row r="24" spans="1:15" ht="12.75">
      <c r="A24" s="16" t="s">
        <v>45</v>
      </c>
      <c r="B24" s="16" t="s">
        <v>46</v>
      </c>
      <c r="C24" s="16" t="s">
        <v>41</v>
      </c>
      <c r="D24" s="16" t="s">
        <v>39</v>
      </c>
      <c r="E24" s="36">
        <v>622</v>
      </c>
      <c r="F24" s="51">
        <v>183</v>
      </c>
      <c r="G24" s="32">
        <v>0.2942122186495177</v>
      </c>
      <c r="H24" s="34">
        <v>152</v>
      </c>
      <c r="I24" s="32">
        <v>0.24437299035369775</v>
      </c>
      <c r="J24" s="27">
        <v>31</v>
      </c>
      <c r="K24" s="32">
        <v>0.04983922829581994</v>
      </c>
      <c r="L24" s="27">
        <v>412</v>
      </c>
      <c r="M24" s="32">
        <v>0.662379421221865</v>
      </c>
      <c r="N24" s="36">
        <v>27</v>
      </c>
      <c r="O24" s="32">
        <v>0.04340836012861737</v>
      </c>
    </row>
    <row r="25" spans="1:15" ht="12.75">
      <c r="A25" s="16" t="s">
        <v>47</v>
      </c>
      <c r="B25" s="16" t="s">
        <v>48</v>
      </c>
      <c r="C25" s="16" t="s">
        <v>41</v>
      </c>
      <c r="D25" s="16" t="s">
        <v>39</v>
      </c>
      <c r="E25" s="36">
        <v>299</v>
      </c>
      <c r="F25" s="51">
        <v>64</v>
      </c>
      <c r="G25" s="32">
        <v>0.21404682274247494</v>
      </c>
      <c r="H25" s="34">
        <v>46</v>
      </c>
      <c r="I25" s="32">
        <v>0.15384615384615385</v>
      </c>
      <c r="J25" s="27">
        <v>18</v>
      </c>
      <c r="K25" s="32">
        <v>0.06020066889632107</v>
      </c>
      <c r="L25" s="27">
        <v>214</v>
      </c>
      <c r="M25" s="32">
        <v>0.7157190635451505</v>
      </c>
      <c r="N25" s="36">
        <v>21</v>
      </c>
      <c r="O25" s="32">
        <v>0.07023411371237458</v>
      </c>
    </row>
    <row r="26" spans="1:15" ht="12.75">
      <c r="A26" s="16" t="s">
        <v>49</v>
      </c>
      <c r="B26" s="16" t="s">
        <v>50</v>
      </c>
      <c r="C26" s="16" t="s">
        <v>41</v>
      </c>
      <c r="D26" s="16" t="s">
        <v>39</v>
      </c>
      <c r="E26" s="36">
        <v>491</v>
      </c>
      <c r="F26" s="51">
        <v>134</v>
      </c>
      <c r="G26" s="32">
        <v>0.2729124236252546</v>
      </c>
      <c r="H26" s="34">
        <v>121</v>
      </c>
      <c r="I26" s="32">
        <v>0.24643584521384929</v>
      </c>
      <c r="J26" s="27">
        <v>13</v>
      </c>
      <c r="K26" s="32">
        <v>0.026476578411405296</v>
      </c>
      <c r="L26" s="27">
        <v>357</v>
      </c>
      <c r="M26" s="32">
        <v>0.7270875763747454</v>
      </c>
      <c r="N26" s="36">
        <v>0</v>
      </c>
      <c r="O26" s="32">
        <v>0</v>
      </c>
    </row>
    <row r="27" spans="1:15" ht="12.75">
      <c r="A27" s="16" t="s">
        <v>51</v>
      </c>
      <c r="B27" s="16" t="s">
        <v>52</v>
      </c>
      <c r="C27" s="16" t="s">
        <v>41</v>
      </c>
      <c r="D27" s="16" t="s">
        <v>39</v>
      </c>
      <c r="E27" s="36">
        <v>833</v>
      </c>
      <c r="F27" s="51">
        <v>328</v>
      </c>
      <c r="G27" s="32">
        <v>0.3937575030012005</v>
      </c>
      <c r="H27" s="34">
        <v>256</v>
      </c>
      <c r="I27" s="32">
        <v>0.30732292917166865</v>
      </c>
      <c r="J27" s="27">
        <v>72</v>
      </c>
      <c r="K27" s="32">
        <v>0.08643457382953182</v>
      </c>
      <c r="L27" s="27">
        <v>433</v>
      </c>
      <c r="M27" s="32">
        <v>0.5198079231692677</v>
      </c>
      <c r="N27" s="36">
        <v>72</v>
      </c>
      <c r="O27" s="32">
        <v>0.08643457382953182</v>
      </c>
    </row>
    <row r="28" spans="1:15" ht="12.75">
      <c r="A28" s="16" t="s">
        <v>53</v>
      </c>
      <c r="B28" s="16" t="s">
        <v>54</v>
      </c>
      <c r="C28" s="16" t="s">
        <v>41</v>
      </c>
      <c r="D28" s="16" t="s">
        <v>39</v>
      </c>
      <c r="E28" s="36">
        <v>617</v>
      </c>
      <c r="F28" s="51">
        <v>155</v>
      </c>
      <c r="G28" s="32">
        <v>0.25121555915721233</v>
      </c>
      <c r="H28" s="34">
        <v>129</v>
      </c>
      <c r="I28" s="32">
        <v>0.20907617504051865</v>
      </c>
      <c r="J28" s="27">
        <v>26</v>
      </c>
      <c r="K28" s="32">
        <v>0.04213938411669368</v>
      </c>
      <c r="L28" s="27">
        <v>409</v>
      </c>
      <c r="M28" s="32">
        <v>0.6628849270664505</v>
      </c>
      <c r="N28" s="36">
        <v>53</v>
      </c>
      <c r="O28" s="32">
        <v>0.08589951377633712</v>
      </c>
    </row>
    <row r="29" spans="1:15" ht="12.75">
      <c r="A29" s="16" t="s">
        <v>55</v>
      </c>
      <c r="B29" s="16" t="s">
        <v>56</v>
      </c>
      <c r="C29" s="16" t="s">
        <v>41</v>
      </c>
      <c r="D29" s="16" t="s">
        <v>39</v>
      </c>
      <c r="E29" s="36">
        <v>586</v>
      </c>
      <c r="F29" s="51">
        <v>203</v>
      </c>
      <c r="G29" s="32">
        <v>0.3464163822525597</v>
      </c>
      <c r="H29" s="34">
        <v>183</v>
      </c>
      <c r="I29" s="32">
        <v>0.3122866894197952</v>
      </c>
      <c r="J29" s="27">
        <v>20</v>
      </c>
      <c r="K29" s="32">
        <v>0.034129692832764506</v>
      </c>
      <c r="L29" s="27">
        <v>367</v>
      </c>
      <c r="M29" s="32">
        <v>0.6262798634812287</v>
      </c>
      <c r="N29" s="36">
        <v>16</v>
      </c>
      <c r="O29" s="32">
        <v>0.027303754266211604</v>
      </c>
    </row>
    <row r="30" spans="1:15" ht="12.75">
      <c r="A30" s="16" t="s">
        <v>57</v>
      </c>
      <c r="B30" s="16" t="s">
        <v>58</v>
      </c>
      <c r="C30" s="16" t="s">
        <v>41</v>
      </c>
      <c r="D30" s="16" t="s">
        <v>39</v>
      </c>
      <c r="E30" s="36">
        <v>789</v>
      </c>
      <c r="F30" s="51">
        <v>334</v>
      </c>
      <c r="G30" s="32">
        <v>0.4233206590621039</v>
      </c>
      <c r="H30" s="34">
        <v>301</v>
      </c>
      <c r="I30" s="32">
        <v>0.38149556400506973</v>
      </c>
      <c r="J30" s="27">
        <v>33</v>
      </c>
      <c r="K30" s="32">
        <v>0.04182509505703422</v>
      </c>
      <c r="L30" s="27">
        <v>455</v>
      </c>
      <c r="M30" s="32">
        <v>0.5766793409378961</v>
      </c>
      <c r="N30" s="36">
        <v>0</v>
      </c>
      <c r="O30" s="32">
        <v>0</v>
      </c>
    </row>
    <row r="31" spans="1:15" ht="12.75">
      <c r="A31" s="16" t="s">
        <v>59</v>
      </c>
      <c r="B31" s="16" t="s">
        <v>60</v>
      </c>
      <c r="C31" s="16" t="s">
        <v>41</v>
      </c>
      <c r="D31" s="16" t="s">
        <v>39</v>
      </c>
      <c r="E31" s="36">
        <v>365</v>
      </c>
      <c r="F31" s="51">
        <v>104</v>
      </c>
      <c r="G31" s="32">
        <v>0.28493150684931506</v>
      </c>
      <c r="H31" s="34">
        <v>86</v>
      </c>
      <c r="I31" s="32">
        <v>0.2356164383561644</v>
      </c>
      <c r="J31" s="27">
        <v>18</v>
      </c>
      <c r="K31" s="32">
        <v>0.049315068493150684</v>
      </c>
      <c r="L31" s="27">
        <v>261</v>
      </c>
      <c r="M31" s="32">
        <v>0.7150684931506849</v>
      </c>
      <c r="N31" s="36">
        <v>0</v>
      </c>
      <c r="O31" s="32">
        <v>0</v>
      </c>
    </row>
    <row r="32" spans="1:15" ht="12.75">
      <c r="A32" s="16" t="s">
        <v>61</v>
      </c>
      <c r="B32" s="16" t="s">
        <v>62</v>
      </c>
      <c r="C32" s="16" t="s">
        <v>41</v>
      </c>
      <c r="D32" s="16" t="s">
        <v>39</v>
      </c>
      <c r="E32" s="36">
        <v>439</v>
      </c>
      <c r="F32" s="51">
        <v>105</v>
      </c>
      <c r="G32" s="32">
        <v>0.23917995444191342</v>
      </c>
      <c r="H32" s="34">
        <v>77</v>
      </c>
      <c r="I32" s="32">
        <v>0.17539863325740318</v>
      </c>
      <c r="J32" s="27">
        <v>28</v>
      </c>
      <c r="K32" s="32">
        <v>0.06378132118451026</v>
      </c>
      <c r="L32" s="27">
        <v>331</v>
      </c>
      <c r="M32" s="32">
        <v>0.7539863325740319</v>
      </c>
      <c r="N32" s="36">
        <v>3</v>
      </c>
      <c r="O32" s="32">
        <v>0.00683371298405467</v>
      </c>
    </row>
    <row r="33" spans="1:15" ht="12.75">
      <c r="A33" s="16" t="s">
        <v>63</v>
      </c>
      <c r="B33" s="16" t="s">
        <v>64</v>
      </c>
      <c r="C33" s="16" t="s">
        <v>41</v>
      </c>
      <c r="D33" s="16" t="s">
        <v>39</v>
      </c>
      <c r="E33" s="36">
        <v>777</v>
      </c>
      <c r="F33" s="51">
        <v>215</v>
      </c>
      <c r="G33" s="32">
        <v>0.2767052767052767</v>
      </c>
      <c r="H33" s="34">
        <v>187</v>
      </c>
      <c r="I33" s="32">
        <v>0.24066924066924067</v>
      </c>
      <c r="J33" s="27">
        <v>28</v>
      </c>
      <c r="K33" s="32">
        <v>0.036036036036036036</v>
      </c>
      <c r="L33" s="27">
        <v>476</v>
      </c>
      <c r="M33" s="32">
        <v>0.6126126126126126</v>
      </c>
      <c r="N33" s="36">
        <v>86</v>
      </c>
      <c r="O33" s="32">
        <v>0.11068211068211069</v>
      </c>
    </row>
    <row r="34" spans="1:15" ht="12.75">
      <c r="A34" s="16" t="s">
        <v>66</v>
      </c>
      <c r="B34" s="16" t="s">
        <v>68</v>
      </c>
      <c r="C34" s="16" t="s">
        <v>67</v>
      </c>
      <c r="D34" s="16" t="s">
        <v>65</v>
      </c>
      <c r="E34" s="36">
        <v>954</v>
      </c>
      <c r="F34" s="51">
        <v>176</v>
      </c>
      <c r="G34" s="32">
        <v>0.18448637316561844</v>
      </c>
      <c r="H34" s="34">
        <v>133</v>
      </c>
      <c r="I34" s="32">
        <v>0.13941299790356393</v>
      </c>
      <c r="J34" s="27">
        <v>43</v>
      </c>
      <c r="K34" s="32">
        <v>0.04507337526205451</v>
      </c>
      <c r="L34" s="27">
        <v>729</v>
      </c>
      <c r="M34" s="32">
        <v>0.7641509433962265</v>
      </c>
      <c r="N34" s="36">
        <v>49</v>
      </c>
      <c r="O34" s="32">
        <v>0.051362683438155136</v>
      </c>
    </row>
    <row r="35" spans="1:15" ht="12.75">
      <c r="A35" s="16" t="s">
        <v>69</v>
      </c>
      <c r="B35" s="16" t="s">
        <v>70</v>
      </c>
      <c r="C35" s="16" t="s">
        <v>67</v>
      </c>
      <c r="D35" s="16" t="s">
        <v>65</v>
      </c>
      <c r="E35" s="36">
        <v>628</v>
      </c>
      <c r="F35" s="51">
        <v>232</v>
      </c>
      <c r="G35" s="32">
        <v>0.36942675159235666</v>
      </c>
      <c r="H35" s="34">
        <v>196</v>
      </c>
      <c r="I35" s="32">
        <v>0.31210191082802546</v>
      </c>
      <c r="J35" s="27">
        <v>36</v>
      </c>
      <c r="K35" s="32">
        <v>0.05732484076433121</v>
      </c>
      <c r="L35" s="27">
        <v>304</v>
      </c>
      <c r="M35" s="32">
        <v>0.4840764331210191</v>
      </c>
      <c r="N35" s="36">
        <v>92</v>
      </c>
      <c r="O35" s="32">
        <v>0.1464968152866242</v>
      </c>
    </row>
    <row r="36" spans="1:15" ht="12.75">
      <c r="A36" s="16" t="s">
        <v>71</v>
      </c>
      <c r="B36" s="16" t="s">
        <v>72</v>
      </c>
      <c r="C36" s="16" t="s">
        <v>67</v>
      </c>
      <c r="D36" s="16" t="s">
        <v>65</v>
      </c>
      <c r="E36" s="36">
        <v>403</v>
      </c>
      <c r="F36" s="51">
        <v>93</v>
      </c>
      <c r="G36" s="32">
        <v>0.23076923076923078</v>
      </c>
      <c r="H36" s="34">
        <v>75</v>
      </c>
      <c r="I36" s="32">
        <v>0.18610421836228289</v>
      </c>
      <c r="J36" s="27">
        <v>18</v>
      </c>
      <c r="K36" s="32">
        <v>0.04466501240694789</v>
      </c>
      <c r="L36" s="27">
        <v>306</v>
      </c>
      <c r="M36" s="32">
        <v>0.7593052109181141</v>
      </c>
      <c r="N36" s="36">
        <v>4</v>
      </c>
      <c r="O36" s="32">
        <v>0.009925558312655087</v>
      </c>
    </row>
    <row r="37" spans="1:15" ht="12.75">
      <c r="A37" s="16" t="s">
        <v>73</v>
      </c>
      <c r="B37" s="16" t="s">
        <v>74</v>
      </c>
      <c r="C37" s="16" t="s">
        <v>67</v>
      </c>
      <c r="D37" s="16" t="s">
        <v>65</v>
      </c>
      <c r="E37" s="36">
        <v>1040</v>
      </c>
      <c r="F37" s="51">
        <v>330</v>
      </c>
      <c r="G37" s="32">
        <v>0.3173076923076923</v>
      </c>
      <c r="H37" s="34">
        <v>254</v>
      </c>
      <c r="I37" s="32">
        <v>0.24423076923076922</v>
      </c>
      <c r="J37" s="27">
        <v>76</v>
      </c>
      <c r="K37" s="32">
        <v>0.07307692307692308</v>
      </c>
      <c r="L37" s="27">
        <v>619</v>
      </c>
      <c r="M37" s="32">
        <v>0.5951923076923077</v>
      </c>
      <c r="N37" s="36">
        <v>91</v>
      </c>
      <c r="O37" s="32">
        <v>0.0875</v>
      </c>
    </row>
    <row r="38" spans="1:15" ht="12.75">
      <c r="A38" s="16" t="s">
        <v>75</v>
      </c>
      <c r="B38" s="16" t="s">
        <v>76</v>
      </c>
      <c r="C38" s="16" t="s">
        <v>67</v>
      </c>
      <c r="D38" s="16" t="s">
        <v>65</v>
      </c>
      <c r="E38" s="36">
        <v>626</v>
      </c>
      <c r="F38" s="51">
        <v>242</v>
      </c>
      <c r="G38" s="32">
        <v>0.3865814696485623</v>
      </c>
      <c r="H38" s="34">
        <v>175</v>
      </c>
      <c r="I38" s="32">
        <v>0.2795527156549521</v>
      </c>
      <c r="J38" s="27">
        <v>67</v>
      </c>
      <c r="K38" s="32">
        <v>0.10702875399361023</v>
      </c>
      <c r="L38" s="27">
        <v>345</v>
      </c>
      <c r="M38" s="32">
        <v>0.5511182108626198</v>
      </c>
      <c r="N38" s="36">
        <v>39</v>
      </c>
      <c r="O38" s="32">
        <v>0.06230031948881789</v>
      </c>
    </row>
    <row r="39" spans="1:15" ht="12.75">
      <c r="A39" s="16" t="s">
        <v>77</v>
      </c>
      <c r="B39" s="16" t="s">
        <v>78</v>
      </c>
      <c r="C39" s="16" t="s">
        <v>67</v>
      </c>
      <c r="D39" s="16" t="s">
        <v>65</v>
      </c>
      <c r="E39" s="36">
        <v>1267</v>
      </c>
      <c r="F39" s="51">
        <v>543</v>
      </c>
      <c r="G39" s="32">
        <v>0.4285714285714286</v>
      </c>
      <c r="H39" s="34">
        <v>387</v>
      </c>
      <c r="I39" s="32">
        <v>0.30544593528018943</v>
      </c>
      <c r="J39" s="27">
        <v>156</v>
      </c>
      <c r="K39" s="32">
        <v>0.12312549329123915</v>
      </c>
      <c r="L39" s="27">
        <v>724</v>
      </c>
      <c r="M39" s="32">
        <v>0.5714285714285714</v>
      </c>
      <c r="N39" s="36">
        <v>0</v>
      </c>
      <c r="O39" s="32">
        <v>0</v>
      </c>
    </row>
    <row r="40" spans="1:15" ht="12.75">
      <c r="A40" s="16" t="s">
        <v>79</v>
      </c>
      <c r="B40" s="16" t="s">
        <v>80</v>
      </c>
      <c r="C40" s="16" t="s">
        <v>67</v>
      </c>
      <c r="D40" s="16" t="s">
        <v>65</v>
      </c>
      <c r="E40" s="36">
        <v>1362</v>
      </c>
      <c r="F40" s="51">
        <v>460</v>
      </c>
      <c r="G40" s="32">
        <v>0.33773861967694563</v>
      </c>
      <c r="H40" s="34">
        <v>324</v>
      </c>
      <c r="I40" s="32">
        <v>0.23788546255506607</v>
      </c>
      <c r="J40" s="27">
        <v>136</v>
      </c>
      <c r="K40" s="32">
        <v>0.09985315712187959</v>
      </c>
      <c r="L40" s="27">
        <v>736</v>
      </c>
      <c r="M40" s="32">
        <v>0.540381791483113</v>
      </c>
      <c r="N40" s="36">
        <v>166</v>
      </c>
      <c r="O40" s="32">
        <v>0.12187958883994127</v>
      </c>
    </row>
    <row r="41" spans="1:15" ht="12.75">
      <c r="A41" s="16" t="s">
        <v>81</v>
      </c>
      <c r="B41" s="16" t="s">
        <v>82</v>
      </c>
      <c r="C41" s="16" t="s">
        <v>67</v>
      </c>
      <c r="D41" s="16" t="s">
        <v>65</v>
      </c>
      <c r="E41" s="36">
        <v>1320</v>
      </c>
      <c r="F41" s="51">
        <v>411</v>
      </c>
      <c r="G41" s="32">
        <v>0.3113636363636364</v>
      </c>
      <c r="H41" s="34">
        <v>325</v>
      </c>
      <c r="I41" s="32">
        <v>0.24621212121212122</v>
      </c>
      <c r="J41" s="27">
        <v>86</v>
      </c>
      <c r="K41" s="32">
        <v>0.06515151515151515</v>
      </c>
      <c r="L41" s="27">
        <v>803</v>
      </c>
      <c r="M41" s="32">
        <v>0.6083333333333333</v>
      </c>
      <c r="N41" s="36">
        <v>106</v>
      </c>
      <c r="O41" s="32">
        <v>0.0803030303030303</v>
      </c>
    </row>
    <row r="42" spans="1:15" ht="12.75">
      <c r="A42" s="16" t="s">
        <v>83</v>
      </c>
      <c r="B42" s="16" t="s">
        <v>84</v>
      </c>
      <c r="C42" s="16" t="s">
        <v>67</v>
      </c>
      <c r="D42" s="16" t="s">
        <v>65</v>
      </c>
      <c r="E42" s="36">
        <v>1246</v>
      </c>
      <c r="F42" s="51">
        <v>553</v>
      </c>
      <c r="G42" s="32">
        <v>0.44382022471910115</v>
      </c>
      <c r="H42" s="34">
        <v>406</v>
      </c>
      <c r="I42" s="32">
        <v>0.3258426966292135</v>
      </c>
      <c r="J42" s="27">
        <v>147</v>
      </c>
      <c r="K42" s="32">
        <v>0.11797752808988764</v>
      </c>
      <c r="L42" s="27">
        <v>666</v>
      </c>
      <c r="M42" s="32">
        <v>0.5345104333868379</v>
      </c>
      <c r="N42" s="36">
        <v>27</v>
      </c>
      <c r="O42" s="32">
        <v>0.021669341894060994</v>
      </c>
    </row>
    <row r="43" spans="1:15" ht="12.75">
      <c r="A43" s="16" t="s">
        <v>85</v>
      </c>
      <c r="B43" s="16" t="s">
        <v>86</v>
      </c>
      <c r="C43" s="16" t="s">
        <v>67</v>
      </c>
      <c r="D43" s="16" t="s">
        <v>65</v>
      </c>
      <c r="E43" s="36">
        <v>940</v>
      </c>
      <c r="F43" s="51">
        <v>193</v>
      </c>
      <c r="G43" s="32">
        <v>0.2053191489361702</v>
      </c>
      <c r="H43" s="34">
        <v>146</v>
      </c>
      <c r="I43" s="32">
        <v>0.15531914893617021</v>
      </c>
      <c r="J43" s="27">
        <v>47</v>
      </c>
      <c r="K43" s="32">
        <v>0.05</v>
      </c>
      <c r="L43" s="27">
        <v>743</v>
      </c>
      <c r="M43" s="32">
        <v>0.7904255319148936</v>
      </c>
      <c r="N43" s="36">
        <v>4</v>
      </c>
      <c r="O43" s="32">
        <v>0.00425531914893617</v>
      </c>
    </row>
    <row r="44" spans="1:15" ht="12.75">
      <c r="A44" s="16" t="s">
        <v>87</v>
      </c>
      <c r="B44" s="16" t="s">
        <v>88</v>
      </c>
      <c r="C44" s="16" t="s">
        <v>67</v>
      </c>
      <c r="D44" s="16" t="s">
        <v>65</v>
      </c>
      <c r="E44" s="36">
        <v>749</v>
      </c>
      <c r="F44" s="51">
        <v>231</v>
      </c>
      <c r="G44" s="32">
        <v>0.30841121495327106</v>
      </c>
      <c r="H44" s="34">
        <v>135</v>
      </c>
      <c r="I44" s="32">
        <v>0.1802403204272363</v>
      </c>
      <c r="J44" s="27">
        <v>96</v>
      </c>
      <c r="K44" s="32">
        <v>0.12817089452603472</v>
      </c>
      <c r="L44" s="27">
        <v>451</v>
      </c>
      <c r="M44" s="32">
        <v>0.6021361815754339</v>
      </c>
      <c r="N44" s="36">
        <v>67</v>
      </c>
      <c r="O44" s="32">
        <v>0.08945260347129506</v>
      </c>
    </row>
    <row r="45" spans="1:15" ht="12.75">
      <c r="A45" s="16" t="s">
        <v>89</v>
      </c>
      <c r="B45" s="16" t="s">
        <v>90</v>
      </c>
      <c r="C45" s="16" t="s">
        <v>67</v>
      </c>
      <c r="D45" s="16" t="s">
        <v>65</v>
      </c>
      <c r="E45" s="36">
        <v>464</v>
      </c>
      <c r="F45" s="51">
        <v>59</v>
      </c>
      <c r="G45" s="32">
        <v>0.1271551724137931</v>
      </c>
      <c r="H45" s="34">
        <v>41</v>
      </c>
      <c r="I45" s="32">
        <v>0.08836206896551724</v>
      </c>
      <c r="J45" s="27">
        <v>18</v>
      </c>
      <c r="K45" s="32">
        <v>0.03879310344827586</v>
      </c>
      <c r="L45" s="27">
        <v>399</v>
      </c>
      <c r="M45" s="32">
        <v>0.8599137931034483</v>
      </c>
      <c r="N45" s="36">
        <v>6</v>
      </c>
      <c r="O45" s="32">
        <v>0.01293103448275862</v>
      </c>
    </row>
    <row r="46" spans="1:15" ht="12.75">
      <c r="A46" s="16" t="s">
        <v>91</v>
      </c>
      <c r="B46" s="16" t="s">
        <v>92</v>
      </c>
      <c r="C46" s="16" t="s">
        <v>67</v>
      </c>
      <c r="D46" s="16" t="s">
        <v>65</v>
      </c>
      <c r="E46" s="36">
        <v>1393</v>
      </c>
      <c r="F46" s="51">
        <v>389</v>
      </c>
      <c r="G46" s="32">
        <v>0.27925340990667624</v>
      </c>
      <c r="H46" s="34">
        <v>261</v>
      </c>
      <c r="I46" s="32">
        <v>0.1873653984206748</v>
      </c>
      <c r="J46" s="27">
        <v>128</v>
      </c>
      <c r="K46" s="32">
        <v>0.09188801148600144</v>
      </c>
      <c r="L46" s="27">
        <v>906</v>
      </c>
      <c r="M46" s="32">
        <v>0.6503948312993539</v>
      </c>
      <c r="N46" s="36">
        <v>98</v>
      </c>
      <c r="O46" s="32">
        <v>0.07035175879396985</v>
      </c>
    </row>
    <row r="47" spans="1:15" ht="12.75">
      <c r="A47" s="16" t="s">
        <v>93</v>
      </c>
      <c r="B47" s="16" t="s">
        <v>94</v>
      </c>
      <c r="C47" s="16" t="s">
        <v>67</v>
      </c>
      <c r="D47" s="16" t="s">
        <v>65</v>
      </c>
      <c r="E47" s="36">
        <v>1822</v>
      </c>
      <c r="F47" s="51">
        <v>706</v>
      </c>
      <c r="G47" s="32">
        <v>0.38748627881448955</v>
      </c>
      <c r="H47" s="34">
        <v>462</v>
      </c>
      <c r="I47" s="32">
        <v>0.2535675082327113</v>
      </c>
      <c r="J47" s="27">
        <v>244</v>
      </c>
      <c r="K47" s="32">
        <v>0.13391877058177826</v>
      </c>
      <c r="L47" s="27">
        <v>934</v>
      </c>
      <c r="M47" s="32">
        <v>0.5126234906695939</v>
      </c>
      <c r="N47" s="36">
        <v>182</v>
      </c>
      <c r="O47" s="32">
        <v>0.09989023051591657</v>
      </c>
    </row>
    <row r="48" spans="1:15" ht="12.75">
      <c r="A48" s="16" t="s">
        <v>95</v>
      </c>
      <c r="B48" s="16" t="s">
        <v>96</v>
      </c>
      <c r="C48" s="16" t="s">
        <v>67</v>
      </c>
      <c r="D48" s="16" t="s">
        <v>65</v>
      </c>
      <c r="E48" s="36">
        <v>768</v>
      </c>
      <c r="F48" s="51">
        <v>270</v>
      </c>
      <c r="G48" s="32">
        <v>0.3515625</v>
      </c>
      <c r="H48" s="34">
        <v>204</v>
      </c>
      <c r="I48" s="32">
        <v>0.265625</v>
      </c>
      <c r="J48" s="27">
        <v>66</v>
      </c>
      <c r="K48" s="32">
        <v>0.0859375</v>
      </c>
      <c r="L48" s="27">
        <v>462</v>
      </c>
      <c r="M48" s="32">
        <v>0.6015625</v>
      </c>
      <c r="N48" s="36">
        <v>36</v>
      </c>
      <c r="O48" s="32">
        <v>0.046875</v>
      </c>
    </row>
    <row r="49" spans="1:15" ht="12.75">
      <c r="A49" s="16" t="s">
        <v>97</v>
      </c>
      <c r="B49" s="16" t="s">
        <v>98</v>
      </c>
      <c r="C49" s="16" t="s">
        <v>67</v>
      </c>
      <c r="D49" s="16" t="s">
        <v>65</v>
      </c>
      <c r="E49" s="36">
        <v>830</v>
      </c>
      <c r="F49" s="51">
        <v>294</v>
      </c>
      <c r="G49" s="32">
        <v>0.3542168674698795</v>
      </c>
      <c r="H49" s="34">
        <v>195</v>
      </c>
      <c r="I49" s="32">
        <v>0.23493975903614459</v>
      </c>
      <c r="J49" s="27">
        <v>99</v>
      </c>
      <c r="K49" s="32">
        <v>0.11927710843373494</v>
      </c>
      <c r="L49" s="27">
        <v>454</v>
      </c>
      <c r="M49" s="32">
        <v>0.5469879518072289</v>
      </c>
      <c r="N49" s="36">
        <v>82</v>
      </c>
      <c r="O49" s="32">
        <v>0.09879518072289156</v>
      </c>
    </row>
    <row r="50" spans="1:15" ht="12.75">
      <c r="A50" s="16" t="s">
        <v>99</v>
      </c>
      <c r="B50" s="16" t="s">
        <v>100</v>
      </c>
      <c r="C50" s="16" t="s">
        <v>67</v>
      </c>
      <c r="D50" s="16" t="s">
        <v>65</v>
      </c>
      <c r="E50" s="36">
        <v>757</v>
      </c>
      <c r="F50" s="51">
        <v>241</v>
      </c>
      <c r="G50" s="32">
        <v>0.31836195508586523</v>
      </c>
      <c r="H50" s="34">
        <v>216</v>
      </c>
      <c r="I50" s="32">
        <v>0.285336856010568</v>
      </c>
      <c r="J50" s="27">
        <v>25</v>
      </c>
      <c r="K50" s="32">
        <v>0.03302509907529723</v>
      </c>
      <c r="L50" s="27">
        <v>449</v>
      </c>
      <c r="M50" s="32">
        <v>0.5931307793923382</v>
      </c>
      <c r="N50" s="36">
        <v>67</v>
      </c>
      <c r="O50" s="32">
        <v>0.08850726552179657</v>
      </c>
    </row>
    <row r="51" spans="1:15" ht="12.75">
      <c r="A51" s="16" t="s">
        <v>101</v>
      </c>
      <c r="B51" s="16" t="s">
        <v>102</v>
      </c>
      <c r="C51" s="16" t="s">
        <v>67</v>
      </c>
      <c r="D51" s="16" t="s">
        <v>65</v>
      </c>
      <c r="E51" s="36">
        <v>693</v>
      </c>
      <c r="F51" s="51">
        <v>185</v>
      </c>
      <c r="G51" s="32">
        <v>0.26695526695526695</v>
      </c>
      <c r="H51" s="34">
        <v>149</v>
      </c>
      <c r="I51" s="32">
        <v>0.215007215007215</v>
      </c>
      <c r="J51" s="27">
        <v>36</v>
      </c>
      <c r="K51" s="32">
        <v>0.05194805194805195</v>
      </c>
      <c r="L51" s="27">
        <v>508</v>
      </c>
      <c r="M51" s="32">
        <v>0.733044733044733</v>
      </c>
      <c r="N51" s="36">
        <v>0</v>
      </c>
      <c r="O51" s="32">
        <v>0</v>
      </c>
    </row>
    <row r="52" spans="1:15" ht="12.75">
      <c r="A52" s="16" t="s">
        <v>103</v>
      </c>
      <c r="B52" s="16" t="s">
        <v>104</v>
      </c>
      <c r="C52" s="16" t="s">
        <v>67</v>
      </c>
      <c r="D52" s="16" t="s">
        <v>65</v>
      </c>
      <c r="E52" s="36">
        <v>863</v>
      </c>
      <c r="F52" s="51">
        <v>421</v>
      </c>
      <c r="G52" s="32">
        <v>0.4878331402085747</v>
      </c>
      <c r="H52" s="34">
        <v>298</v>
      </c>
      <c r="I52" s="32">
        <v>0.34530706836616454</v>
      </c>
      <c r="J52" s="27">
        <v>123</v>
      </c>
      <c r="K52" s="32">
        <v>0.1425260718424102</v>
      </c>
      <c r="L52" s="27">
        <v>440</v>
      </c>
      <c r="M52" s="32">
        <v>0.5098493626882966</v>
      </c>
      <c r="N52" s="36">
        <v>2</v>
      </c>
      <c r="O52" s="32">
        <v>0.002317497103128621</v>
      </c>
    </row>
    <row r="53" spans="1:15" ht="12.75">
      <c r="A53" s="16" t="s">
        <v>105</v>
      </c>
      <c r="B53" s="16" t="s">
        <v>106</v>
      </c>
      <c r="C53" s="16" t="s">
        <v>67</v>
      </c>
      <c r="D53" s="16" t="s">
        <v>65</v>
      </c>
      <c r="E53" s="36">
        <v>767</v>
      </c>
      <c r="F53" s="51">
        <v>238</v>
      </c>
      <c r="G53" s="32">
        <v>0.31029986962190353</v>
      </c>
      <c r="H53" s="34">
        <v>48</v>
      </c>
      <c r="I53" s="32">
        <v>0.06258148631029987</v>
      </c>
      <c r="J53" s="27">
        <v>190</v>
      </c>
      <c r="K53" s="32">
        <v>0.24771838331160365</v>
      </c>
      <c r="L53" s="27">
        <v>455</v>
      </c>
      <c r="M53" s="32">
        <v>0.5932203389830508</v>
      </c>
      <c r="N53" s="36">
        <v>74</v>
      </c>
      <c r="O53" s="32">
        <v>0.09647979139504563</v>
      </c>
    </row>
    <row r="54" spans="1:15" ht="12.75">
      <c r="A54" s="16" t="s">
        <v>107</v>
      </c>
      <c r="B54" s="16" t="s">
        <v>108</v>
      </c>
      <c r="C54" s="16" t="s">
        <v>67</v>
      </c>
      <c r="D54" s="16" t="s">
        <v>65</v>
      </c>
      <c r="E54" s="36">
        <v>630</v>
      </c>
      <c r="F54" s="51">
        <v>304</v>
      </c>
      <c r="G54" s="32">
        <v>0.48253968253968255</v>
      </c>
      <c r="H54" s="34">
        <v>234</v>
      </c>
      <c r="I54" s="32">
        <v>0.37142857142857144</v>
      </c>
      <c r="J54" s="27">
        <v>70</v>
      </c>
      <c r="K54" s="32">
        <v>0.1111111111111111</v>
      </c>
      <c r="L54" s="27">
        <v>299</v>
      </c>
      <c r="M54" s="32">
        <v>0.4746031746031746</v>
      </c>
      <c r="N54" s="36">
        <v>27</v>
      </c>
      <c r="O54" s="32">
        <v>0.04285714285714286</v>
      </c>
    </row>
    <row r="55" spans="1:15" ht="12.75">
      <c r="A55" s="16" t="s">
        <v>109</v>
      </c>
      <c r="B55" s="16" t="s">
        <v>110</v>
      </c>
      <c r="C55" s="16" t="s">
        <v>67</v>
      </c>
      <c r="D55" s="16" t="s">
        <v>65</v>
      </c>
      <c r="E55" s="36">
        <v>586</v>
      </c>
      <c r="F55" s="51">
        <v>226</v>
      </c>
      <c r="G55" s="32">
        <v>0.38566552901023887</v>
      </c>
      <c r="H55" s="34">
        <v>161</v>
      </c>
      <c r="I55" s="32">
        <v>0.27474402730375425</v>
      </c>
      <c r="J55" s="27">
        <v>65</v>
      </c>
      <c r="K55" s="32">
        <v>0.11092150170648464</v>
      </c>
      <c r="L55" s="27">
        <v>348</v>
      </c>
      <c r="M55" s="32">
        <v>0.5938566552901023</v>
      </c>
      <c r="N55" s="36">
        <v>12</v>
      </c>
      <c r="O55" s="32">
        <v>0.020477815699658702</v>
      </c>
    </row>
    <row r="56" spans="1:15" ht="12.75">
      <c r="A56" s="16" t="s">
        <v>111</v>
      </c>
      <c r="B56" s="16" t="s">
        <v>112</v>
      </c>
      <c r="C56" s="16" t="s">
        <v>67</v>
      </c>
      <c r="D56" s="16" t="s">
        <v>65</v>
      </c>
      <c r="E56" s="36">
        <v>621</v>
      </c>
      <c r="F56" s="51">
        <v>227</v>
      </c>
      <c r="G56" s="32"/>
      <c r="H56" s="34">
        <v>179</v>
      </c>
      <c r="I56" s="32"/>
      <c r="J56" s="27">
        <v>48</v>
      </c>
      <c r="K56" s="32"/>
      <c r="L56" s="27">
        <v>276</v>
      </c>
      <c r="M56" s="32"/>
      <c r="N56" s="36">
        <v>118</v>
      </c>
      <c r="O56" s="32">
        <v>0.19001610305958133</v>
      </c>
    </row>
    <row r="57" spans="1:15" ht="12.75">
      <c r="A57" s="16" t="s">
        <v>113</v>
      </c>
      <c r="B57" s="16" t="s">
        <v>114</v>
      </c>
      <c r="C57" s="16" t="s">
        <v>67</v>
      </c>
      <c r="D57" s="16" t="s">
        <v>65</v>
      </c>
      <c r="E57" s="36">
        <v>914</v>
      </c>
      <c r="F57" s="51">
        <v>298</v>
      </c>
      <c r="G57" s="32">
        <v>0.3260393873085339</v>
      </c>
      <c r="H57" s="34">
        <v>214</v>
      </c>
      <c r="I57" s="32">
        <v>0.23413566739606126</v>
      </c>
      <c r="J57" s="27">
        <v>84</v>
      </c>
      <c r="K57" s="32">
        <v>0.09190371991247265</v>
      </c>
      <c r="L57" s="27">
        <v>615</v>
      </c>
      <c r="M57" s="32">
        <v>0.6728665207877462</v>
      </c>
      <c r="N57" s="36">
        <v>1</v>
      </c>
      <c r="O57" s="32">
        <v>0.0010940919037199124</v>
      </c>
    </row>
    <row r="58" spans="1:15" ht="12.75">
      <c r="A58" s="16" t="s">
        <v>116</v>
      </c>
      <c r="B58" s="16" t="s">
        <v>118</v>
      </c>
      <c r="C58" s="16" t="s">
        <v>117</v>
      </c>
      <c r="D58" s="16" t="s">
        <v>115</v>
      </c>
      <c r="E58" s="36">
        <v>667</v>
      </c>
      <c r="F58" s="51">
        <v>238</v>
      </c>
      <c r="G58" s="32">
        <v>0.3568215892053973</v>
      </c>
      <c r="H58" s="34">
        <v>185</v>
      </c>
      <c r="I58" s="32">
        <v>0.2773613193403298</v>
      </c>
      <c r="J58" s="27">
        <v>53</v>
      </c>
      <c r="K58" s="32">
        <v>0.07946026986506746</v>
      </c>
      <c r="L58" s="27">
        <v>421</v>
      </c>
      <c r="M58" s="32">
        <v>0.631184407796102</v>
      </c>
      <c r="N58" s="36">
        <v>8</v>
      </c>
      <c r="O58" s="32">
        <v>0.01199400299850075</v>
      </c>
    </row>
    <row r="59" spans="1:15" ht="12.75">
      <c r="A59" s="16" t="s">
        <v>119</v>
      </c>
      <c r="B59" s="16" t="s">
        <v>120</v>
      </c>
      <c r="C59" s="16" t="s">
        <v>117</v>
      </c>
      <c r="D59" s="16" t="s">
        <v>115</v>
      </c>
      <c r="E59" s="36">
        <v>2146</v>
      </c>
      <c r="F59" s="51">
        <v>1031</v>
      </c>
      <c r="G59" s="32">
        <v>0.4804287045666356</v>
      </c>
      <c r="H59" s="34">
        <v>694</v>
      </c>
      <c r="I59" s="32">
        <v>0.3233923578751165</v>
      </c>
      <c r="J59" s="27">
        <v>337</v>
      </c>
      <c r="K59" s="32">
        <v>0.1570363466915191</v>
      </c>
      <c r="L59" s="27">
        <v>913</v>
      </c>
      <c r="M59" s="32">
        <v>0.4254426840633737</v>
      </c>
      <c r="N59" s="36">
        <v>202</v>
      </c>
      <c r="O59" s="32">
        <v>0.09412861136999068</v>
      </c>
    </row>
    <row r="60" spans="1:15" ht="12.75">
      <c r="A60" s="16" t="s">
        <v>121</v>
      </c>
      <c r="B60" s="16" t="s">
        <v>122</v>
      </c>
      <c r="C60" s="16" t="s">
        <v>117</v>
      </c>
      <c r="D60" s="16" t="s">
        <v>115</v>
      </c>
      <c r="E60" s="36">
        <v>654</v>
      </c>
      <c r="F60" s="51">
        <v>270</v>
      </c>
      <c r="G60" s="32">
        <v>0.41284403669724773</v>
      </c>
      <c r="H60" s="34">
        <v>217</v>
      </c>
      <c r="I60" s="32">
        <v>0.3318042813455658</v>
      </c>
      <c r="J60" s="27">
        <v>53</v>
      </c>
      <c r="K60" s="32">
        <v>0.08103975535168195</v>
      </c>
      <c r="L60" s="27">
        <v>382</v>
      </c>
      <c r="M60" s="32">
        <v>0.5840978593272171</v>
      </c>
      <c r="N60" s="36">
        <v>2</v>
      </c>
      <c r="O60" s="32">
        <v>0.0030581039755351682</v>
      </c>
    </row>
    <row r="61" spans="1:15" ht="12.75">
      <c r="A61" s="16" t="s">
        <v>123</v>
      </c>
      <c r="B61" s="16" t="s">
        <v>124</v>
      </c>
      <c r="C61" s="16" t="s">
        <v>117</v>
      </c>
      <c r="D61" s="16" t="s">
        <v>115</v>
      </c>
      <c r="E61" s="36">
        <v>906</v>
      </c>
      <c r="F61" s="51">
        <v>302</v>
      </c>
      <c r="G61" s="32">
        <v>0.3333333333333333</v>
      </c>
      <c r="H61" s="34">
        <v>244</v>
      </c>
      <c r="I61" s="32">
        <v>0.2693156732891832</v>
      </c>
      <c r="J61" s="27">
        <v>58</v>
      </c>
      <c r="K61" s="32">
        <v>0.0640176600441501</v>
      </c>
      <c r="L61" s="27">
        <v>604</v>
      </c>
      <c r="M61" s="32">
        <v>0.6666666666666666</v>
      </c>
      <c r="N61" s="36">
        <v>0</v>
      </c>
      <c r="O61" s="32">
        <v>0</v>
      </c>
    </row>
    <row r="62" spans="1:15" ht="12.75">
      <c r="A62" s="16" t="s">
        <v>125</v>
      </c>
      <c r="B62" s="16" t="s">
        <v>126</v>
      </c>
      <c r="C62" s="16" t="s">
        <v>117</v>
      </c>
      <c r="D62" s="16" t="s">
        <v>115</v>
      </c>
      <c r="E62" s="36">
        <v>746</v>
      </c>
      <c r="F62" s="51">
        <v>296</v>
      </c>
      <c r="G62" s="32">
        <v>0.3967828418230563</v>
      </c>
      <c r="H62" s="34">
        <v>239</v>
      </c>
      <c r="I62" s="32">
        <v>0.3203753351206434</v>
      </c>
      <c r="J62" s="27">
        <v>57</v>
      </c>
      <c r="K62" s="32">
        <v>0.07640750670241286</v>
      </c>
      <c r="L62" s="27">
        <v>449</v>
      </c>
      <c r="M62" s="32">
        <v>0.6018766756032171</v>
      </c>
      <c r="N62" s="36">
        <v>1</v>
      </c>
      <c r="O62" s="32">
        <v>0.0013404825737265416</v>
      </c>
    </row>
    <row r="63" spans="1:15" ht="12.75">
      <c r="A63" s="16" t="s">
        <v>127</v>
      </c>
      <c r="B63" s="16" t="s">
        <v>128</v>
      </c>
      <c r="C63" s="16" t="s">
        <v>117</v>
      </c>
      <c r="D63" s="16" t="s">
        <v>115</v>
      </c>
      <c r="E63" s="36">
        <v>924</v>
      </c>
      <c r="F63" s="51">
        <v>295</v>
      </c>
      <c r="G63" s="32">
        <v>0.31926406926406925</v>
      </c>
      <c r="H63" s="34">
        <v>246</v>
      </c>
      <c r="I63" s="32">
        <v>0.2662337662337662</v>
      </c>
      <c r="J63" s="27">
        <v>49</v>
      </c>
      <c r="K63" s="32">
        <v>0.05303030303030303</v>
      </c>
      <c r="L63" s="27">
        <v>629</v>
      </c>
      <c r="M63" s="32">
        <v>0.6807359307359307</v>
      </c>
      <c r="N63" s="36">
        <v>0</v>
      </c>
      <c r="O63" s="32">
        <v>0</v>
      </c>
    </row>
    <row r="64" spans="1:15" ht="12.75">
      <c r="A64" s="16" t="s">
        <v>129</v>
      </c>
      <c r="B64" s="16" t="s">
        <v>130</v>
      </c>
      <c r="C64" s="16" t="s">
        <v>117</v>
      </c>
      <c r="D64" s="16" t="s">
        <v>115</v>
      </c>
      <c r="E64" s="36">
        <v>1441</v>
      </c>
      <c r="F64" s="51">
        <v>470</v>
      </c>
      <c r="G64" s="32"/>
      <c r="H64" s="34">
        <v>311</v>
      </c>
      <c r="I64" s="32"/>
      <c r="J64" s="27">
        <v>159</v>
      </c>
      <c r="K64" s="32"/>
      <c r="L64" s="27">
        <v>585</v>
      </c>
      <c r="M64" s="32"/>
      <c r="N64" s="36">
        <v>386</v>
      </c>
      <c r="O64" s="32">
        <v>0.2678695350451076</v>
      </c>
    </row>
    <row r="65" spans="1:15" ht="12.75">
      <c r="A65" s="16" t="s">
        <v>131</v>
      </c>
      <c r="B65" s="16" t="s">
        <v>132</v>
      </c>
      <c r="C65" s="16" t="s">
        <v>117</v>
      </c>
      <c r="D65" s="16" t="s">
        <v>115</v>
      </c>
      <c r="E65" s="36">
        <v>2487</v>
      </c>
      <c r="F65" s="51">
        <v>1035</v>
      </c>
      <c r="G65" s="32">
        <v>0.4161640530759952</v>
      </c>
      <c r="H65" s="34">
        <v>769</v>
      </c>
      <c r="I65" s="32">
        <v>0.30920788098110175</v>
      </c>
      <c r="J65" s="27">
        <v>266</v>
      </c>
      <c r="K65" s="32">
        <v>0.10695617209489344</v>
      </c>
      <c r="L65" s="27">
        <v>1227</v>
      </c>
      <c r="M65" s="32">
        <v>0.49336550060313633</v>
      </c>
      <c r="N65" s="36">
        <v>225</v>
      </c>
      <c r="O65" s="32">
        <v>0.09047044632086852</v>
      </c>
    </row>
    <row r="66" spans="1:15" ht="12.75">
      <c r="A66" s="16" t="s">
        <v>133</v>
      </c>
      <c r="B66" s="16" t="s">
        <v>134</v>
      </c>
      <c r="C66" s="16" t="s">
        <v>117</v>
      </c>
      <c r="D66" s="16" t="s">
        <v>115</v>
      </c>
      <c r="E66" s="36">
        <v>531</v>
      </c>
      <c r="F66" s="51">
        <v>104</v>
      </c>
      <c r="G66" s="32">
        <v>0.1958568738229755</v>
      </c>
      <c r="H66" s="34">
        <v>80</v>
      </c>
      <c r="I66" s="32">
        <v>0.15065913370998116</v>
      </c>
      <c r="J66" s="27">
        <v>24</v>
      </c>
      <c r="K66" s="32">
        <v>0.04519774011299435</v>
      </c>
      <c r="L66" s="27">
        <v>408</v>
      </c>
      <c r="M66" s="32">
        <v>0.768361581920904</v>
      </c>
      <c r="N66" s="36">
        <v>19</v>
      </c>
      <c r="O66" s="32">
        <v>0.035781544256120526</v>
      </c>
    </row>
    <row r="67" spans="1:15" ht="12.75">
      <c r="A67" s="16" t="s">
        <v>135</v>
      </c>
      <c r="B67" s="16" t="s">
        <v>136</v>
      </c>
      <c r="C67" s="16" t="s">
        <v>117</v>
      </c>
      <c r="D67" s="16" t="s">
        <v>115</v>
      </c>
      <c r="E67" s="36">
        <v>406</v>
      </c>
      <c r="F67" s="51">
        <v>151</v>
      </c>
      <c r="G67" s="32">
        <v>0.3719211822660099</v>
      </c>
      <c r="H67" s="34">
        <v>120</v>
      </c>
      <c r="I67" s="32">
        <v>0.2955665024630542</v>
      </c>
      <c r="J67" s="27">
        <v>31</v>
      </c>
      <c r="K67" s="32">
        <v>0.07635467980295567</v>
      </c>
      <c r="L67" s="27">
        <v>195</v>
      </c>
      <c r="M67" s="32">
        <v>0.4802955665024631</v>
      </c>
      <c r="N67" s="36">
        <v>60</v>
      </c>
      <c r="O67" s="32">
        <v>0.1477832512315271</v>
      </c>
    </row>
    <row r="68" spans="1:15" ht="12.75">
      <c r="A68" s="16" t="s">
        <v>137</v>
      </c>
      <c r="B68" s="16" t="s">
        <v>138</v>
      </c>
      <c r="C68" s="16" t="s">
        <v>117</v>
      </c>
      <c r="D68" s="16" t="s">
        <v>115</v>
      </c>
      <c r="E68" s="36">
        <v>2067</v>
      </c>
      <c r="F68" s="51">
        <v>958</v>
      </c>
      <c r="G68" s="32">
        <v>0.46347363328495406</v>
      </c>
      <c r="H68" s="34">
        <v>753</v>
      </c>
      <c r="I68" s="32">
        <v>0.36429608127721336</v>
      </c>
      <c r="J68" s="27">
        <v>205</v>
      </c>
      <c r="K68" s="32">
        <v>0.09917755200774069</v>
      </c>
      <c r="L68" s="27">
        <v>937</v>
      </c>
      <c r="M68" s="32">
        <v>0.4533139816158684</v>
      </c>
      <c r="N68" s="36">
        <v>172</v>
      </c>
      <c r="O68" s="32">
        <v>0.08321238509917755</v>
      </c>
    </row>
    <row r="69" spans="1:15" ht="12.75">
      <c r="A69" s="16" t="s">
        <v>139</v>
      </c>
      <c r="B69" s="16" t="s">
        <v>140</v>
      </c>
      <c r="C69" s="16" t="s">
        <v>117</v>
      </c>
      <c r="D69" s="16" t="s">
        <v>115</v>
      </c>
      <c r="E69" s="36">
        <v>670</v>
      </c>
      <c r="F69" s="51">
        <v>207</v>
      </c>
      <c r="G69" s="32">
        <v>0.30895522388059704</v>
      </c>
      <c r="H69" s="34">
        <v>155</v>
      </c>
      <c r="I69" s="32">
        <v>0.23134328358208955</v>
      </c>
      <c r="J69" s="27">
        <v>52</v>
      </c>
      <c r="K69" s="32">
        <v>0.07761194029850746</v>
      </c>
      <c r="L69" s="27">
        <v>441</v>
      </c>
      <c r="M69" s="32">
        <v>0.6582089552238806</v>
      </c>
      <c r="N69" s="36">
        <v>22</v>
      </c>
      <c r="O69" s="32">
        <v>0.03283582089552239</v>
      </c>
    </row>
    <row r="70" spans="1:15" ht="12.75">
      <c r="A70" s="16" t="s">
        <v>141</v>
      </c>
      <c r="B70" s="16" t="s">
        <v>142</v>
      </c>
      <c r="C70" s="16" t="s">
        <v>117</v>
      </c>
      <c r="D70" s="16" t="s">
        <v>115</v>
      </c>
      <c r="E70" s="36">
        <v>1694</v>
      </c>
      <c r="F70" s="51">
        <v>841</v>
      </c>
      <c r="G70" s="32">
        <v>0.4964580873671783</v>
      </c>
      <c r="H70" s="34">
        <v>567</v>
      </c>
      <c r="I70" s="32">
        <v>0.3347107438016529</v>
      </c>
      <c r="J70" s="27">
        <v>274</v>
      </c>
      <c r="K70" s="32">
        <v>0.1617473435655254</v>
      </c>
      <c r="L70" s="27">
        <v>838</v>
      </c>
      <c r="M70" s="32">
        <v>0.4946871310507674</v>
      </c>
      <c r="N70" s="36">
        <v>15</v>
      </c>
      <c r="O70" s="32">
        <v>0.00885478158205431</v>
      </c>
    </row>
    <row r="71" spans="1:15" ht="12.75">
      <c r="A71" s="16" t="s">
        <v>143</v>
      </c>
      <c r="B71" s="16" t="s">
        <v>144</v>
      </c>
      <c r="C71" s="16" t="s">
        <v>117</v>
      </c>
      <c r="D71" s="16" t="s">
        <v>115</v>
      </c>
      <c r="E71" s="36">
        <v>996</v>
      </c>
      <c r="F71" s="51">
        <v>351</v>
      </c>
      <c r="G71" s="32">
        <v>0.35240963855421686</v>
      </c>
      <c r="H71" s="34">
        <v>256</v>
      </c>
      <c r="I71" s="32">
        <v>0.2570281124497992</v>
      </c>
      <c r="J71" s="27">
        <v>95</v>
      </c>
      <c r="K71" s="32">
        <v>0.09538152610441768</v>
      </c>
      <c r="L71" s="27">
        <v>645</v>
      </c>
      <c r="M71" s="32">
        <v>0.6475903614457831</v>
      </c>
      <c r="N71" s="36">
        <v>0</v>
      </c>
      <c r="O71" s="32">
        <v>0</v>
      </c>
    </row>
    <row r="72" spans="1:15" ht="12.75">
      <c r="A72" s="16" t="s">
        <v>146</v>
      </c>
      <c r="B72" s="16" t="s">
        <v>148</v>
      </c>
      <c r="C72" s="16" t="s">
        <v>147</v>
      </c>
      <c r="D72" s="16" t="s">
        <v>145</v>
      </c>
      <c r="E72" s="36">
        <v>304</v>
      </c>
      <c r="F72" s="51">
        <v>117</v>
      </c>
      <c r="G72" s="32">
        <v>0.3848684210526316</v>
      </c>
      <c r="H72" s="34">
        <v>96</v>
      </c>
      <c r="I72" s="32">
        <v>0.3157894736842105</v>
      </c>
      <c r="J72" s="27">
        <v>21</v>
      </c>
      <c r="K72" s="32">
        <v>0.06907894736842106</v>
      </c>
      <c r="L72" s="27">
        <v>168</v>
      </c>
      <c r="M72" s="32">
        <v>0.5526315789473685</v>
      </c>
      <c r="N72" s="36">
        <v>19</v>
      </c>
      <c r="O72" s="32">
        <v>0.0625</v>
      </c>
    </row>
    <row r="73" spans="1:15" ht="12.75">
      <c r="A73" s="16" t="s">
        <v>149</v>
      </c>
      <c r="B73" s="16" t="s">
        <v>150</v>
      </c>
      <c r="C73" s="16" t="s">
        <v>147</v>
      </c>
      <c r="D73" s="16" t="s">
        <v>145</v>
      </c>
      <c r="E73" s="36">
        <v>1044</v>
      </c>
      <c r="F73" s="51">
        <v>417</v>
      </c>
      <c r="G73" s="32">
        <v>0.3994252873563219</v>
      </c>
      <c r="H73" s="34">
        <v>317</v>
      </c>
      <c r="I73" s="32">
        <v>0.303639846743295</v>
      </c>
      <c r="J73" s="27">
        <v>100</v>
      </c>
      <c r="K73" s="32">
        <v>0.09578544061302682</v>
      </c>
      <c r="L73" s="27">
        <v>546</v>
      </c>
      <c r="M73" s="32">
        <v>0.5229885057471264</v>
      </c>
      <c r="N73" s="36">
        <v>81</v>
      </c>
      <c r="O73" s="32">
        <v>0.07758620689655173</v>
      </c>
    </row>
    <row r="74" spans="1:15" ht="12.75">
      <c r="A74" s="16" t="s">
        <v>151</v>
      </c>
      <c r="B74" s="16" t="s">
        <v>152</v>
      </c>
      <c r="C74" s="16" t="s">
        <v>147</v>
      </c>
      <c r="D74" s="16" t="s">
        <v>145</v>
      </c>
      <c r="E74" s="36">
        <v>1817</v>
      </c>
      <c r="F74" s="51">
        <v>772</v>
      </c>
      <c r="G74" s="32">
        <v>0.42487616951018164</v>
      </c>
      <c r="H74" s="34">
        <v>662</v>
      </c>
      <c r="I74" s="32">
        <v>0.364336818932306</v>
      </c>
      <c r="J74" s="27">
        <v>110</v>
      </c>
      <c r="K74" s="32">
        <v>0.06053935057787562</v>
      </c>
      <c r="L74" s="27">
        <v>1045</v>
      </c>
      <c r="M74" s="32">
        <v>0.5751238304898184</v>
      </c>
      <c r="N74" s="36">
        <v>0</v>
      </c>
      <c r="O74" s="32">
        <v>0</v>
      </c>
    </row>
    <row r="75" spans="1:16" ht="12.75">
      <c r="A75" s="16" t="s">
        <v>153</v>
      </c>
      <c r="B75" s="16" t="s">
        <v>154</v>
      </c>
      <c r="C75" s="16" t="s">
        <v>147</v>
      </c>
      <c r="D75" s="16" t="s">
        <v>145</v>
      </c>
      <c r="E75" s="36">
        <v>997</v>
      </c>
      <c r="F75" s="51">
        <v>518</v>
      </c>
      <c r="G75" s="32"/>
      <c r="H75" s="34">
        <v>326</v>
      </c>
      <c r="I75" s="32"/>
      <c r="J75" s="27">
        <v>192</v>
      </c>
      <c r="K75" s="32"/>
      <c r="L75" s="27">
        <v>415</v>
      </c>
      <c r="M75" s="32"/>
      <c r="N75" s="36">
        <v>64</v>
      </c>
      <c r="O75" s="32">
        <v>0.0641925777331996</v>
      </c>
      <c r="P75" s="122">
        <v>1</v>
      </c>
    </row>
    <row r="76" spans="1:16" ht="12.75">
      <c r="A76" s="16" t="s">
        <v>155</v>
      </c>
      <c r="B76" s="16" t="s">
        <v>156</v>
      </c>
      <c r="C76" s="16" t="s">
        <v>147</v>
      </c>
      <c r="D76" s="16" t="s">
        <v>145</v>
      </c>
      <c r="E76" s="36">
        <v>1419</v>
      </c>
      <c r="F76" s="51">
        <v>644</v>
      </c>
      <c r="G76" s="32"/>
      <c r="H76" s="34">
        <v>509</v>
      </c>
      <c r="I76" s="32"/>
      <c r="J76" s="27">
        <v>135</v>
      </c>
      <c r="K76" s="32"/>
      <c r="L76" s="27">
        <v>735</v>
      </c>
      <c r="M76" s="32"/>
      <c r="N76" s="36">
        <v>40</v>
      </c>
      <c r="O76" s="32">
        <v>0.028188865398167725</v>
      </c>
      <c r="P76" s="122">
        <v>1</v>
      </c>
    </row>
    <row r="77" spans="1:15" ht="12.75">
      <c r="A77" s="16" t="s">
        <v>157</v>
      </c>
      <c r="B77" s="16" t="s">
        <v>158</v>
      </c>
      <c r="C77" s="16" t="s">
        <v>147</v>
      </c>
      <c r="D77" s="16" t="s">
        <v>145</v>
      </c>
      <c r="E77" s="36">
        <v>2076</v>
      </c>
      <c r="F77" s="51">
        <v>811</v>
      </c>
      <c r="G77" s="32">
        <v>0.390655105973025</v>
      </c>
      <c r="H77" s="34">
        <v>616</v>
      </c>
      <c r="I77" s="32">
        <v>0.29672447013487474</v>
      </c>
      <c r="J77" s="27">
        <v>195</v>
      </c>
      <c r="K77" s="32">
        <v>0.09393063583815028</v>
      </c>
      <c r="L77" s="27">
        <v>1249</v>
      </c>
      <c r="M77" s="32">
        <v>0.6016377649325626</v>
      </c>
      <c r="N77" s="36">
        <v>16</v>
      </c>
      <c r="O77" s="32">
        <v>0.007707129094412331</v>
      </c>
    </row>
    <row r="78" spans="1:15" ht="12.75">
      <c r="A78" s="16" t="s">
        <v>159</v>
      </c>
      <c r="B78" s="16" t="s">
        <v>160</v>
      </c>
      <c r="C78" s="16" t="s">
        <v>147</v>
      </c>
      <c r="D78" s="16" t="s">
        <v>145</v>
      </c>
      <c r="E78" s="36">
        <v>2342</v>
      </c>
      <c r="F78" s="51">
        <v>1083</v>
      </c>
      <c r="G78" s="32">
        <v>0.4624252775405636</v>
      </c>
      <c r="H78" s="34">
        <v>820</v>
      </c>
      <c r="I78" s="32">
        <v>0.35012809564474806</v>
      </c>
      <c r="J78" s="27">
        <v>263</v>
      </c>
      <c r="K78" s="32">
        <v>0.11229718189581554</v>
      </c>
      <c r="L78" s="27">
        <v>1236</v>
      </c>
      <c r="M78" s="32">
        <v>0.5277540563620837</v>
      </c>
      <c r="N78" s="36">
        <v>23</v>
      </c>
      <c r="O78" s="32">
        <v>0.00982066609735269</v>
      </c>
    </row>
    <row r="79" spans="1:15" ht="12.75">
      <c r="A79" s="16" t="s">
        <v>161</v>
      </c>
      <c r="B79" s="16" t="s">
        <v>162</v>
      </c>
      <c r="C79" s="16" t="s">
        <v>147</v>
      </c>
      <c r="D79" s="16" t="s">
        <v>145</v>
      </c>
      <c r="E79" s="36">
        <v>1096</v>
      </c>
      <c r="F79" s="51">
        <v>434</v>
      </c>
      <c r="G79" s="32">
        <v>0.39598540145985406</v>
      </c>
      <c r="H79" s="34">
        <v>296</v>
      </c>
      <c r="I79" s="32">
        <v>0.27007299270072993</v>
      </c>
      <c r="J79" s="27">
        <v>138</v>
      </c>
      <c r="K79" s="32">
        <v>0.1259124087591241</v>
      </c>
      <c r="L79" s="27">
        <v>637</v>
      </c>
      <c r="M79" s="32">
        <v>0.5812043795620438</v>
      </c>
      <c r="N79" s="36">
        <v>25</v>
      </c>
      <c r="O79" s="32">
        <v>0.02281021897810219</v>
      </c>
    </row>
    <row r="80" spans="1:15" ht="12.75">
      <c r="A80" s="16" t="s">
        <v>163</v>
      </c>
      <c r="B80" s="16" t="s">
        <v>164</v>
      </c>
      <c r="C80" s="16" t="s">
        <v>147</v>
      </c>
      <c r="D80" s="16" t="s">
        <v>145</v>
      </c>
      <c r="E80" s="36">
        <v>1827</v>
      </c>
      <c r="F80" s="51">
        <v>683</v>
      </c>
      <c r="G80" s="32">
        <v>0.37383689107827034</v>
      </c>
      <c r="H80" s="34">
        <v>563</v>
      </c>
      <c r="I80" s="32">
        <v>0.30815544608648054</v>
      </c>
      <c r="J80" s="27">
        <v>120</v>
      </c>
      <c r="K80" s="32">
        <v>0.06568144499178982</v>
      </c>
      <c r="L80" s="27">
        <v>1008</v>
      </c>
      <c r="M80" s="32">
        <v>0.5517241379310345</v>
      </c>
      <c r="N80" s="36">
        <v>136</v>
      </c>
      <c r="O80" s="32">
        <v>0.07443897099069513</v>
      </c>
    </row>
    <row r="81" spans="1:15" ht="12.75">
      <c r="A81" s="16" t="s">
        <v>166</v>
      </c>
      <c r="B81" s="16" t="s">
        <v>168</v>
      </c>
      <c r="C81" s="16" t="s">
        <v>167</v>
      </c>
      <c r="D81" s="16" t="s">
        <v>165</v>
      </c>
      <c r="E81" s="36">
        <v>1485</v>
      </c>
      <c r="F81" s="51">
        <v>478</v>
      </c>
      <c r="G81" s="32"/>
      <c r="H81" s="34">
        <v>304</v>
      </c>
      <c r="I81" s="32"/>
      <c r="J81" s="27">
        <v>174</v>
      </c>
      <c r="K81" s="32"/>
      <c r="L81" s="27">
        <v>680</v>
      </c>
      <c r="M81" s="32"/>
      <c r="N81" s="36">
        <v>327</v>
      </c>
      <c r="O81" s="32">
        <v>0.2202020202020202</v>
      </c>
    </row>
    <row r="82" spans="1:15" ht="12.75">
      <c r="A82" s="16" t="s">
        <v>169</v>
      </c>
      <c r="B82" s="16" t="s">
        <v>170</v>
      </c>
      <c r="C82" s="16" t="s">
        <v>167</v>
      </c>
      <c r="D82" s="16" t="s">
        <v>165</v>
      </c>
      <c r="E82" s="36">
        <v>1202</v>
      </c>
      <c r="F82" s="51">
        <v>454</v>
      </c>
      <c r="G82" s="32">
        <v>0.3777038269550749</v>
      </c>
      <c r="H82" s="34">
        <v>312</v>
      </c>
      <c r="I82" s="32">
        <v>0.259567387687188</v>
      </c>
      <c r="J82" s="27">
        <v>142</v>
      </c>
      <c r="K82" s="32">
        <v>0.11813643926788686</v>
      </c>
      <c r="L82" s="27">
        <v>614</v>
      </c>
      <c r="M82" s="32">
        <v>0.5108153078202995</v>
      </c>
      <c r="N82" s="36">
        <v>134</v>
      </c>
      <c r="O82" s="32">
        <v>0.11148086522462562</v>
      </c>
    </row>
    <row r="83" spans="1:15" ht="12.75">
      <c r="A83" s="16" t="s">
        <v>171</v>
      </c>
      <c r="B83" s="16" t="s">
        <v>172</v>
      </c>
      <c r="C83" s="16" t="s">
        <v>167</v>
      </c>
      <c r="D83" s="16" t="s">
        <v>165</v>
      </c>
      <c r="E83" s="36">
        <v>870</v>
      </c>
      <c r="F83" s="51">
        <v>251</v>
      </c>
      <c r="G83" s="32">
        <v>0.2885057471264368</v>
      </c>
      <c r="H83" s="34">
        <v>169</v>
      </c>
      <c r="I83" s="32">
        <v>0.19425287356321838</v>
      </c>
      <c r="J83" s="27">
        <v>82</v>
      </c>
      <c r="K83" s="32">
        <v>0.09425287356321839</v>
      </c>
      <c r="L83" s="27">
        <v>583</v>
      </c>
      <c r="M83" s="32">
        <v>0.6701149425287356</v>
      </c>
      <c r="N83" s="36">
        <v>36</v>
      </c>
      <c r="O83" s="32">
        <v>0.041379310344827586</v>
      </c>
    </row>
    <row r="84" spans="1:15" ht="12.75">
      <c r="A84" s="16" t="s">
        <v>173</v>
      </c>
      <c r="B84" s="16" t="s">
        <v>174</v>
      </c>
      <c r="C84" s="16" t="s">
        <v>167</v>
      </c>
      <c r="D84" s="16" t="s">
        <v>165</v>
      </c>
      <c r="E84" s="36">
        <v>1340</v>
      </c>
      <c r="F84" s="51">
        <v>678</v>
      </c>
      <c r="G84" s="32">
        <v>0.5059701492537314</v>
      </c>
      <c r="H84" s="34">
        <v>333</v>
      </c>
      <c r="I84" s="32">
        <v>0.24850746268656718</v>
      </c>
      <c r="J84" s="27">
        <v>345</v>
      </c>
      <c r="K84" s="32">
        <v>0.2574626865671642</v>
      </c>
      <c r="L84" s="27">
        <v>526</v>
      </c>
      <c r="M84" s="32">
        <v>0.3925373134328358</v>
      </c>
      <c r="N84" s="36">
        <v>136</v>
      </c>
      <c r="O84" s="32">
        <v>0.10149253731343283</v>
      </c>
    </row>
    <row r="85" spans="1:15" ht="12.75">
      <c r="A85" s="16" t="s">
        <v>175</v>
      </c>
      <c r="B85" s="16" t="s">
        <v>176</v>
      </c>
      <c r="C85" s="16" t="s">
        <v>167</v>
      </c>
      <c r="D85" s="16" t="s">
        <v>165</v>
      </c>
      <c r="E85" s="36">
        <v>446</v>
      </c>
      <c r="F85" s="51">
        <v>231</v>
      </c>
      <c r="G85" s="32">
        <v>0.5179372197309418</v>
      </c>
      <c r="H85" s="34">
        <v>181</v>
      </c>
      <c r="I85" s="32">
        <v>0.40582959641255606</v>
      </c>
      <c r="J85" s="27">
        <v>50</v>
      </c>
      <c r="K85" s="32">
        <v>0.11210762331838565</v>
      </c>
      <c r="L85" s="27">
        <v>213</v>
      </c>
      <c r="M85" s="32">
        <v>0.47757847533632286</v>
      </c>
      <c r="N85" s="36">
        <v>2</v>
      </c>
      <c r="O85" s="32">
        <v>0.004484304932735426</v>
      </c>
    </row>
    <row r="86" spans="1:15" ht="12.75">
      <c r="A86" s="16" t="s">
        <v>177</v>
      </c>
      <c r="B86" s="16" t="s">
        <v>178</v>
      </c>
      <c r="C86" s="16" t="s">
        <v>167</v>
      </c>
      <c r="D86" s="16" t="s">
        <v>165</v>
      </c>
      <c r="E86" s="36">
        <v>497</v>
      </c>
      <c r="F86" s="51">
        <v>173</v>
      </c>
      <c r="G86" s="32">
        <v>0.34808853118712274</v>
      </c>
      <c r="H86" s="34">
        <v>149</v>
      </c>
      <c r="I86" s="32">
        <v>0.29979879275653926</v>
      </c>
      <c r="J86" s="27">
        <v>24</v>
      </c>
      <c r="K86" s="32">
        <v>0.0482897384305835</v>
      </c>
      <c r="L86" s="27">
        <v>302</v>
      </c>
      <c r="M86" s="32">
        <v>0.607645875251509</v>
      </c>
      <c r="N86" s="36">
        <v>22</v>
      </c>
      <c r="O86" s="32">
        <v>0.04426559356136821</v>
      </c>
    </row>
    <row r="87" spans="1:15" ht="12.75">
      <c r="A87" s="16" t="s">
        <v>179</v>
      </c>
      <c r="B87" s="16" t="s">
        <v>180</v>
      </c>
      <c r="C87" s="16" t="s">
        <v>167</v>
      </c>
      <c r="D87" s="16" t="s">
        <v>165</v>
      </c>
      <c r="E87" s="36">
        <v>1150</v>
      </c>
      <c r="F87" s="51">
        <v>367</v>
      </c>
      <c r="G87" s="32">
        <v>0.3191304347826087</v>
      </c>
      <c r="H87" s="34">
        <v>225</v>
      </c>
      <c r="I87" s="32">
        <v>0.1956521739130435</v>
      </c>
      <c r="J87" s="27">
        <v>142</v>
      </c>
      <c r="K87" s="32">
        <v>0.12347826086956522</v>
      </c>
      <c r="L87" s="27">
        <v>718</v>
      </c>
      <c r="M87" s="32">
        <v>0.6243478260869565</v>
      </c>
      <c r="N87" s="36">
        <v>65</v>
      </c>
      <c r="O87" s="32">
        <v>0.05652173913043478</v>
      </c>
    </row>
    <row r="88" spans="1:15" ht="12.75">
      <c r="A88" s="16" t="s">
        <v>181</v>
      </c>
      <c r="B88" s="16" t="s">
        <v>182</v>
      </c>
      <c r="C88" s="16" t="s">
        <v>167</v>
      </c>
      <c r="D88" s="16" t="s">
        <v>165</v>
      </c>
      <c r="E88" s="36">
        <v>699</v>
      </c>
      <c r="F88" s="51">
        <v>322</v>
      </c>
      <c r="G88" s="32">
        <v>0.46065808297567956</v>
      </c>
      <c r="H88" s="34">
        <v>241</v>
      </c>
      <c r="I88" s="32">
        <v>0.3447782546494993</v>
      </c>
      <c r="J88" s="27">
        <v>81</v>
      </c>
      <c r="K88" s="32">
        <v>0.11587982832618025</v>
      </c>
      <c r="L88" s="27">
        <v>337</v>
      </c>
      <c r="M88" s="32">
        <v>0.4821173104434907</v>
      </c>
      <c r="N88" s="36">
        <v>40</v>
      </c>
      <c r="O88" s="32">
        <v>0.05722460658082976</v>
      </c>
    </row>
    <row r="89" spans="1:15" ht="12.75">
      <c r="A89" s="16" t="s">
        <v>183</v>
      </c>
      <c r="B89" s="16" t="s">
        <v>184</v>
      </c>
      <c r="C89" s="16" t="s">
        <v>167</v>
      </c>
      <c r="D89" s="16" t="s">
        <v>165</v>
      </c>
      <c r="E89" s="36">
        <v>602</v>
      </c>
      <c r="F89" s="51">
        <v>224</v>
      </c>
      <c r="G89" s="32">
        <v>0.37209302325581395</v>
      </c>
      <c r="H89" s="34">
        <v>173</v>
      </c>
      <c r="I89" s="32">
        <v>0.287375415282392</v>
      </c>
      <c r="J89" s="27">
        <v>51</v>
      </c>
      <c r="K89" s="32">
        <v>0.08471760797342193</v>
      </c>
      <c r="L89" s="27">
        <v>370</v>
      </c>
      <c r="M89" s="32">
        <v>0.6146179401993356</v>
      </c>
      <c r="N89" s="36">
        <v>8</v>
      </c>
      <c r="O89" s="32">
        <v>0.013289036544850499</v>
      </c>
    </row>
    <row r="90" spans="1:15" ht="12.75">
      <c r="A90" s="16" t="s">
        <v>185</v>
      </c>
      <c r="B90" s="16" t="s">
        <v>186</v>
      </c>
      <c r="C90" s="16" t="s">
        <v>167</v>
      </c>
      <c r="D90" s="16" t="s">
        <v>165</v>
      </c>
      <c r="E90" s="36">
        <v>1151</v>
      </c>
      <c r="F90" s="51">
        <v>579</v>
      </c>
      <c r="G90" s="32">
        <v>0.5030408340573415</v>
      </c>
      <c r="H90" s="34">
        <v>314</v>
      </c>
      <c r="I90" s="32">
        <v>0.2728062554300608</v>
      </c>
      <c r="J90" s="27">
        <v>265</v>
      </c>
      <c r="K90" s="32">
        <v>0.23023457862728064</v>
      </c>
      <c r="L90" s="27">
        <v>477</v>
      </c>
      <c r="M90" s="32">
        <v>0.4144222415291051</v>
      </c>
      <c r="N90" s="36">
        <v>95</v>
      </c>
      <c r="O90" s="32">
        <v>0.08253692441355343</v>
      </c>
    </row>
    <row r="91" spans="1:15" ht="12.75">
      <c r="A91" s="16" t="s">
        <v>187</v>
      </c>
      <c r="B91" s="16" t="s">
        <v>188</v>
      </c>
      <c r="C91" s="16" t="s">
        <v>167</v>
      </c>
      <c r="D91" s="16" t="s">
        <v>165</v>
      </c>
      <c r="E91" s="36">
        <v>1699</v>
      </c>
      <c r="F91" s="51">
        <v>596</v>
      </c>
      <c r="G91" s="32">
        <v>0.3507945850500295</v>
      </c>
      <c r="H91" s="34">
        <v>419</v>
      </c>
      <c r="I91" s="32">
        <v>0.24661565626839319</v>
      </c>
      <c r="J91" s="27">
        <v>177</v>
      </c>
      <c r="K91" s="32">
        <v>0.10417892878163626</v>
      </c>
      <c r="L91" s="27">
        <v>887</v>
      </c>
      <c r="M91" s="32">
        <v>0.5220718069452619</v>
      </c>
      <c r="N91" s="36">
        <v>216</v>
      </c>
      <c r="O91" s="32">
        <v>0.12713360800470866</v>
      </c>
    </row>
    <row r="92" spans="1:15" ht="12.75">
      <c r="A92" s="16" t="s">
        <v>189</v>
      </c>
      <c r="B92" s="16" t="s">
        <v>190</v>
      </c>
      <c r="C92" s="16" t="s">
        <v>167</v>
      </c>
      <c r="D92" s="16" t="s">
        <v>165</v>
      </c>
      <c r="E92" s="36">
        <v>939</v>
      </c>
      <c r="F92" s="51">
        <v>281</v>
      </c>
      <c r="G92" s="32">
        <v>0.2992545260915868</v>
      </c>
      <c r="H92" s="34">
        <v>201</v>
      </c>
      <c r="I92" s="32">
        <v>0.21405750798722045</v>
      </c>
      <c r="J92" s="27">
        <v>80</v>
      </c>
      <c r="K92" s="32">
        <v>0.08519701810436635</v>
      </c>
      <c r="L92" s="27">
        <v>628</v>
      </c>
      <c r="M92" s="32">
        <v>0.6687965921192758</v>
      </c>
      <c r="N92" s="36">
        <v>30</v>
      </c>
      <c r="O92" s="32">
        <v>0.03194888178913738</v>
      </c>
    </row>
    <row r="93" spans="1:15" ht="12.75">
      <c r="A93" s="16" t="s">
        <v>191</v>
      </c>
      <c r="B93" s="16" t="s">
        <v>192</v>
      </c>
      <c r="C93" s="16" t="s">
        <v>167</v>
      </c>
      <c r="D93" s="16" t="s">
        <v>165</v>
      </c>
      <c r="E93" s="36">
        <v>547</v>
      </c>
      <c r="F93" s="51">
        <v>182</v>
      </c>
      <c r="G93" s="32">
        <v>0.3327239488117002</v>
      </c>
      <c r="H93" s="34">
        <v>126</v>
      </c>
      <c r="I93" s="32">
        <v>0.2303473491773309</v>
      </c>
      <c r="J93" s="27">
        <v>56</v>
      </c>
      <c r="K93" s="32">
        <v>0.10237659963436929</v>
      </c>
      <c r="L93" s="27">
        <v>327</v>
      </c>
      <c r="M93" s="32">
        <v>0.5978062157221207</v>
      </c>
      <c r="N93" s="36">
        <v>38</v>
      </c>
      <c r="O93" s="32">
        <v>0.06946983546617916</v>
      </c>
    </row>
    <row r="94" spans="1:16" ht="12.75">
      <c r="A94" s="16" t="s">
        <v>193</v>
      </c>
      <c r="B94" s="16" t="s">
        <v>194</v>
      </c>
      <c r="C94" s="16" t="s">
        <v>167</v>
      </c>
      <c r="D94" s="16" t="s">
        <v>165</v>
      </c>
      <c r="E94" s="36">
        <v>1038</v>
      </c>
      <c r="F94" s="51">
        <v>250</v>
      </c>
      <c r="G94" s="32"/>
      <c r="H94" s="34">
        <v>150</v>
      </c>
      <c r="I94" s="32"/>
      <c r="J94" s="27">
        <v>100</v>
      </c>
      <c r="K94" s="32"/>
      <c r="L94" s="27">
        <v>729</v>
      </c>
      <c r="M94" s="32"/>
      <c r="N94" s="36">
        <v>59</v>
      </c>
      <c r="O94" s="32">
        <v>0.05684007707129094</v>
      </c>
      <c r="P94" s="122">
        <v>1</v>
      </c>
    </row>
    <row r="95" spans="1:15" ht="12.75">
      <c r="A95" s="16" t="s">
        <v>195</v>
      </c>
      <c r="B95" s="16" t="s">
        <v>196</v>
      </c>
      <c r="C95" s="16" t="s">
        <v>167</v>
      </c>
      <c r="D95" s="16" t="s">
        <v>165</v>
      </c>
      <c r="E95" s="36">
        <v>1476</v>
      </c>
      <c r="F95" s="51">
        <v>713</v>
      </c>
      <c r="G95" s="32">
        <v>0.4830623306233062</v>
      </c>
      <c r="H95" s="34">
        <v>473</v>
      </c>
      <c r="I95" s="32">
        <v>0.32046070460704607</v>
      </c>
      <c r="J95" s="27">
        <v>240</v>
      </c>
      <c r="K95" s="32">
        <v>0.16260162601626016</v>
      </c>
      <c r="L95" s="27">
        <v>751</v>
      </c>
      <c r="M95" s="32">
        <v>0.5088075880758808</v>
      </c>
      <c r="N95" s="36">
        <v>12</v>
      </c>
      <c r="O95" s="32">
        <v>0.008130081300813009</v>
      </c>
    </row>
    <row r="96" spans="1:15" ht="12.75">
      <c r="A96" s="16" t="s">
        <v>197</v>
      </c>
      <c r="B96" s="16" t="s">
        <v>198</v>
      </c>
      <c r="C96" s="16" t="s">
        <v>167</v>
      </c>
      <c r="D96" s="16" t="s">
        <v>165</v>
      </c>
      <c r="E96" s="36">
        <v>853</v>
      </c>
      <c r="F96" s="51">
        <v>269</v>
      </c>
      <c r="G96" s="32">
        <v>0.31535756154747946</v>
      </c>
      <c r="H96" s="34">
        <v>175</v>
      </c>
      <c r="I96" s="32">
        <v>0.205158264947245</v>
      </c>
      <c r="J96" s="27">
        <v>94</v>
      </c>
      <c r="K96" s="32">
        <v>0.11019929660023446</v>
      </c>
      <c r="L96" s="27">
        <v>465</v>
      </c>
      <c r="M96" s="32">
        <v>0.5451348182883939</v>
      </c>
      <c r="N96" s="36">
        <v>119</v>
      </c>
      <c r="O96" s="32">
        <v>0.1395076201641266</v>
      </c>
    </row>
    <row r="97" spans="1:15" ht="12.75">
      <c r="A97" s="16" t="s">
        <v>199</v>
      </c>
      <c r="B97" s="16" t="s">
        <v>200</v>
      </c>
      <c r="C97" s="16" t="s">
        <v>167</v>
      </c>
      <c r="D97" s="16" t="s">
        <v>165</v>
      </c>
      <c r="E97" s="36">
        <v>1558</v>
      </c>
      <c r="F97" s="51">
        <v>609</v>
      </c>
      <c r="G97" s="32">
        <v>0.3908857509627728</v>
      </c>
      <c r="H97" s="34">
        <v>479</v>
      </c>
      <c r="I97" s="32">
        <v>0.30744544287548137</v>
      </c>
      <c r="J97" s="27">
        <v>130</v>
      </c>
      <c r="K97" s="32">
        <v>0.0834403080872914</v>
      </c>
      <c r="L97" s="27">
        <v>809</v>
      </c>
      <c r="M97" s="32">
        <v>0.5192554557124519</v>
      </c>
      <c r="N97" s="36">
        <v>140</v>
      </c>
      <c r="O97" s="32">
        <v>0.08985879332477535</v>
      </c>
    </row>
    <row r="98" spans="1:15" ht="12.75">
      <c r="A98" s="16" t="s">
        <v>202</v>
      </c>
      <c r="B98" s="16" t="s">
        <v>204</v>
      </c>
      <c r="C98" s="16" t="s">
        <v>203</v>
      </c>
      <c r="D98" s="16" t="s">
        <v>201</v>
      </c>
      <c r="E98" s="36">
        <v>1325</v>
      </c>
      <c r="F98" s="51">
        <v>544</v>
      </c>
      <c r="G98" s="32">
        <v>0.41056603773584904</v>
      </c>
      <c r="H98" s="34">
        <v>417</v>
      </c>
      <c r="I98" s="32">
        <v>0.31471698113207547</v>
      </c>
      <c r="J98" s="27">
        <v>127</v>
      </c>
      <c r="K98" s="32">
        <v>0.09584905660377359</v>
      </c>
      <c r="L98" s="27">
        <v>593</v>
      </c>
      <c r="M98" s="32">
        <v>0.44754716981132076</v>
      </c>
      <c r="N98" s="36">
        <v>188</v>
      </c>
      <c r="O98" s="32">
        <v>0.1418867924528302</v>
      </c>
    </row>
    <row r="99" spans="1:15" ht="12.75">
      <c r="A99" s="16" t="s">
        <v>205</v>
      </c>
      <c r="B99" s="16" t="s">
        <v>206</v>
      </c>
      <c r="C99" s="16" t="s">
        <v>203</v>
      </c>
      <c r="D99" s="16" t="s">
        <v>201</v>
      </c>
      <c r="E99" s="36">
        <v>1828</v>
      </c>
      <c r="F99" s="51">
        <v>978</v>
      </c>
      <c r="G99" s="32">
        <v>0.5350109409190372</v>
      </c>
      <c r="H99" s="34">
        <v>777</v>
      </c>
      <c r="I99" s="32">
        <v>0.425054704595186</v>
      </c>
      <c r="J99" s="27">
        <v>201</v>
      </c>
      <c r="K99" s="32">
        <v>0.10995623632385121</v>
      </c>
      <c r="L99" s="27">
        <v>804</v>
      </c>
      <c r="M99" s="32">
        <v>0.43982494529540483</v>
      </c>
      <c r="N99" s="36">
        <v>46</v>
      </c>
      <c r="O99" s="32">
        <v>0.02516411378555799</v>
      </c>
    </row>
    <row r="100" spans="1:15" ht="12.75">
      <c r="A100" s="16" t="s">
        <v>207</v>
      </c>
      <c r="B100" s="16" t="s">
        <v>208</v>
      </c>
      <c r="C100" s="16" t="s">
        <v>203</v>
      </c>
      <c r="D100" s="16" t="s">
        <v>201</v>
      </c>
      <c r="E100" s="36">
        <v>1854</v>
      </c>
      <c r="F100" s="51">
        <v>914</v>
      </c>
      <c r="G100" s="32">
        <v>0.49298813376483275</v>
      </c>
      <c r="H100" s="34">
        <v>664</v>
      </c>
      <c r="I100" s="32">
        <v>0.3581445523193096</v>
      </c>
      <c r="J100" s="27">
        <v>250</v>
      </c>
      <c r="K100" s="32">
        <v>0.1348435814455232</v>
      </c>
      <c r="L100" s="27">
        <v>803</v>
      </c>
      <c r="M100" s="32">
        <v>0.4331175836030205</v>
      </c>
      <c r="N100" s="36">
        <v>137</v>
      </c>
      <c r="O100" s="32">
        <v>0.07389428263214672</v>
      </c>
    </row>
    <row r="101" spans="1:15" ht="12.75">
      <c r="A101" s="16" t="s">
        <v>209</v>
      </c>
      <c r="B101" s="16" t="s">
        <v>210</v>
      </c>
      <c r="C101" s="16" t="s">
        <v>203</v>
      </c>
      <c r="D101" s="16" t="s">
        <v>201</v>
      </c>
      <c r="E101" s="36">
        <v>566</v>
      </c>
      <c r="F101" s="51">
        <v>241</v>
      </c>
      <c r="G101" s="32">
        <v>0.42579505300353354</v>
      </c>
      <c r="H101" s="34">
        <v>180</v>
      </c>
      <c r="I101" s="32">
        <v>0.31802120141342755</v>
      </c>
      <c r="J101" s="27">
        <v>61</v>
      </c>
      <c r="K101" s="32">
        <v>0.10777385159010601</v>
      </c>
      <c r="L101" s="27">
        <v>325</v>
      </c>
      <c r="M101" s="32">
        <v>0.5742049469964664</v>
      </c>
      <c r="N101" s="36">
        <v>0</v>
      </c>
      <c r="O101" s="32">
        <v>0</v>
      </c>
    </row>
    <row r="102" spans="1:15" ht="12.75">
      <c r="A102" s="16" t="s">
        <v>211</v>
      </c>
      <c r="B102" s="16" t="s">
        <v>212</v>
      </c>
      <c r="C102" s="16" t="s">
        <v>203</v>
      </c>
      <c r="D102" s="16" t="s">
        <v>201</v>
      </c>
      <c r="E102" s="36">
        <v>887</v>
      </c>
      <c r="F102" s="51">
        <v>440</v>
      </c>
      <c r="G102" s="32">
        <v>0.496054114994363</v>
      </c>
      <c r="H102" s="34">
        <v>261</v>
      </c>
      <c r="I102" s="32">
        <v>0.294250281848929</v>
      </c>
      <c r="J102" s="27">
        <v>179</v>
      </c>
      <c r="K102" s="32">
        <v>0.20180383314543404</v>
      </c>
      <c r="L102" s="27">
        <v>409</v>
      </c>
      <c r="M102" s="32">
        <v>0.46110484780157834</v>
      </c>
      <c r="N102" s="36">
        <v>38</v>
      </c>
      <c r="O102" s="32">
        <v>0.04284103720405862</v>
      </c>
    </row>
    <row r="103" spans="1:15" ht="12.75">
      <c r="A103" s="16" t="s">
        <v>213</v>
      </c>
      <c r="B103" s="16" t="s">
        <v>214</v>
      </c>
      <c r="C103" s="16" t="s">
        <v>203</v>
      </c>
      <c r="D103" s="16" t="s">
        <v>201</v>
      </c>
      <c r="E103" s="36">
        <v>1013</v>
      </c>
      <c r="F103" s="51">
        <v>518</v>
      </c>
      <c r="G103" s="32">
        <v>0.5113524185587365</v>
      </c>
      <c r="H103" s="34">
        <v>385</v>
      </c>
      <c r="I103" s="32">
        <v>0.3800592300098717</v>
      </c>
      <c r="J103" s="27">
        <v>133</v>
      </c>
      <c r="K103" s="32">
        <v>0.13129318854886476</v>
      </c>
      <c r="L103" s="27">
        <v>460</v>
      </c>
      <c r="M103" s="32">
        <v>0.45409674234945707</v>
      </c>
      <c r="N103" s="36">
        <v>35</v>
      </c>
      <c r="O103" s="32">
        <v>0.034550839091806514</v>
      </c>
    </row>
    <row r="104" spans="1:15" ht="12.75">
      <c r="A104" s="16" t="s">
        <v>215</v>
      </c>
      <c r="B104" s="16" t="s">
        <v>216</v>
      </c>
      <c r="C104" s="16" t="s">
        <v>203</v>
      </c>
      <c r="D104" s="16" t="s">
        <v>201</v>
      </c>
      <c r="E104" s="36">
        <v>1999</v>
      </c>
      <c r="F104" s="51">
        <v>552</v>
      </c>
      <c r="G104" s="32"/>
      <c r="H104" s="34">
        <v>407</v>
      </c>
      <c r="I104" s="32"/>
      <c r="J104" s="27">
        <v>145</v>
      </c>
      <c r="K104" s="32"/>
      <c r="L104" s="27">
        <v>625</v>
      </c>
      <c r="M104" s="32"/>
      <c r="N104" s="36">
        <v>822</v>
      </c>
      <c r="O104" s="32">
        <v>0.4112056028014007</v>
      </c>
    </row>
    <row r="105" spans="1:15" ht="12.75">
      <c r="A105" s="16" t="s">
        <v>217</v>
      </c>
      <c r="B105" s="16" t="s">
        <v>218</v>
      </c>
      <c r="C105" s="16" t="s">
        <v>203</v>
      </c>
      <c r="D105" s="16" t="s">
        <v>201</v>
      </c>
      <c r="E105" s="36">
        <v>928</v>
      </c>
      <c r="F105" s="51">
        <v>367</v>
      </c>
      <c r="G105" s="32">
        <v>0.3954741379310345</v>
      </c>
      <c r="H105" s="34">
        <v>299</v>
      </c>
      <c r="I105" s="32">
        <v>0.32219827586206895</v>
      </c>
      <c r="J105" s="27">
        <v>68</v>
      </c>
      <c r="K105" s="32">
        <v>0.07327586206896551</v>
      </c>
      <c r="L105" s="27">
        <v>497</v>
      </c>
      <c r="M105" s="32">
        <v>0.5355603448275862</v>
      </c>
      <c r="N105" s="36">
        <v>64</v>
      </c>
      <c r="O105" s="32">
        <v>0.06896551724137931</v>
      </c>
    </row>
    <row r="106" spans="1:15" ht="12.75">
      <c r="A106" s="16" t="s">
        <v>219</v>
      </c>
      <c r="B106" s="16" t="s">
        <v>220</v>
      </c>
      <c r="C106" s="16" t="s">
        <v>203</v>
      </c>
      <c r="D106" s="16" t="s">
        <v>201</v>
      </c>
      <c r="E106" s="36">
        <v>672</v>
      </c>
      <c r="F106" s="51">
        <v>280</v>
      </c>
      <c r="G106" s="32">
        <v>0.4166666666666667</v>
      </c>
      <c r="H106" s="34">
        <v>210</v>
      </c>
      <c r="I106" s="32">
        <v>0.3125</v>
      </c>
      <c r="J106" s="27">
        <v>70</v>
      </c>
      <c r="K106" s="32">
        <v>0.10416666666666667</v>
      </c>
      <c r="L106" s="27">
        <v>320</v>
      </c>
      <c r="M106" s="32">
        <v>0.47619047619047616</v>
      </c>
      <c r="N106" s="36">
        <v>72</v>
      </c>
      <c r="O106" s="32">
        <v>0.10714285714285714</v>
      </c>
    </row>
    <row r="107" spans="1:15" ht="12.75">
      <c r="A107" s="16" t="s">
        <v>221</v>
      </c>
      <c r="B107" s="16" t="s">
        <v>222</v>
      </c>
      <c r="C107" s="16" t="s">
        <v>203</v>
      </c>
      <c r="D107" s="16" t="s">
        <v>201</v>
      </c>
      <c r="E107" s="36">
        <v>999</v>
      </c>
      <c r="F107" s="51">
        <v>393</v>
      </c>
      <c r="G107" s="32">
        <v>0.3933933933933934</v>
      </c>
      <c r="H107" s="34">
        <v>277</v>
      </c>
      <c r="I107" s="32">
        <v>0.2772772772772773</v>
      </c>
      <c r="J107" s="27">
        <v>116</v>
      </c>
      <c r="K107" s="32">
        <v>0.11611611611611612</v>
      </c>
      <c r="L107" s="27">
        <v>599</v>
      </c>
      <c r="M107" s="32">
        <v>0.5995995995995996</v>
      </c>
      <c r="N107" s="36">
        <v>7</v>
      </c>
      <c r="O107" s="32">
        <v>0.007007007007007007</v>
      </c>
    </row>
    <row r="108" spans="1:15" ht="12.75">
      <c r="A108" s="16" t="s">
        <v>223</v>
      </c>
      <c r="B108" s="16" t="s">
        <v>224</v>
      </c>
      <c r="C108" s="16" t="s">
        <v>203</v>
      </c>
      <c r="D108" s="16" t="s">
        <v>201</v>
      </c>
      <c r="E108" s="36">
        <v>1436</v>
      </c>
      <c r="F108" s="51">
        <v>415</v>
      </c>
      <c r="G108" s="32"/>
      <c r="H108" s="34">
        <v>296</v>
      </c>
      <c r="I108" s="32"/>
      <c r="J108" s="27">
        <v>119</v>
      </c>
      <c r="K108" s="32"/>
      <c r="L108" s="27">
        <v>774</v>
      </c>
      <c r="M108" s="32"/>
      <c r="N108" s="36">
        <v>247</v>
      </c>
      <c r="O108" s="32">
        <v>0.17200557103064068</v>
      </c>
    </row>
    <row r="109" spans="1:15" ht="12.75">
      <c r="A109" s="16" t="s">
        <v>225</v>
      </c>
      <c r="B109" s="16" t="s">
        <v>226</v>
      </c>
      <c r="C109" s="16" t="s">
        <v>203</v>
      </c>
      <c r="D109" s="16" t="s">
        <v>201</v>
      </c>
      <c r="E109" s="36">
        <v>1510</v>
      </c>
      <c r="F109" s="51">
        <v>609</v>
      </c>
      <c r="G109" s="32">
        <v>0.40331125827814573</v>
      </c>
      <c r="H109" s="34">
        <v>502</v>
      </c>
      <c r="I109" s="32">
        <v>0.33245033112582784</v>
      </c>
      <c r="J109" s="27">
        <v>107</v>
      </c>
      <c r="K109" s="32">
        <v>0.07086092715231788</v>
      </c>
      <c r="L109" s="27">
        <v>894</v>
      </c>
      <c r="M109" s="32">
        <v>0.5920529801324503</v>
      </c>
      <c r="N109" s="36">
        <v>7</v>
      </c>
      <c r="O109" s="32">
        <v>0.004635761589403974</v>
      </c>
    </row>
    <row r="110" spans="1:15" ht="12.75">
      <c r="A110" s="16" t="s">
        <v>227</v>
      </c>
      <c r="B110" s="16" t="s">
        <v>228</v>
      </c>
      <c r="C110" s="16" t="s">
        <v>203</v>
      </c>
      <c r="D110" s="16" t="s">
        <v>201</v>
      </c>
      <c r="E110" s="36">
        <v>784</v>
      </c>
      <c r="F110" s="51">
        <v>249</v>
      </c>
      <c r="G110" s="32"/>
      <c r="H110" s="34">
        <v>170</v>
      </c>
      <c r="I110" s="32"/>
      <c r="J110" s="27">
        <v>79</v>
      </c>
      <c r="K110" s="32"/>
      <c r="L110" s="27">
        <v>317</v>
      </c>
      <c r="M110" s="32"/>
      <c r="N110" s="36">
        <v>218</v>
      </c>
      <c r="O110" s="32">
        <v>0.2780612244897959</v>
      </c>
    </row>
    <row r="111" spans="1:15" ht="12.75">
      <c r="A111" s="16" t="s">
        <v>229</v>
      </c>
      <c r="B111" s="16" t="s">
        <v>230</v>
      </c>
      <c r="C111" s="16" t="s">
        <v>203</v>
      </c>
      <c r="D111" s="16" t="s">
        <v>201</v>
      </c>
      <c r="E111" s="36">
        <v>1984</v>
      </c>
      <c r="F111" s="51">
        <v>997</v>
      </c>
      <c r="G111" s="32">
        <v>0.5025201612903225</v>
      </c>
      <c r="H111" s="34">
        <v>742</v>
      </c>
      <c r="I111" s="32">
        <v>0.37399193548387094</v>
      </c>
      <c r="J111" s="27">
        <v>255</v>
      </c>
      <c r="K111" s="32">
        <v>0.12852822580645162</v>
      </c>
      <c r="L111" s="27">
        <v>778</v>
      </c>
      <c r="M111" s="32">
        <v>0.39213709677419356</v>
      </c>
      <c r="N111" s="36">
        <v>209</v>
      </c>
      <c r="O111" s="32">
        <v>0.10534274193548387</v>
      </c>
    </row>
    <row r="112" spans="1:15" ht="12.75">
      <c r="A112" s="16" t="s">
        <v>232</v>
      </c>
      <c r="B112" s="16" t="s">
        <v>234</v>
      </c>
      <c r="C112" s="16" t="s">
        <v>233</v>
      </c>
      <c r="D112" s="16" t="s">
        <v>231</v>
      </c>
      <c r="E112" s="36">
        <v>890</v>
      </c>
      <c r="F112" s="51">
        <v>492</v>
      </c>
      <c r="G112" s="32">
        <v>0.5528089887640449</v>
      </c>
      <c r="H112" s="34">
        <v>245</v>
      </c>
      <c r="I112" s="32">
        <v>0.2752808988764045</v>
      </c>
      <c r="J112" s="27">
        <v>247</v>
      </c>
      <c r="K112" s="32">
        <v>0.27752808988764044</v>
      </c>
      <c r="L112" s="27">
        <v>307</v>
      </c>
      <c r="M112" s="32">
        <v>0.3449438202247191</v>
      </c>
      <c r="N112" s="36">
        <v>91</v>
      </c>
      <c r="O112" s="32">
        <v>0.10224719101123596</v>
      </c>
    </row>
    <row r="113" spans="1:15" ht="12.75">
      <c r="A113" s="16" t="s">
        <v>235</v>
      </c>
      <c r="B113" s="16" t="s">
        <v>236</v>
      </c>
      <c r="C113" s="16" t="s">
        <v>233</v>
      </c>
      <c r="D113" s="16" t="s">
        <v>231</v>
      </c>
      <c r="E113" s="36">
        <v>1394</v>
      </c>
      <c r="F113" s="51">
        <v>915</v>
      </c>
      <c r="G113" s="32">
        <v>0.6563845050215208</v>
      </c>
      <c r="H113" s="34">
        <v>601</v>
      </c>
      <c r="I113" s="32">
        <v>0.43113342898134865</v>
      </c>
      <c r="J113" s="27">
        <v>314</v>
      </c>
      <c r="K113" s="32">
        <v>0.22525107604017217</v>
      </c>
      <c r="L113" s="27">
        <v>368</v>
      </c>
      <c r="M113" s="32">
        <v>0.26398852223816355</v>
      </c>
      <c r="N113" s="36">
        <v>111</v>
      </c>
      <c r="O113" s="32">
        <v>0.07962697274031563</v>
      </c>
    </row>
    <row r="114" spans="1:15" ht="12.75">
      <c r="A114" s="16" t="s">
        <v>237</v>
      </c>
      <c r="B114" s="16" t="s">
        <v>238</v>
      </c>
      <c r="C114" s="16" t="s">
        <v>233</v>
      </c>
      <c r="D114" s="16" t="s">
        <v>231</v>
      </c>
      <c r="E114" s="36">
        <v>665</v>
      </c>
      <c r="F114" s="51">
        <v>314</v>
      </c>
      <c r="G114" s="32">
        <v>0.4721804511278196</v>
      </c>
      <c r="H114" s="34">
        <v>236</v>
      </c>
      <c r="I114" s="32">
        <v>0.3548872180451128</v>
      </c>
      <c r="J114" s="27">
        <v>78</v>
      </c>
      <c r="K114" s="32">
        <v>0.11729323308270677</v>
      </c>
      <c r="L114" s="27">
        <v>309</v>
      </c>
      <c r="M114" s="32">
        <v>0.46466165413533833</v>
      </c>
      <c r="N114" s="36">
        <v>42</v>
      </c>
      <c r="O114" s="32">
        <v>0.06315789473684211</v>
      </c>
    </row>
    <row r="115" spans="1:15" ht="12.75">
      <c r="A115" s="16" t="s">
        <v>239</v>
      </c>
      <c r="B115" s="16" t="s">
        <v>240</v>
      </c>
      <c r="C115" s="16" t="s">
        <v>233</v>
      </c>
      <c r="D115" s="16" t="s">
        <v>231</v>
      </c>
      <c r="E115" s="36">
        <v>1127</v>
      </c>
      <c r="F115" s="51">
        <v>667</v>
      </c>
      <c r="G115" s="32"/>
      <c r="H115" s="34">
        <v>358</v>
      </c>
      <c r="I115" s="32"/>
      <c r="J115" s="27">
        <v>309</v>
      </c>
      <c r="K115" s="32"/>
      <c r="L115" s="27">
        <v>238</v>
      </c>
      <c r="M115" s="32"/>
      <c r="N115" s="36">
        <v>222</v>
      </c>
      <c r="O115" s="32">
        <v>0.19698314108251996</v>
      </c>
    </row>
    <row r="116" spans="1:15" ht="12.75">
      <c r="A116" s="16" t="s">
        <v>241</v>
      </c>
      <c r="B116" s="16" t="s">
        <v>242</v>
      </c>
      <c r="C116" s="16" t="s">
        <v>233</v>
      </c>
      <c r="D116" s="16" t="s">
        <v>231</v>
      </c>
      <c r="E116" s="36">
        <v>1194</v>
      </c>
      <c r="F116" s="51">
        <v>494</v>
      </c>
      <c r="G116" s="32"/>
      <c r="H116" s="34">
        <v>335</v>
      </c>
      <c r="I116" s="32"/>
      <c r="J116" s="27">
        <v>159</v>
      </c>
      <c r="K116" s="32"/>
      <c r="L116" s="27">
        <v>415</v>
      </c>
      <c r="M116" s="32"/>
      <c r="N116" s="36">
        <v>285</v>
      </c>
      <c r="O116" s="32">
        <v>0.23869346733668342</v>
      </c>
    </row>
    <row r="117" spans="1:15" ht="12.75">
      <c r="A117" s="16" t="s">
        <v>243</v>
      </c>
      <c r="B117" s="16" t="s">
        <v>244</v>
      </c>
      <c r="C117" s="16" t="s">
        <v>233</v>
      </c>
      <c r="D117" s="16" t="s">
        <v>231</v>
      </c>
      <c r="E117" s="36">
        <v>753</v>
      </c>
      <c r="F117" s="51">
        <v>595</v>
      </c>
      <c r="G117" s="32">
        <v>0.7901726427622842</v>
      </c>
      <c r="H117" s="34">
        <v>402</v>
      </c>
      <c r="I117" s="32">
        <v>0.5338645418326693</v>
      </c>
      <c r="J117" s="27">
        <v>193</v>
      </c>
      <c r="K117" s="32">
        <v>0.25630810092961487</v>
      </c>
      <c r="L117" s="27">
        <v>110</v>
      </c>
      <c r="M117" s="32">
        <v>0.1460823373173971</v>
      </c>
      <c r="N117" s="36">
        <v>48</v>
      </c>
      <c r="O117" s="32">
        <v>0.06374501992031872</v>
      </c>
    </row>
    <row r="118" spans="1:15" ht="12.75">
      <c r="A118" s="16" t="s">
        <v>245</v>
      </c>
      <c r="B118" s="16" t="s">
        <v>246</v>
      </c>
      <c r="C118" s="16" t="s">
        <v>233</v>
      </c>
      <c r="D118" s="16" t="s">
        <v>231</v>
      </c>
      <c r="E118" s="36">
        <v>1125</v>
      </c>
      <c r="F118" s="51">
        <v>823</v>
      </c>
      <c r="G118" s="32">
        <v>0.7315555555555555</v>
      </c>
      <c r="H118" s="34">
        <v>522</v>
      </c>
      <c r="I118" s="32">
        <v>0.464</v>
      </c>
      <c r="J118" s="27">
        <v>301</v>
      </c>
      <c r="K118" s="32">
        <v>0.26755555555555555</v>
      </c>
      <c r="L118" s="27">
        <v>192</v>
      </c>
      <c r="M118" s="32">
        <v>0.17066666666666666</v>
      </c>
      <c r="N118" s="36">
        <v>110</v>
      </c>
      <c r="O118" s="32">
        <v>0.09777777777777778</v>
      </c>
    </row>
    <row r="119" spans="1:15" ht="12.75">
      <c r="A119" s="16" t="s">
        <v>247</v>
      </c>
      <c r="B119" s="16" t="s">
        <v>248</v>
      </c>
      <c r="C119" s="16" t="s">
        <v>233</v>
      </c>
      <c r="D119" s="16" t="s">
        <v>231</v>
      </c>
      <c r="E119" s="36">
        <v>1367</v>
      </c>
      <c r="F119" s="51">
        <v>905</v>
      </c>
      <c r="G119" s="32">
        <v>0.6620336503291879</v>
      </c>
      <c r="H119" s="34">
        <v>511</v>
      </c>
      <c r="I119" s="32">
        <v>0.373811265544989</v>
      </c>
      <c r="J119" s="27">
        <v>394</v>
      </c>
      <c r="K119" s="32">
        <v>0.288222384784199</v>
      </c>
      <c r="L119" s="27">
        <v>454</v>
      </c>
      <c r="M119" s="32">
        <v>0.3321141185076811</v>
      </c>
      <c r="N119" s="36">
        <v>8</v>
      </c>
      <c r="O119" s="32">
        <v>0.005852231163130944</v>
      </c>
    </row>
    <row r="120" spans="1:15" ht="12.75">
      <c r="A120" s="16" t="s">
        <v>249</v>
      </c>
      <c r="B120" s="16" t="s">
        <v>250</v>
      </c>
      <c r="C120" s="16" t="s">
        <v>233</v>
      </c>
      <c r="D120" s="16" t="s">
        <v>231</v>
      </c>
      <c r="E120" s="36">
        <v>1485</v>
      </c>
      <c r="F120" s="51">
        <v>890</v>
      </c>
      <c r="G120" s="32">
        <v>0.5993265993265993</v>
      </c>
      <c r="H120" s="34">
        <v>513</v>
      </c>
      <c r="I120" s="32">
        <v>0.34545454545454546</v>
      </c>
      <c r="J120" s="27">
        <v>377</v>
      </c>
      <c r="K120" s="32">
        <v>0.25387205387205386</v>
      </c>
      <c r="L120" s="27">
        <v>387</v>
      </c>
      <c r="M120" s="32">
        <v>0.2606060606060606</v>
      </c>
      <c r="N120" s="36">
        <v>208</v>
      </c>
      <c r="O120" s="32">
        <v>0.14006734006734006</v>
      </c>
    </row>
    <row r="121" spans="1:15" ht="12.75">
      <c r="A121" s="16" t="s">
        <v>251</v>
      </c>
      <c r="B121" s="16" t="s">
        <v>252</v>
      </c>
      <c r="C121" s="16" t="s">
        <v>233</v>
      </c>
      <c r="D121" s="16" t="s">
        <v>231</v>
      </c>
      <c r="E121" s="36">
        <v>1082</v>
      </c>
      <c r="F121" s="51">
        <v>723</v>
      </c>
      <c r="G121" s="32">
        <v>0.6682070240295748</v>
      </c>
      <c r="H121" s="34">
        <v>421</v>
      </c>
      <c r="I121" s="32">
        <v>0.38909426987060997</v>
      </c>
      <c r="J121" s="27">
        <v>302</v>
      </c>
      <c r="K121" s="32">
        <v>0.27911275415896486</v>
      </c>
      <c r="L121" s="27">
        <v>334</v>
      </c>
      <c r="M121" s="32">
        <v>0.30868761552680224</v>
      </c>
      <c r="N121" s="36">
        <v>25</v>
      </c>
      <c r="O121" s="32">
        <v>0.02310536044362292</v>
      </c>
    </row>
    <row r="122" spans="1:15" ht="12.75">
      <c r="A122" s="16" t="s">
        <v>253</v>
      </c>
      <c r="B122" s="16" t="s">
        <v>254</v>
      </c>
      <c r="C122" s="16" t="s">
        <v>233</v>
      </c>
      <c r="D122" s="16" t="s">
        <v>231</v>
      </c>
      <c r="E122" s="36">
        <v>980</v>
      </c>
      <c r="F122" s="51">
        <v>577</v>
      </c>
      <c r="G122" s="32">
        <v>0.5887755102040816</v>
      </c>
      <c r="H122" s="34">
        <v>380</v>
      </c>
      <c r="I122" s="32">
        <v>0.3877551020408163</v>
      </c>
      <c r="J122" s="27">
        <v>197</v>
      </c>
      <c r="K122" s="32">
        <v>0.2010204081632653</v>
      </c>
      <c r="L122" s="27">
        <v>316</v>
      </c>
      <c r="M122" s="32">
        <v>0.3224489795918367</v>
      </c>
      <c r="N122" s="36">
        <v>87</v>
      </c>
      <c r="O122" s="32">
        <v>0.08877551020408163</v>
      </c>
    </row>
    <row r="123" spans="1:15" ht="12.75">
      <c r="A123" s="16" t="s">
        <v>255</v>
      </c>
      <c r="B123" s="16" t="s">
        <v>256</v>
      </c>
      <c r="C123" s="16" t="s">
        <v>233</v>
      </c>
      <c r="D123" s="16" t="s">
        <v>231</v>
      </c>
      <c r="E123" s="36">
        <v>629</v>
      </c>
      <c r="F123" s="51">
        <v>483</v>
      </c>
      <c r="G123" s="32">
        <v>0.7678855325914149</v>
      </c>
      <c r="H123" s="34">
        <v>291</v>
      </c>
      <c r="I123" s="32">
        <v>0.4626391096979332</v>
      </c>
      <c r="J123" s="27">
        <v>192</v>
      </c>
      <c r="K123" s="32">
        <v>0.3052464228934817</v>
      </c>
      <c r="L123" s="27">
        <v>146</v>
      </c>
      <c r="M123" s="32">
        <v>0.23211446740858505</v>
      </c>
      <c r="N123" s="36">
        <v>0</v>
      </c>
      <c r="O123" s="32">
        <v>0</v>
      </c>
    </row>
    <row r="124" spans="1:15" ht="12.75">
      <c r="A124" s="16" t="s">
        <v>257</v>
      </c>
      <c r="B124" s="16" t="s">
        <v>258</v>
      </c>
      <c r="C124" s="16" t="s">
        <v>233</v>
      </c>
      <c r="D124" s="16" t="s">
        <v>231</v>
      </c>
      <c r="E124" s="36">
        <v>949</v>
      </c>
      <c r="F124" s="51">
        <v>622</v>
      </c>
      <c r="G124" s="32">
        <v>0.6554267650158061</v>
      </c>
      <c r="H124" s="34">
        <v>375</v>
      </c>
      <c r="I124" s="32">
        <v>0.3951527924130664</v>
      </c>
      <c r="J124" s="27">
        <v>247</v>
      </c>
      <c r="K124" s="32">
        <v>0.2602739726027397</v>
      </c>
      <c r="L124" s="27">
        <v>204</v>
      </c>
      <c r="M124" s="32">
        <v>0.21496311907270813</v>
      </c>
      <c r="N124" s="36">
        <v>123</v>
      </c>
      <c r="O124" s="32">
        <v>0.12961011591148577</v>
      </c>
    </row>
    <row r="125" spans="1:16" ht="12.75">
      <c r="A125" s="16" t="s">
        <v>259</v>
      </c>
      <c r="B125" s="16" t="s">
        <v>260</v>
      </c>
      <c r="C125" s="16" t="s">
        <v>233</v>
      </c>
      <c r="D125" s="16" t="s">
        <v>231</v>
      </c>
      <c r="E125" s="36">
        <v>611</v>
      </c>
      <c r="F125" s="51">
        <v>350</v>
      </c>
      <c r="G125" s="32"/>
      <c r="H125" s="34">
        <v>202</v>
      </c>
      <c r="I125" s="32"/>
      <c r="J125" s="27">
        <v>148</v>
      </c>
      <c r="K125" s="32"/>
      <c r="L125" s="27">
        <v>124</v>
      </c>
      <c r="M125" s="32"/>
      <c r="N125" s="36">
        <v>137</v>
      </c>
      <c r="O125" s="32">
        <v>0.22422258592471359</v>
      </c>
      <c r="P125" s="122">
        <v>1</v>
      </c>
    </row>
    <row r="126" spans="1:15" ht="12.75">
      <c r="A126" s="16" t="s">
        <v>261</v>
      </c>
      <c r="B126" s="16" t="s">
        <v>262</v>
      </c>
      <c r="C126" s="16" t="s">
        <v>233</v>
      </c>
      <c r="D126" s="16" t="s">
        <v>231</v>
      </c>
      <c r="E126" s="36">
        <v>712</v>
      </c>
      <c r="F126" s="51">
        <v>254</v>
      </c>
      <c r="G126" s="32">
        <v>0.35674157303370785</v>
      </c>
      <c r="H126" s="34">
        <v>176</v>
      </c>
      <c r="I126" s="32">
        <v>0.24719101123595505</v>
      </c>
      <c r="J126" s="27">
        <v>78</v>
      </c>
      <c r="K126" s="32">
        <v>0.10955056179775281</v>
      </c>
      <c r="L126" s="27">
        <v>354</v>
      </c>
      <c r="M126" s="32">
        <v>0.49719101123595505</v>
      </c>
      <c r="N126" s="36">
        <v>104</v>
      </c>
      <c r="O126" s="32">
        <v>0.14606741573033707</v>
      </c>
    </row>
    <row r="127" spans="1:15" ht="12.75">
      <c r="A127" s="16" t="s">
        <v>263</v>
      </c>
      <c r="B127" s="16" t="s">
        <v>264</v>
      </c>
      <c r="C127" s="16" t="s">
        <v>233</v>
      </c>
      <c r="D127" s="16" t="s">
        <v>231</v>
      </c>
      <c r="E127" s="36">
        <v>1054</v>
      </c>
      <c r="F127" s="51">
        <v>608</v>
      </c>
      <c r="G127" s="32">
        <v>0.5768500948766604</v>
      </c>
      <c r="H127" s="34">
        <v>341</v>
      </c>
      <c r="I127" s="32">
        <v>0.3235294117647059</v>
      </c>
      <c r="J127" s="27">
        <v>267</v>
      </c>
      <c r="K127" s="32">
        <v>0.25332068311195444</v>
      </c>
      <c r="L127" s="27">
        <v>328</v>
      </c>
      <c r="M127" s="32">
        <v>0.3111954459203036</v>
      </c>
      <c r="N127" s="36">
        <v>118</v>
      </c>
      <c r="O127" s="32">
        <v>0.11195445920303605</v>
      </c>
    </row>
    <row r="128" spans="1:15" ht="12.75">
      <c r="A128" s="16" t="s">
        <v>265</v>
      </c>
      <c r="B128" s="16" t="s">
        <v>266</v>
      </c>
      <c r="C128" s="16" t="s">
        <v>233</v>
      </c>
      <c r="D128" s="16" t="s">
        <v>231</v>
      </c>
      <c r="E128" s="36">
        <v>1039</v>
      </c>
      <c r="F128" s="51">
        <v>609</v>
      </c>
      <c r="G128" s="32">
        <v>0.5861405197305101</v>
      </c>
      <c r="H128" s="34">
        <v>396</v>
      </c>
      <c r="I128" s="32">
        <v>0.3811357074109721</v>
      </c>
      <c r="J128" s="27">
        <v>213</v>
      </c>
      <c r="K128" s="32">
        <v>0.20500481231953802</v>
      </c>
      <c r="L128" s="27">
        <v>301</v>
      </c>
      <c r="M128" s="32">
        <v>0.2897016361886429</v>
      </c>
      <c r="N128" s="36">
        <v>129</v>
      </c>
      <c r="O128" s="32">
        <v>0.12415784408084697</v>
      </c>
    </row>
    <row r="129" spans="1:15" ht="12.75">
      <c r="A129" s="16" t="s">
        <v>267</v>
      </c>
      <c r="B129" s="16" t="s">
        <v>268</v>
      </c>
      <c r="C129" s="16" t="s">
        <v>233</v>
      </c>
      <c r="D129" s="16" t="s">
        <v>231</v>
      </c>
      <c r="E129" s="36">
        <v>626</v>
      </c>
      <c r="F129" s="51">
        <v>452</v>
      </c>
      <c r="G129" s="32">
        <v>0.7220447284345048</v>
      </c>
      <c r="H129" s="34">
        <v>276</v>
      </c>
      <c r="I129" s="32">
        <v>0.44089456869009586</v>
      </c>
      <c r="J129" s="27">
        <v>176</v>
      </c>
      <c r="K129" s="32">
        <v>0.28115015974440893</v>
      </c>
      <c r="L129" s="27">
        <v>162</v>
      </c>
      <c r="M129" s="32">
        <v>0.25878594249201275</v>
      </c>
      <c r="N129" s="36">
        <v>12</v>
      </c>
      <c r="O129" s="32">
        <v>0.019169329073482427</v>
      </c>
    </row>
    <row r="130" spans="1:15" ht="12.75">
      <c r="A130" s="16" t="s">
        <v>269</v>
      </c>
      <c r="B130" s="16" t="s">
        <v>270</v>
      </c>
      <c r="C130" s="16" t="s">
        <v>233</v>
      </c>
      <c r="D130" s="16" t="s">
        <v>231</v>
      </c>
      <c r="E130" s="36">
        <v>514</v>
      </c>
      <c r="F130" s="51">
        <v>394</v>
      </c>
      <c r="G130" s="32">
        <v>0.7665369649805448</v>
      </c>
      <c r="H130" s="34">
        <v>287</v>
      </c>
      <c r="I130" s="32">
        <v>0.5583657587548638</v>
      </c>
      <c r="J130" s="27">
        <v>107</v>
      </c>
      <c r="K130" s="32">
        <v>0.20817120622568094</v>
      </c>
      <c r="L130" s="27">
        <v>104</v>
      </c>
      <c r="M130" s="32">
        <v>0.20233463035019456</v>
      </c>
      <c r="N130" s="36">
        <v>16</v>
      </c>
      <c r="O130" s="32">
        <v>0.0311284046692607</v>
      </c>
    </row>
    <row r="131" spans="1:15" ht="12.75">
      <c r="A131" s="16" t="s">
        <v>271</v>
      </c>
      <c r="B131" s="16" t="s">
        <v>272</v>
      </c>
      <c r="C131" s="16" t="s">
        <v>233</v>
      </c>
      <c r="D131" s="16" t="s">
        <v>231</v>
      </c>
      <c r="E131" s="36">
        <v>610</v>
      </c>
      <c r="F131" s="51">
        <v>432</v>
      </c>
      <c r="G131" s="32">
        <v>0.7081967213114755</v>
      </c>
      <c r="H131" s="34">
        <v>296</v>
      </c>
      <c r="I131" s="32">
        <v>0.4852459016393443</v>
      </c>
      <c r="J131" s="27">
        <v>136</v>
      </c>
      <c r="K131" s="32">
        <v>0.22295081967213115</v>
      </c>
      <c r="L131" s="27">
        <v>161</v>
      </c>
      <c r="M131" s="32">
        <v>0.2639344262295082</v>
      </c>
      <c r="N131" s="36">
        <v>17</v>
      </c>
      <c r="O131" s="32">
        <v>0.027868852459016394</v>
      </c>
    </row>
    <row r="132" spans="1:15" ht="12.75">
      <c r="A132" s="16" t="s">
        <v>273</v>
      </c>
      <c r="B132" s="16" t="s">
        <v>274</v>
      </c>
      <c r="C132" s="16" t="s">
        <v>233</v>
      </c>
      <c r="D132" s="16" t="s">
        <v>231</v>
      </c>
      <c r="E132" s="36">
        <v>1181</v>
      </c>
      <c r="F132" s="51">
        <v>933</v>
      </c>
      <c r="G132" s="32">
        <v>0.790008467400508</v>
      </c>
      <c r="H132" s="34">
        <v>555</v>
      </c>
      <c r="I132" s="32">
        <v>0.46994072819644367</v>
      </c>
      <c r="J132" s="27">
        <v>378</v>
      </c>
      <c r="K132" s="32">
        <v>0.32006773920406434</v>
      </c>
      <c r="L132" s="27">
        <v>248</v>
      </c>
      <c r="M132" s="32">
        <v>0.20999153259949196</v>
      </c>
      <c r="N132" s="36">
        <v>0</v>
      </c>
      <c r="O132" s="32">
        <v>0</v>
      </c>
    </row>
    <row r="133" spans="1:15" ht="12.75">
      <c r="A133" s="16" t="s">
        <v>275</v>
      </c>
      <c r="B133" s="16" t="s">
        <v>276</v>
      </c>
      <c r="C133" s="16" t="s">
        <v>233</v>
      </c>
      <c r="D133" s="16" t="s">
        <v>231</v>
      </c>
      <c r="E133" s="36">
        <v>1015</v>
      </c>
      <c r="F133" s="51">
        <v>743</v>
      </c>
      <c r="G133" s="32">
        <v>0.7320197044334975</v>
      </c>
      <c r="H133" s="34">
        <v>470</v>
      </c>
      <c r="I133" s="32">
        <v>0.4630541871921182</v>
      </c>
      <c r="J133" s="27">
        <v>273</v>
      </c>
      <c r="K133" s="32">
        <v>0.2689655172413793</v>
      </c>
      <c r="L133" s="27">
        <v>235</v>
      </c>
      <c r="M133" s="32">
        <v>0.2315270935960591</v>
      </c>
      <c r="N133" s="36">
        <v>37</v>
      </c>
      <c r="O133" s="32">
        <v>0.03645320197044335</v>
      </c>
    </row>
    <row r="134" spans="1:15" ht="12.75">
      <c r="A134" s="16" t="s">
        <v>277</v>
      </c>
      <c r="B134" s="16" t="s">
        <v>278</v>
      </c>
      <c r="C134" s="16" t="s">
        <v>233</v>
      </c>
      <c r="D134" s="16" t="s">
        <v>231</v>
      </c>
      <c r="E134" s="36">
        <v>1581</v>
      </c>
      <c r="F134" s="51">
        <v>474</v>
      </c>
      <c r="G134" s="32"/>
      <c r="H134" s="34">
        <v>187</v>
      </c>
      <c r="I134" s="32"/>
      <c r="J134" s="27">
        <v>287</v>
      </c>
      <c r="K134" s="32"/>
      <c r="L134" s="27">
        <v>211</v>
      </c>
      <c r="M134" s="32"/>
      <c r="N134" s="36">
        <v>896</v>
      </c>
      <c r="O134" s="32">
        <v>0.5667299177735611</v>
      </c>
    </row>
    <row r="135" spans="1:15" ht="12.75">
      <c r="A135" s="16" t="s">
        <v>279</v>
      </c>
      <c r="B135" s="16" t="s">
        <v>280</v>
      </c>
      <c r="C135" s="16" t="s">
        <v>233</v>
      </c>
      <c r="D135" s="16" t="s">
        <v>231</v>
      </c>
      <c r="E135" s="36">
        <v>957</v>
      </c>
      <c r="F135" s="51">
        <v>547</v>
      </c>
      <c r="G135" s="32">
        <v>0.5715778474399165</v>
      </c>
      <c r="H135" s="34">
        <v>256</v>
      </c>
      <c r="I135" s="32">
        <v>0.26750261233019856</v>
      </c>
      <c r="J135" s="27">
        <v>291</v>
      </c>
      <c r="K135" s="32">
        <v>0.30407523510971785</v>
      </c>
      <c r="L135" s="27">
        <v>277</v>
      </c>
      <c r="M135" s="32">
        <v>0.2894461859979101</v>
      </c>
      <c r="N135" s="36">
        <v>133</v>
      </c>
      <c r="O135" s="32">
        <v>0.13897596656217345</v>
      </c>
    </row>
    <row r="136" spans="1:15" ht="12.75">
      <c r="A136" s="16" t="s">
        <v>281</v>
      </c>
      <c r="B136" s="16" t="s">
        <v>282</v>
      </c>
      <c r="C136" s="16" t="s">
        <v>233</v>
      </c>
      <c r="D136" s="16" t="s">
        <v>231</v>
      </c>
      <c r="E136" s="36">
        <v>749</v>
      </c>
      <c r="F136" s="51">
        <v>524</v>
      </c>
      <c r="G136" s="32">
        <v>0.6995994659546061</v>
      </c>
      <c r="H136" s="34">
        <v>370</v>
      </c>
      <c r="I136" s="32">
        <v>0.4939919893190921</v>
      </c>
      <c r="J136" s="27">
        <v>154</v>
      </c>
      <c r="K136" s="32">
        <v>0.205607476635514</v>
      </c>
      <c r="L136" s="27">
        <v>156</v>
      </c>
      <c r="M136" s="32">
        <v>0.2082777036048064</v>
      </c>
      <c r="N136" s="36">
        <v>69</v>
      </c>
      <c r="O136" s="32">
        <v>0.09212283044058744</v>
      </c>
    </row>
    <row r="137" spans="1:15" ht="12.75">
      <c r="A137" s="16" t="s">
        <v>283</v>
      </c>
      <c r="B137" s="16" t="s">
        <v>284</v>
      </c>
      <c r="C137" s="16" t="s">
        <v>233</v>
      </c>
      <c r="D137" s="16" t="s">
        <v>231</v>
      </c>
      <c r="E137" s="36">
        <v>1137</v>
      </c>
      <c r="F137" s="51">
        <v>777</v>
      </c>
      <c r="G137" s="32">
        <v>0.683377308707124</v>
      </c>
      <c r="H137" s="34">
        <v>491</v>
      </c>
      <c r="I137" s="32">
        <v>0.4318381706244503</v>
      </c>
      <c r="J137" s="27">
        <v>286</v>
      </c>
      <c r="K137" s="32">
        <v>0.2515391380826737</v>
      </c>
      <c r="L137" s="27">
        <v>220</v>
      </c>
      <c r="M137" s="32">
        <v>0.19349164467897978</v>
      </c>
      <c r="N137" s="36">
        <v>140</v>
      </c>
      <c r="O137" s="32">
        <v>0.12313104661389622</v>
      </c>
    </row>
    <row r="138" spans="1:15" ht="12.75">
      <c r="A138" s="16" t="s">
        <v>285</v>
      </c>
      <c r="B138" s="16" t="s">
        <v>286</v>
      </c>
      <c r="C138" s="16" t="s">
        <v>233</v>
      </c>
      <c r="D138" s="16" t="s">
        <v>231</v>
      </c>
      <c r="E138" s="36">
        <v>1354</v>
      </c>
      <c r="F138" s="51">
        <v>843</v>
      </c>
      <c r="G138" s="32">
        <v>0.6225997045790251</v>
      </c>
      <c r="H138" s="34">
        <v>574</v>
      </c>
      <c r="I138" s="32">
        <v>0.4239290989660266</v>
      </c>
      <c r="J138" s="27">
        <v>269</v>
      </c>
      <c r="K138" s="32">
        <v>0.1986706056129985</v>
      </c>
      <c r="L138" s="27">
        <v>433</v>
      </c>
      <c r="M138" s="32">
        <v>0.31979320531757754</v>
      </c>
      <c r="N138" s="36">
        <v>78</v>
      </c>
      <c r="O138" s="32">
        <v>0.05760709010339734</v>
      </c>
    </row>
    <row r="139" spans="1:15" ht="12.75">
      <c r="A139" s="16" t="s">
        <v>287</v>
      </c>
      <c r="B139" s="16" t="s">
        <v>288</v>
      </c>
      <c r="C139" s="16" t="s">
        <v>233</v>
      </c>
      <c r="D139" s="16" t="s">
        <v>231</v>
      </c>
      <c r="E139" s="36">
        <v>993</v>
      </c>
      <c r="F139" s="51">
        <v>658</v>
      </c>
      <c r="G139" s="32">
        <v>0.6626384692849949</v>
      </c>
      <c r="H139" s="34">
        <v>309</v>
      </c>
      <c r="I139" s="32">
        <v>0.311178247734139</v>
      </c>
      <c r="J139" s="27">
        <v>349</v>
      </c>
      <c r="K139" s="32">
        <v>0.351460221550856</v>
      </c>
      <c r="L139" s="27">
        <v>271</v>
      </c>
      <c r="M139" s="32">
        <v>0.2729103726082578</v>
      </c>
      <c r="N139" s="36">
        <v>64</v>
      </c>
      <c r="O139" s="32">
        <v>0.06445115810674723</v>
      </c>
    </row>
    <row r="140" spans="1:15" ht="12.75">
      <c r="A140" s="16" t="s">
        <v>289</v>
      </c>
      <c r="B140" s="16" t="s">
        <v>290</v>
      </c>
      <c r="C140" s="16" t="s">
        <v>233</v>
      </c>
      <c r="D140" s="16" t="s">
        <v>231</v>
      </c>
      <c r="E140" s="36">
        <v>1185</v>
      </c>
      <c r="F140" s="51">
        <v>708</v>
      </c>
      <c r="G140" s="32"/>
      <c r="H140" s="34">
        <v>435</v>
      </c>
      <c r="I140" s="32"/>
      <c r="J140" s="27">
        <v>273</v>
      </c>
      <c r="K140" s="32"/>
      <c r="L140" s="27">
        <v>146</v>
      </c>
      <c r="M140" s="32"/>
      <c r="N140" s="36">
        <v>331</v>
      </c>
      <c r="O140" s="32">
        <v>0.27932489451476794</v>
      </c>
    </row>
    <row r="141" spans="1:15" ht="12.75">
      <c r="A141" s="16" t="s">
        <v>291</v>
      </c>
      <c r="B141" s="16" t="s">
        <v>292</v>
      </c>
      <c r="C141" s="16" t="s">
        <v>233</v>
      </c>
      <c r="D141" s="16" t="s">
        <v>231</v>
      </c>
      <c r="E141" s="36">
        <v>1230</v>
      </c>
      <c r="F141" s="51">
        <v>929</v>
      </c>
      <c r="G141" s="32">
        <v>0.7552845528455285</v>
      </c>
      <c r="H141" s="34">
        <v>645</v>
      </c>
      <c r="I141" s="32">
        <v>0.524390243902439</v>
      </c>
      <c r="J141" s="27">
        <v>284</v>
      </c>
      <c r="K141" s="32">
        <v>0.23089430894308943</v>
      </c>
      <c r="L141" s="27">
        <v>296</v>
      </c>
      <c r="M141" s="32">
        <v>0.24065040650406505</v>
      </c>
      <c r="N141" s="36">
        <v>5</v>
      </c>
      <c r="O141" s="32">
        <v>0.0040650406504065045</v>
      </c>
    </row>
    <row r="142" spans="1:15" ht="12.75">
      <c r="A142" s="16" t="s">
        <v>293</v>
      </c>
      <c r="B142" s="16" t="s">
        <v>294</v>
      </c>
      <c r="C142" s="16" t="s">
        <v>233</v>
      </c>
      <c r="D142" s="16" t="s">
        <v>231</v>
      </c>
      <c r="E142" s="36">
        <v>593</v>
      </c>
      <c r="F142" s="51">
        <v>472</v>
      </c>
      <c r="G142" s="32">
        <v>0.7959527824620574</v>
      </c>
      <c r="H142" s="34">
        <v>331</v>
      </c>
      <c r="I142" s="32">
        <v>0.5581787521079258</v>
      </c>
      <c r="J142" s="27">
        <v>141</v>
      </c>
      <c r="K142" s="32">
        <v>0.23777403035413153</v>
      </c>
      <c r="L142" s="27">
        <v>74</v>
      </c>
      <c r="M142" s="32">
        <v>0.12478920741989882</v>
      </c>
      <c r="N142" s="36">
        <v>47</v>
      </c>
      <c r="O142" s="32">
        <v>0.07925801011804384</v>
      </c>
    </row>
    <row r="143" spans="1:15" ht="12.75">
      <c r="A143" s="16" t="s">
        <v>296</v>
      </c>
      <c r="B143" s="16" t="s">
        <v>298</v>
      </c>
      <c r="C143" s="16" t="s">
        <v>297</v>
      </c>
      <c r="D143" s="16" t="s">
        <v>295</v>
      </c>
      <c r="E143" s="36">
        <v>832</v>
      </c>
      <c r="F143" s="51">
        <v>616</v>
      </c>
      <c r="G143" s="32">
        <v>0.7403846153846153</v>
      </c>
      <c r="H143" s="34">
        <v>504</v>
      </c>
      <c r="I143" s="32">
        <v>0.6057692307692307</v>
      </c>
      <c r="J143" s="27">
        <v>112</v>
      </c>
      <c r="K143" s="32">
        <v>0.1346153846153846</v>
      </c>
      <c r="L143" s="27">
        <v>186</v>
      </c>
      <c r="M143" s="32">
        <v>0.22355769230769232</v>
      </c>
      <c r="N143" s="36">
        <v>30</v>
      </c>
      <c r="O143" s="32">
        <v>0.036057692307692304</v>
      </c>
    </row>
    <row r="144" spans="1:15" ht="12.75">
      <c r="A144" s="16" t="s">
        <v>299</v>
      </c>
      <c r="B144" s="16" t="s">
        <v>300</v>
      </c>
      <c r="C144" s="16" t="s">
        <v>297</v>
      </c>
      <c r="D144" s="16" t="s">
        <v>295</v>
      </c>
      <c r="E144" s="36">
        <v>793</v>
      </c>
      <c r="F144" s="51">
        <v>388</v>
      </c>
      <c r="G144" s="32">
        <v>0.48928121059268603</v>
      </c>
      <c r="H144" s="34">
        <v>294</v>
      </c>
      <c r="I144" s="32">
        <v>0.3707440100882724</v>
      </c>
      <c r="J144" s="27">
        <v>94</v>
      </c>
      <c r="K144" s="32">
        <v>0.11853720050441362</v>
      </c>
      <c r="L144" s="27">
        <v>316</v>
      </c>
      <c r="M144" s="32">
        <v>0.39848675914249687</v>
      </c>
      <c r="N144" s="36">
        <v>89</v>
      </c>
      <c r="O144" s="32">
        <v>0.11223203026481715</v>
      </c>
    </row>
    <row r="145" spans="1:15" ht="12.75">
      <c r="A145" s="16" t="s">
        <v>301</v>
      </c>
      <c r="B145" s="16" t="s">
        <v>302</v>
      </c>
      <c r="C145" s="16" t="s">
        <v>297</v>
      </c>
      <c r="D145" s="16" t="s">
        <v>295</v>
      </c>
      <c r="E145" s="36">
        <v>2227</v>
      </c>
      <c r="F145" s="51">
        <v>771</v>
      </c>
      <c r="G145" s="32">
        <v>0.3462056578356534</v>
      </c>
      <c r="H145" s="34">
        <v>584</v>
      </c>
      <c r="I145" s="32">
        <v>0.2622361921867984</v>
      </c>
      <c r="J145" s="27">
        <v>187</v>
      </c>
      <c r="K145" s="32">
        <v>0.08396946564885496</v>
      </c>
      <c r="L145" s="27">
        <v>1227</v>
      </c>
      <c r="M145" s="32">
        <v>0.550965424337674</v>
      </c>
      <c r="N145" s="36">
        <v>229</v>
      </c>
      <c r="O145" s="32">
        <v>0.10282891782667265</v>
      </c>
    </row>
    <row r="146" spans="1:15" ht="12.75">
      <c r="A146" s="16" t="s">
        <v>303</v>
      </c>
      <c r="B146" s="16" t="s">
        <v>304</v>
      </c>
      <c r="C146" s="16" t="s">
        <v>297</v>
      </c>
      <c r="D146" s="16" t="s">
        <v>295</v>
      </c>
      <c r="E146" s="36">
        <v>478</v>
      </c>
      <c r="F146" s="51">
        <v>196</v>
      </c>
      <c r="G146" s="32">
        <v>0.41004184100418406</v>
      </c>
      <c r="H146" s="34">
        <v>148</v>
      </c>
      <c r="I146" s="32">
        <v>0.30962343096234307</v>
      </c>
      <c r="J146" s="27">
        <v>48</v>
      </c>
      <c r="K146" s="32">
        <v>0.100418410041841</v>
      </c>
      <c r="L146" s="27">
        <v>236</v>
      </c>
      <c r="M146" s="32">
        <v>0.49372384937238495</v>
      </c>
      <c r="N146" s="36">
        <v>46</v>
      </c>
      <c r="O146" s="32">
        <v>0.09623430962343096</v>
      </c>
    </row>
    <row r="147" spans="1:15" ht="12.75">
      <c r="A147" s="16" t="s">
        <v>305</v>
      </c>
      <c r="B147" s="16" t="s">
        <v>306</v>
      </c>
      <c r="C147" s="16" t="s">
        <v>297</v>
      </c>
      <c r="D147" s="16" t="s">
        <v>295</v>
      </c>
      <c r="E147" s="36">
        <v>925</v>
      </c>
      <c r="F147" s="51">
        <v>260</v>
      </c>
      <c r="G147" s="32"/>
      <c r="H147" s="34">
        <v>179</v>
      </c>
      <c r="I147" s="32"/>
      <c r="J147" s="27">
        <v>81</v>
      </c>
      <c r="K147" s="32"/>
      <c r="L147" s="27">
        <v>351</v>
      </c>
      <c r="M147" s="32"/>
      <c r="N147" s="36">
        <v>314</v>
      </c>
      <c r="O147" s="32">
        <v>0.33945945945945943</v>
      </c>
    </row>
    <row r="148" spans="1:15" ht="12.75">
      <c r="A148" s="16" t="s">
        <v>307</v>
      </c>
      <c r="B148" s="16" t="s">
        <v>308</v>
      </c>
      <c r="C148" s="16" t="s">
        <v>297</v>
      </c>
      <c r="D148" s="16" t="s">
        <v>295</v>
      </c>
      <c r="E148" s="36">
        <v>3679</v>
      </c>
      <c r="F148" s="51">
        <v>1915</v>
      </c>
      <c r="G148" s="32">
        <v>0.5205218809459092</v>
      </c>
      <c r="H148" s="34">
        <v>1393</v>
      </c>
      <c r="I148" s="32">
        <v>0.37863549877684155</v>
      </c>
      <c r="J148" s="27">
        <v>522</v>
      </c>
      <c r="K148" s="32">
        <v>0.14188638216906768</v>
      </c>
      <c r="L148" s="27">
        <v>1259</v>
      </c>
      <c r="M148" s="32">
        <v>0.34221255776026094</v>
      </c>
      <c r="N148" s="36">
        <v>505</v>
      </c>
      <c r="O148" s="32">
        <v>0.13726556129382986</v>
      </c>
    </row>
    <row r="149" spans="1:15" ht="12.75">
      <c r="A149" s="16" t="s">
        <v>309</v>
      </c>
      <c r="B149" s="16" t="s">
        <v>310</v>
      </c>
      <c r="C149" s="16" t="s">
        <v>297</v>
      </c>
      <c r="D149" s="16" t="s">
        <v>295</v>
      </c>
      <c r="E149" s="36">
        <v>2124</v>
      </c>
      <c r="F149" s="51">
        <v>971</v>
      </c>
      <c r="G149" s="32">
        <v>0.45715630885122405</v>
      </c>
      <c r="H149" s="34">
        <v>628</v>
      </c>
      <c r="I149" s="32">
        <v>0.295668549905838</v>
      </c>
      <c r="J149" s="27">
        <v>343</v>
      </c>
      <c r="K149" s="32">
        <v>0.16148775894538606</v>
      </c>
      <c r="L149" s="27">
        <v>898</v>
      </c>
      <c r="M149" s="32">
        <v>0.4227871939736347</v>
      </c>
      <c r="N149" s="36">
        <v>255</v>
      </c>
      <c r="O149" s="32">
        <v>0.12005649717514125</v>
      </c>
    </row>
    <row r="150" spans="1:15" ht="12.75">
      <c r="A150" s="16" t="s">
        <v>311</v>
      </c>
      <c r="B150" s="16" t="s">
        <v>312</v>
      </c>
      <c r="C150" s="16" t="s">
        <v>297</v>
      </c>
      <c r="D150" s="16" t="s">
        <v>295</v>
      </c>
      <c r="E150" s="36">
        <v>2267</v>
      </c>
      <c r="F150" s="51">
        <v>1069</v>
      </c>
      <c r="G150" s="32">
        <v>0.47154830172033524</v>
      </c>
      <c r="H150" s="34">
        <v>807</v>
      </c>
      <c r="I150" s="32">
        <v>0.35597706219673575</v>
      </c>
      <c r="J150" s="27">
        <v>262</v>
      </c>
      <c r="K150" s="32">
        <v>0.11557123952359948</v>
      </c>
      <c r="L150" s="27">
        <v>865</v>
      </c>
      <c r="M150" s="32">
        <v>0.3815615350683723</v>
      </c>
      <c r="N150" s="36">
        <v>333</v>
      </c>
      <c r="O150" s="32">
        <v>0.14689016321129245</v>
      </c>
    </row>
    <row r="151" spans="1:15" ht="12.75">
      <c r="A151" s="16" t="s">
        <v>314</v>
      </c>
      <c r="B151" s="16" t="s">
        <v>316</v>
      </c>
      <c r="C151" s="16" t="s">
        <v>315</v>
      </c>
      <c r="D151" s="16" t="s">
        <v>313</v>
      </c>
      <c r="E151" s="36">
        <v>1588</v>
      </c>
      <c r="F151" s="51">
        <v>754</v>
      </c>
      <c r="G151" s="32"/>
      <c r="H151" s="34">
        <v>513</v>
      </c>
      <c r="I151" s="32"/>
      <c r="J151" s="27">
        <v>241</v>
      </c>
      <c r="K151" s="32"/>
      <c r="L151" s="27">
        <v>489</v>
      </c>
      <c r="M151" s="32"/>
      <c r="N151" s="36">
        <v>345</v>
      </c>
      <c r="O151" s="32">
        <v>0.2172544080604534</v>
      </c>
    </row>
    <row r="152" spans="1:15" ht="12.75">
      <c r="A152" s="16" t="s">
        <v>317</v>
      </c>
      <c r="B152" s="16" t="s">
        <v>318</v>
      </c>
      <c r="C152" s="16" t="s">
        <v>315</v>
      </c>
      <c r="D152" s="16" t="s">
        <v>313</v>
      </c>
      <c r="E152" s="36">
        <v>1641</v>
      </c>
      <c r="F152" s="51">
        <v>550</v>
      </c>
      <c r="G152" s="32"/>
      <c r="H152" s="34">
        <v>375</v>
      </c>
      <c r="I152" s="32"/>
      <c r="J152" s="27">
        <v>175</v>
      </c>
      <c r="K152" s="32"/>
      <c r="L152" s="27">
        <v>299</v>
      </c>
      <c r="M152" s="32"/>
      <c r="N152" s="36">
        <v>792</v>
      </c>
      <c r="O152" s="32">
        <v>0.4826325411334552</v>
      </c>
    </row>
    <row r="153" spans="1:15" ht="12.75">
      <c r="A153" s="16" t="s">
        <v>319</v>
      </c>
      <c r="B153" s="16" t="s">
        <v>320</v>
      </c>
      <c r="C153" s="16" t="s">
        <v>315</v>
      </c>
      <c r="D153" s="16" t="s">
        <v>313</v>
      </c>
      <c r="E153" s="36">
        <v>1486</v>
      </c>
      <c r="F153" s="51">
        <v>916</v>
      </c>
      <c r="G153" s="32">
        <v>0.6164199192462988</v>
      </c>
      <c r="H153" s="34">
        <v>682</v>
      </c>
      <c r="I153" s="32">
        <v>0.458950201884253</v>
      </c>
      <c r="J153" s="27">
        <v>234</v>
      </c>
      <c r="K153" s="32">
        <v>0.15746971736204576</v>
      </c>
      <c r="L153" s="27">
        <v>570</v>
      </c>
      <c r="M153" s="32">
        <v>0.3835800807537012</v>
      </c>
      <c r="N153" s="36">
        <v>0</v>
      </c>
      <c r="O153" s="32">
        <v>0</v>
      </c>
    </row>
    <row r="154" spans="1:15" ht="12.75">
      <c r="A154" s="16" t="s">
        <v>321</v>
      </c>
      <c r="B154" s="16" t="s">
        <v>322</v>
      </c>
      <c r="C154" s="16" t="s">
        <v>315</v>
      </c>
      <c r="D154" s="16" t="s">
        <v>313</v>
      </c>
      <c r="E154" s="36">
        <v>3842</v>
      </c>
      <c r="F154" s="51">
        <v>1459</v>
      </c>
      <c r="G154" s="32"/>
      <c r="H154" s="34">
        <v>1032</v>
      </c>
      <c r="I154" s="32"/>
      <c r="J154" s="27">
        <v>427</v>
      </c>
      <c r="K154" s="32"/>
      <c r="L154" s="27">
        <v>1470</v>
      </c>
      <c r="M154" s="32"/>
      <c r="N154" s="36">
        <v>913</v>
      </c>
      <c r="O154" s="32">
        <v>0.23763664757938574</v>
      </c>
    </row>
    <row r="155" spans="1:15" ht="12.75">
      <c r="A155" s="16" t="s">
        <v>323</v>
      </c>
      <c r="B155" s="16" t="s">
        <v>324</v>
      </c>
      <c r="C155" s="16" t="s">
        <v>315</v>
      </c>
      <c r="D155" s="16" t="s">
        <v>313</v>
      </c>
      <c r="E155" s="36">
        <v>334</v>
      </c>
      <c r="F155" s="51">
        <v>145</v>
      </c>
      <c r="G155" s="32">
        <v>0.43413173652694614</v>
      </c>
      <c r="H155" s="34">
        <v>101</v>
      </c>
      <c r="I155" s="32">
        <v>0.3023952095808383</v>
      </c>
      <c r="J155" s="27">
        <v>44</v>
      </c>
      <c r="K155" s="32">
        <v>0.1317365269461078</v>
      </c>
      <c r="L155" s="27">
        <v>189</v>
      </c>
      <c r="M155" s="32">
        <v>0.5658682634730539</v>
      </c>
      <c r="N155" s="36">
        <v>0</v>
      </c>
      <c r="O155" s="32">
        <v>0</v>
      </c>
    </row>
    <row r="156" spans="1:15" ht="12.75">
      <c r="A156" s="16" t="s">
        <v>325</v>
      </c>
      <c r="B156" s="16" t="s">
        <v>326</v>
      </c>
      <c r="C156" s="16" t="s">
        <v>315</v>
      </c>
      <c r="D156" s="16" t="s">
        <v>313</v>
      </c>
      <c r="E156" s="36">
        <v>976</v>
      </c>
      <c r="F156" s="51">
        <v>541</v>
      </c>
      <c r="G156" s="32">
        <v>0.5543032786885246</v>
      </c>
      <c r="H156" s="34">
        <v>347</v>
      </c>
      <c r="I156" s="32">
        <v>0.3555327868852459</v>
      </c>
      <c r="J156" s="27">
        <v>194</v>
      </c>
      <c r="K156" s="32">
        <v>0.1987704918032787</v>
      </c>
      <c r="L156" s="27">
        <v>426</v>
      </c>
      <c r="M156" s="32">
        <v>0.4364754098360656</v>
      </c>
      <c r="N156" s="36">
        <v>9</v>
      </c>
      <c r="O156" s="32">
        <v>0.009221311475409836</v>
      </c>
    </row>
    <row r="157" spans="1:15" ht="12.75">
      <c r="A157" s="16" t="s">
        <v>327</v>
      </c>
      <c r="B157" s="16" t="s">
        <v>328</v>
      </c>
      <c r="C157" s="16" t="s">
        <v>315</v>
      </c>
      <c r="D157" s="16" t="s">
        <v>313</v>
      </c>
      <c r="E157" s="36">
        <v>1980</v>
      </c>
      <c r="F157" s="51">
        <v>1218</v>
      </c>
      <c r="G157" s="32">
        <v>0.6151515151515152</v>
      </c>
      <c r="H157" s="34">
        <v>978</v>
      </c>
      <c r="I157" s="32">
        <v>0.49393939393939396</v>
      </c>
      <c r="J157" s="27">
        <v>240</v>
      </c>
      <c r="K157" s="32">
        <v>0.12121212121212122</v>
      </c>
      <c r="L157" s="27">
        <v>744</v>
      </c>
      <c r="M157" s="32">
        <v>0.37575757575757573</v>
      </c>
      <c r="N157" s="36">
        <v>18</v>
      </c>
      <c r="O157" s="32">
        <v>0.00909090909090909</v>
      </c>
    </row>
    <row r="158" spans="1:15" ht="12.75">
      <c r="A158" s="16" t="s">
        <v>329</v>
      </c>
      <c r="B158" s="16" t="s">
        <v>330</v>
      </c>
      <c r="C158" s="16" t="s">
        <v>315</v>
      </c>
      <c r="D158" s="16" t="s">
        <v>313</v>
      </c>
      <c r="E158" s="36">
        <v>678</v>
      </c>
      <c r="F158" s="51">
        <v>282</v>
      </c>
      <c r="G158" s="32">
        <v>0.415929203539823</v>
      </c>
      <c r="H158" s="34">
        <v>222</v>
      </c>
      <c r="I158" s="32">
        <v>0.3274336283185841</v>
      </c>
      <c r="J158" s="27">
        <v>60</v>
      </c>
      <c r="K158" s="32">
        <v>0.08849557522123894</v>
      </c>
      <c r="L158" s="27">
        <v>302</v>
      </c>
      <c r="M158" s="32">
        <v>0.44542772861356933</v>
      </c>
      <c r="N158" s="36">
        <v>94</v>
      </c>
      <c r="O158" s="32">
        <v>0.13864306784660768</v>
      </c>
    </row>
    <row r="159" spans="1:15" ht="12.75">
      <c r="A159" s="16" t="s">
        <v>331</v>
      </c>
      <c r="B159" s="16" t="s">
        <v>332</v>
      </c>
      <c r="C159" s="16" t="s">
        <v>315</v>
      </c>
      <c r="D159" s="16" t="s">
        <v>313</v>
      </c>
      <c r="E159" s="36">
        <v>856</v>
      </c>
      <c r="F159" s="51">
        <v>329</v>
      </c>
      <c r="G159" s="32">
        <v>0.38434579439252337</v>
      </c>
      <c r="H159" s="34">
        <v>236</v>
      </c>
      <c r="I159" s="32">
        <v>0.2757009345794392</v>
      </c>
      <c r="J159" s="27">
        <v>93</v>
      </c>
      <c r="K159" s="32">
        <v>0.10864485981308411</v>
      </c>
      <c r="L159" s="27">
        <v>410</v>
      </c>
      <c r="M159" s="32">
        <v>0.47897196261682246</v>
      </c>
      <c r="N159" s="36">
        <v>117</v>
      </c>
      <c r="O159" s="32">
        <v>0.1366822429906542</v>
      </c>
    </row>
    <row r="160" spans="1:15" ht="12.75">
      <c r="A160" s="16" t="s">
        <v>334</v>
      </c>
      <c r="B160" s="16" t="s">
        <v>336</v>
      </c>
      <c r="C160" s="16" t="s">
        <v>335</v>
      </c>
      <c r="D160" s="16" t="s">
        <v>333</v>
      </c>
      <c r="E160" s="36">
        <v>444</v>
      </c>
      <c r="F160" s="51">
        <v>254</v>
      </c>
      <c r="G160" s="32">
        <v>0.5720720720720721</v>
      </c>
      <c r="H160" s="34">
        <v>200</v>
      </c>
      <c r="I160" s="32">
        <v>0.45045045045045046</v>
      </c>
      <c r="J160" s="27">
        <v>54</v>
      </c>
      <c r="K160" s="32">
        <v>0.12162162162162163</v>
      </c>
      <c r="L160" s="27">
        <v>163</v>
      </c>
      <c r="M160" s="32">
        <v>0.36711711711711714</v>
      </c>
      <c r="N160" s="36">
        <v>27</v>
      </c>
      <c r="O160" s="32">
        <v>0.060810810810810814</v>
      </c>
    </row>
    <row r="161" spans="1:15" ht="12.75">
      <c r="A161" s="16" t="s">
        <v>337</v>
      </c>
      <c r="B161" s="16" t="s">
        <v>338</v>
      </c>
      <c r="C161" s="16" t="s">
        <v>335</v>
      </c>
      <c r="D161" s="16" t="s">
        <v>333</v>
      </c>
      <c r="E161" s="36">
        <v>1003</v>
      </c>
      <c r="F161" s="51">
        <v>514</v>
      </c>
      <c r="G161" s="32">
        <v>0.5124626121635094</v>
      </c>
      <c r="H161" s="34">
        <v>352</v>
      </c>
      <c r="I161" s="32">
        <v>0.3509471585244267</v>
      </c>
      <c r="J161" s="27">
        <v>162</v>
      </c>
      <c r="K161" s="32">
        <v>0.16151545363908276</v>
      </c>
      <c r="L161" s="27">
        <v>418</v>
      </c>
      <c r="M161" s="32">
        <v>0.4167497507477567</v>
      </c>
      <c r="N161" s="36">
        <v>71</v>
      </c>
      <c r="O161" s="32">
        <v>0.0707876370887338</v>
      </c>
    </row>
    <row r="162" spans="1:15" ht="12.75">
      <c r="A162" s="16" t="s">
        <v>339</v>
      </c>
      <c r="B162" s="16" t="s">
        <v>340</v>
      </c>
      <c r="C162" s="16" t="s">
        <v>335</v>
      </c>
      <c r="D162" s="16" t="s">
        <v>333</v>
      </c>
      <c r="E162" s="36">
        <v>1580</v>
      </c>
      <c r="F162" s="51">
        <v>876</v>
      </c>
      <c r="G162" s="32">
        <v>0.5544303797468354</v>
      </c>
      <c r="H162" s="34">
        <v>625</v>
      </c>
      <c r="I162" s="32">
        <v>0.39556962025316456</v>
      </c>
      <c r="J162" s="27">
        <v>251</v>
      </c>
      <c r="K162" s="32">
        <v>0.15886075949367087</v>
      </c>
      <c r="L162" s="27">
        <v>582</v>
      </c>
      <c r="M162" s="32">
        <v>0.36835443037974686</v>
      </c>
      <c r="N162" s="36">
        <v>122</v>
      </c>
      <c r="O162" s="32">
        <v>0.07721518987341772</v>
      </c>
    </row>
    <row r="163" spans="1:15" ht="12.75">
      <c r="A163" s="16" t="s">
        <v>341</v>
      </c>
      <c r="B163" s="16" t="s">
        <v>342</v>
      </c>
      <c r="C163" s="16" t="s">
        <v>335</v>
      </c>
      <c r="D163" s="16" t="s">
        <v>333</v>
      </c>
      <c r="E163" s="36">
        <v>1352</v>
      </c>
      <c r="F163" s="51">
        <v>638</v>
      </c>
      <c r="G163" s="32">
        <v>0.4718934911242604</v>
      </c>
      <c r="H163" s="34">
        <v>488</v>
      </c>
      <c r="I163" s="32">
        <v>0.3609467455621302</v>
      </c>
      <c r="J163" s="27">
        <v>150</v>
      </c>
      <c r="K163" s="32">
        <v>0.11094674556213018</v>
      </c>
      <c r="L163" s="27">
        <v>558</v>
      </c>
      <c r="M163" s="32">
        <v>0.41272189349112426</v>
      </c>
      <c r="N163" s="36">
        <v>156</v>
      </c>
      <c r="O163" s="32">
        <v>0.11538461538461539</v>
      </c>
    </row>
    <row r="164" spans="1:15" ht="12.75">
      <c r="A164" s="16" t="s">
        <v>343</v>
      </c>
      <c r="B164" s="16" t="s">
        <v>344</v>
      </c>
      <c r="C164" s="16" t="s">
        <v>335</v>
      </c>
      <c r="D164" s="16" t="s">
        <v>333</v>
      </c>
      <c r="E164" s="36">
        <v>1769</v>
      </c>
      <c r="F164" s="51">
        <v>857</v>
      </c>
      <c r="G164" s="32">
        <v>0.4844544940644432</v>
      </c>
      <c r="H164" s="34">
        <v>664</v>
      </c>
      <c r="I164" s="32">
        <v>0.37535330695308083</v>
      </c>
      <c r="J164" s="27">
        <v>193</v>
      </c>
      <c r="K164" s="32">
        <v>0.10910118711136235</v>
      </c>
      <c r="L164" s="27">
        <v>668</v>
      </c>
      <c r="M164" s="32">
        <v>0.3776144714527982</v>
      </c>
      <c r="N164" s="36">
        <v>244</v>
      </c>
      <c r="O164" s="32">
        <v>0.13793103448275862</v>
      </c>
    </row>
    <row r="165" spans="1:15" ht="12.75">
      <c r="A165" s="16" t="s">
        <v>345</v>
      </c>
      <c r="B165" s="16" t="s">
        <v>346</v>
      </c>
      <c r="C165" s="16" t="s">
        <v>335</v>
      </c>
      <c r="D165" s="16" t="s">
        <v>333</v>
      </c>
      <c r="E165" s="36">
        <v>823</v>
      </c>
      <c r="F165" s="51">
        <v>448</v>
      </c>
      <c r="G165" s="32">
        <v>0.5443499392466585</v>
      </c>
      <c r="H165" s="34">
        <v>364</v>
      </c>
      <c r="I165" s="32">
        <v>0.4422843256379101</v>
      </c>
      <c r="J165" s="27">
        <v>84</v>
      </c>
      <c r="K165" s="32">
        <v>0.10206561360874848</v>
      </c>
      <c r="L165" s="27">
        <v>368</v>
      </c>
      <c r="M165" s="32">
        <v>0.4471445929526124</v>
      </c>
      <c r="N165" s="36">
        <v>7</v>
      </c>
      <c r="O165" s="32">
        <v>0.00850546780072904</v>
      </c>
    </row>
    <row r="166" spans="1:15" ht="12.75">
      <c r="A166" s="16" t="s">
        <v>347</v>
      </c>
      <c r="B166" s="16" t="s">
        <v>348</v>
      </c>
      <c r="C166" s="16" t="s">
        <v>335</v>
      </c>
      <c r="D166" s="16" t="s">
        <v>333</v>
      </c>
      <c r="E166" s="36">
        <v>1661</v>
      </c>
      <c r="F166" s="51">
        <v>820</v>
      </c>
      <c r="G166" s="32">
        <v>0.49367850692354004</v>
      </c>
      <c r="H166" s="34">
        <v>659</v>
      </c>
      <c r="I166" s="32">
        <v>0.3967489464178206</v>
      </c>
      <c r="J166" s="27">
        <v>161</v>
      </c>
      <c r="K166" s="32">
        <v>0.09692956050571945</v>
      </c>
      <c r="L166" s="27">
        <v>789</v>
      </c>
      <c r="M166" s="32">
        <v>0.47501505117399156</v>
      </c>
      <c r="N166" s="36">
        <v>52</v>
      </c>
      <c r="O166" s="32">
        <v>0.031306441902468396</v>
      </c>
    </row>
    <row r="167" spans="1:15" ht="12.75">
      <c r="A167" s="16" t="s">
        <v>349</v>
      </c>
      <c r="B167" s="16" t="s">
        <v>350</v>
      </c>
      <c r="C167" s="16" t="s">
        <v>335</v>
      </c>
      <c r="D167" s="16" t="s">
        <v>333</v>
      </c>
      <c r="E167" s="36">
        <v>600</v>
      </c>
      <c r="F167" s="51">
        <v>277</v>
      </c>
      <c r="G167" s="32">
        <v>0.46166666666666667</v>
      </c>
      <c r="H167" s="34">
        <v>197</v>
      </c>
      <c r="I167" s="32">
        <v>0.3283333333333333</v>
      </c>
      <c r="J167" s="27">
        <v>80</v>
      </c>
      <c r="K167" s="32">
        <v>0.13333333333333333</v>
      </c>
      <c r="L167" s="27">
        <v>277</v>
      </c>
      <c r="M167" s="32">
        <v>0.46166666666666667</v>
      </c>
      <c r="N167" s="36">
        <v>46</v>
      </c>
      <c r="O167" s="32">
        <v>0.07666666666666666</v>
      </c>
    </row>
    <row r="168" spans="1:15" ht="12.75">
      <c r="A168" s="16" t="s">
        <v>351</v>
      </c>
      <c r="B168" s="16" t="s">
        <v>352</v>
      </c>
      <c r="C168" s="16" t="s">
        <v>335</v>
      </c>
      <c r="D168" s="16" t="s">
        <v>333</v>
      </c>
      <c r="E168" s="36">
        <v>877</v>
      </c>
      <c r="F168" s="51">
        <v>320</v>
      </c>
      <c r="G168" s="32">
        <v>0.36488027366020526</v>
      </c>
      <c r="H168" s="34">
        <v>252</v>
      </c>
      <c r="I168" s="32">
        <v>0.28734321550741165</v>
      </c>
      <c r="J168" s="27">
        <v>68</v>
      </c>
      <c r="K168" s="32">
        <v>0.07753705815279362</v>
      </c>
      <c r="L168" s="27">
        <v>500</v>
      </c>
      <c r="M168" s="32">
        <v>0.5701254275940707</v>
      </c>
      <c r="N168" s="36">
        <v>57</v>
      </c>
      <c r="O168" s="32">
        <v>0.06499429874572406</v>
      </c>
    </row>
    <row r="169" spans="1:15" ht="12.75">
      <c r="A169" s="16" t="s">
        <v>353</v>
      </c>
      <c r="B169" s="16" t="s">
        <v>354</v>
      </c>
      <c r="C169" s="16" t="s">
        <v>335</v>
      </c>
      <c r="D169" s="16" t="s">
        <v>333</v>
      </c>
      <c r="E169" s="36">
        <v>1432</v>
      </c>
      <c r="F169" s="51">
        <v>700</v>
      </c>
      <c r="G169" s="32">
        <v>0.4888268156424581</v>
      </c>
      <c r="H169" s="34">
        <v>545</v>
      </c>
      <c r="I169" s="32">
        <v>0.38058659217877094</v>
      </c>
      <c r="J169" s="27">
        <v>155</v>
      </c>
      <c r="K169" s="32">
        <v>0.10824022346368715</v>
      </c>
      <c r="L169" s="27">
        <v>661</v>
      </c>
      <c r="M169" s="32">
        <v>0.4615921787709497</v>
      </c>
      <c r="N169" s="36">
        <v>71</v>
      </c>
      <c r="O169" s="32">
        <v>0.04958100558659218</v>
      </c>
    </row>
    <row r="170" spans="1:15" ht="12.75">
      <c r="A170" s="16" t="s">
        <v>355</v>
      </c>
      <c r="B170" s="16" t="s">
        <v>356</v>
      </c>
      <c r="C170" s="16" t="s">
        <v>335</v>
      </c>
      <c r="D170" s="16" t="s">
        <v>333</v>
      </c>
      <c r="E170" s="36">
        <v>767</v>
      </c>
      <c r="F170" s="51">
        <v>354</v>
      </c>
      <c r="G170" s="32">
        <v>0.46153846153846156</v>
      </c>
      <c r="H170" s="34">
        <v>261</v>
      </c>
      <c r="I170" s="32">
        <v>0.34028683181225555</v>
      </c>
      <c r="J170" s="27">
        <v>93</v>
      </c>
      <c r="K170" s="32">
        <v>0.121251629726206</v>
      </c>
      <c r="L170" s="27">
        <v>372</v>
      </c>
      <c r="M170" s="32">
        <v>0.485006518904824</v>
      </c>
      <c r="N170" s="36">
        <v>41</v>
      </c>
      <c r="O170" s="32">
        <v>0.05345501955671447</v>
      </c>
    </row>
    <row r="171" spans="1:15" ht="12.75">
      <c r="A171" s="16" t="s">
        <v>357</v>
      </c>
      <c r="B171" s="16" t="s">
        <v>358</v>
      </c>
      <c r="C171" s="16" t="s">
        <v>335</v>
      </c>
      <c r="D171" s="16" t="s">
        <v>333</v>
      </c>
      <c r="E171" s="36">
        <v>711</v>
      </c>
      <c r="F171" s="51">
        <v>294</v>
      </c>
      <c r="G171" s="32">
        <v>0.41350210970464135</v>
      </c>
      <c r="H171" s="34">
        <v>261</v>
      </c>
      <c r="I171" s="32">
        <v>0.3670886075949367</v>
      </c>
      <c r="J171" s="27">
        <v>33</v>
      </c>
      <c r="K171" s="32">
        <v>0.046413502109704644</v>
      </c>
      <c r="L171" s="27">
        <v>353</v>
      </c>
      <c r="M171" s="32">
        <v>0.4964838255977497</v>
      </c>
      <c r="N171" s="36">
        <v>64</v>
      </c>
      <c r="O171" s="32">
        <v>0.090014064697609</v>
      </c>
    </row>
    <row r="172" spans="1:15" ht="12.75">
      <c r="A172" s="16" t="s">
        <v>359</v>
      </c>
      <c r="B172" s="16" t="s">
        <v>360</v>
      </c>
      <c r="C172" s="16" t="s">
        <v>335</v>
      </c>
      <c r="D172" s="16" t="s">
        <v>333</v>
      </c>
      <c r="E172" s="36">
        <v>386</v>
      </c>
      <c r="F172" s="51">
        <v>144</v>
      </c>
      <c r="G172" s="32">
        <v>0.37305699481865284</v>
      </c>
      <c r="H172" s="34">
        <v>110</v>
      </c>
      <c r="I172" s="32">
        <v>0.2849740932642487</v>
      </c>
      <c r="J172" s="27">
        <v>34</v>
      </c>
      <c r="K172" s="32">
        <v>0.08808290155440414</v>
      </c>
      <c r="L172" s="27">
        <v>210</v>
      </c>
      <c r="M172" s="32">
        <v>0.5440414507772021</v>
      </c>
      <c r="N172" s="36">
        <v>32</v>
      </c>
      <c r="O172" s="32">
        <v>0.08290155440414508</v>
      </c>
    </row>
    <row r="173" spans="1:16" ht="12.75">
      <c r="A173" s="16" t="s">
        <v>361</v>
      </c>
      <c r="B173" s="16" t="s">
        <v>362</v>
      </c>
      <c r="C173" s="16" t="s">
        <v>335</v>
      </c>
      <c r="D173" s="16" t="s">
        <v>333</v>
      </c>
      <c r="E173" s="36">
        <v>1049</v>
      </c>
      <c r="F173" s="51">
        <v>530</v>
      </c>
      <c r="G173" s="32"/>
      <c r="H173" s="34">
        <v>404</v>
      </c>
      <c r="I173" s="32"/>
      <c r="J173" s="27">
        <v>126</v>
      </c>
      <c r="K173" s="32"/>
      <c r="L173" s="27">
        <v>485</v>
      </c>
      <c r="M173" s="32"/>
      <c r="N173" s="36">
        <v>34</v>
      </c>
      <c r="O173" s="32">
        <v>0.032411820781696854</v>
      </c>
      <c r="P173" s="122">
        <v>1</v>
      </c>
    </row>
    <row r="174" ht="12.75">
      <c r="L174" s="27"/>
    </row>
    <row r="175" ht="12.75">
      <c r="A175" s="18" t="s">
        <v>25</v>
      </c>
    </row>
    <row r="176" ht="12.75">
      <c r="A176" s="39" t="s">
        <v>546</v>
      </c>
    </row>
    <row r="177" ht="12.75">
      <c r="A177" s="39" t="s">
        <v>547</v>
      </c>
    </row>
    <row r="178" ht="12.75">
      <c r="A178" s="39" t="s">
        <v>548</v>
      </c>
    </row>
  </sheetData>
  <mergeCells count="5">
    <mergeCell ref="N6:O6"/>
    <mergeCell ref="F6:G6"/>
    <mergeCell ref="H6:I6"/>
    <mergeCell ref="J6:K6"/>
    <mergeCell ref="L6:M6"/>
  </mergeCells>
  <conditionalFormatting sqref="C8 E22:E173">
    <cfRule type="expression" priority="1" dxfId="1" stopIfTrue="1">
      <formula>N8=1</formula>
    </cfRule>
  </conditionalFormatting>
  <conditionalFormatting sqref="O8:O20 O22:O173">
    <cfRule type="cellIs" priority="2" dxfId="0" operator="greaterThan" stopIfTrue="1">
      <formula>0.15</formula>
    </cfRule>
    <cfRule type="cellIs" priority="3"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4" r:id="rId1"/>
  <headerFooter alignWithMargins="0">
    <oddFooter>&amp;L&amp;6&amp;F &amp;A&amp;R&amp;6Standards and Quality Analytical Team (SAT)</oddFooter>
  </headerFooter>
</worksheet>
</file>

<file path=xl/worksheets/sheet2.xml><?xml version="1.0" encoding="utf-8"?>
<worksheet xmlns="http://schemas.openxmlformats.org/spreadsheetml/2006/main" xmlns:r="http://schemas.openxmlformats.org/officeDocument/2006/relationships">
  <dimension ref="A1:D45"/>
  <sheetViews>
    <sheetView showGridLines="0" workbookViewId="0" topLeftCell="A1">
      <selection activeCell="A1" sqref="A1"/>
    </sheetView>
  </sheetViews>
  <sheetFormatPr defaultColWidth="9.140625" defaultRowHeight="12.75"/>
  <cols>
    <col min="1" max="1" width="106.00390625" style="0" customWidth="1"/>
  </cols>
  <sheetData>
    <row r="1" ht="15.75">
      <c r="A1" s="10"/>
    </row>
    <row r="2" ht="15.75">
      <c r="A2" s="11"/>
    </row>
    <row r="3" ht="15.75">
      <c r="A3" s="12"/>
    </row>
    <row r="4" ht="15.75">
      <c r="A4" s="12"/>
    </row>
    <row r="5" ht="15.75">
      <c r="A5" s="12"/>
    </row>
    <row r="6" ht="15.75">
      <c r="A6" s="12"/>
    </row>
    <row r="7" ht="15.75">
      <c r="A7" s="12"/>
    </row>
    <row r="8" ht="15.75">
      <c r="A8" s="12"/>
    </row>
    <row r="9" ht="15.75">
      <c r="A9" s="12"/>
    </row>
    <row r="10" ht="15.75">
      <c r="A10" s="12"/>
    </row>
    <row r="11" ht="12.75">
      <c r="A11" s="13"/>
    </row>
    <row r="12" ht="15.75">
      <c r="A12" s="12"/>
    </row>
    <row r="13" ht="15.75">
      <c r="A13" s="12"/>
    </row>
    <row r="14" ht="15.75">
      <c r="A14" s="12"/>
    </row>
    <row r="15" ht="15.75">
      <c r="A15" s="12"/>
    </row>
    <row r="16" ht="15.75">
      <c r="A16" s="12"/>
    </row>
    <row r="17" ht="15.75">
      <c r="A17" s="12"/>
    </row>
    <row r="18" ht="15.75">
      <c r="A18" s="12"/>
    </row>
    <row r="19" ht="15.75">
      <c r="A19" s="12"/>
    </row>
    <row r="21" ht="15.75">
      <c r="A21" s="12"/>
    </row>
    <row r="34" spans="2:4" ht="15.75">
      <c r="B34" s="12"/>
      <c r="C34" s="12"/>
      <c r="D34" s="12"/>
    </row>
    <row r="35" spans="2:4" ht="15.75">
      <c r="B35" s="12"/>
      <c r="C35" s="12"/>
      <c r="D35" s="12"/>
    </row>
    <row r="36" spans="2:4" ht="15.75">
      <c r="B36" s="12"/>
      <c r="C36" s="12"/>
      <c r="D36" s="12"/>
    </row>
    <row r="42" spans="2:4" ht="15.75">
      <c r="B42" s="12"/>
      <c r="C42" s="12"/>
      <c r="D42" s="12"/>
    </row>
    <row r="43" spans="2:4" ht="15.75">
      <c r="B43" s="12"/>
      <c r="C43" s="12"/>
      <c r="D43" s="12"/>
    </row>
    <row r="44" spans="2:4" ht="15.75">
      <c r="B44" s="12"/>
      <c r="C44" s="12"/>
      <c r="D44" s="12"/>
    </row>
    <row r="45" spans="2:4" ht="15.75">
      <c r="B45" s="10"/>
      <c r="C45" s="10"/>
      <c r="D45" s="10"/>
    </row>
  </sheetData>
  <printOptions/>
  <pageMargins left="0.75" right="0.75" top="1" bottom="1" header="0.5" footer="0.5"/>
  <pageSetup horizontalDpi="600" verticalDpi="600" orientation="portrait" paperSize="9" r:id="rId2"/>
  <rowBreaks count="1" manualBreakCount="1">
    <brk id="37" max="0"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W189"/>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3.7109375" style="16" customWidth="1"/>
    <col min="3" max="3" width="6.00390625" style="16" bestFit="1" customWidth="1"/>
    <col min="4" max="4" width="23.421875" style="16" bestFit="1" customWidth="1"/>
    <col min="5" max="5" width="17.140625" style="16" customWidth="1"/>
    <col min="6" max="13" width="12.7109375" style="16" customWidth="1"/>
    <col min="14" max="15" width="15.7109375" style="16" customWidth="1"/>
    <col min="16" max="16" width="15.7109375" style="0" customWidth="1"/>
    <col min="17" max="18" width="10.7109375" style="16" customWidth="1"/>
    <col min="19" max="16384" width="9.140625" style="16" customWidth="1"/>
  </cols>
  <sheetData>
    <row r="1" ht="18">
      <c r="A1" s="50" t="s">
        <v>597</v>
      </c>
    </row>
    <row r="3" ht="12.75">
      <c r="A3" s="18" t="s">
        <v>26</v>
      </c>
    </row>
    <row r="4" spans="1:8" ht="12.75">
      <c r="A4" s="16" t="s">
        <v>657</v>
      </c>
      <c r="H4" s="18"/>
    </row>
    <row r="6" spans="1:15" ht="25.5" customHeight="1">
      <c r="A6" s="54"/>
      <c r="B6" s="54"/>
      <c r="C6" s="54"/>
      <c r="D6" s="54"/>
      <c r="E6" s="58" t="s">
        <v>549</v>
      </c>
      <c r="F6" s="136" t="s">
        <v>551</v>
      </c>
      <c r="G6" s="136"/>
      <c r="H6" s="136" t="s">
        <v>550</v>
      </c>
      <c r="I6" s="136"/>
      <c r="J6" s="136" t="s">
        <v>552</v>
      </c>
      <c r="K6" s="136"/>
      <c r="L6" s="136" t="s">
        <v>553</v>
      </c>
      <c r="M6" s="136"/>
      <c r="N6" s="136" t="s">
        <v>554</v>
      </c>
      <c r="O6" s="136"/>
    </row>
    <row r="7" spans="1:15" ht="13.5" thickBot="1">
      <c r="A7" s="56" t="s">
        <v>32</v>
      </c>
      <c r="B7" s="56" t="s">
        <v>34</v>
      </c>
      <c r="C7" s="56"/>
      <c r="D7" s="56"/>
      <c r="E7" s="57" t="s">
        <v>16</v>
      </c>
      <c r="F7" s="57" t="s">
        <v>16</v>
      </c>
      <c r="G7" s="57" t="s">
        <v>35</v>
      </c>
      <c r="H7" s="57" t="s">
        <v>16</v>
      </c>
      <c r="I7" s="57" t="s">
        <v>35</v>
      </c>
      <c r="J7" s="57" t="s">
        <v>16</v>
      </c>
      <c r="K7" s="57" t="s">
        <v>35</v>
      </c>
      <c r="L7" s="57" t="s">
        <v>16</v>
      </c>
      <c r="M7" s="57" t="s">
        <v>35</v>
      </c>
      <c r="N7" s="57" t="s">
        <v>16</v>
      </c>
      <c r="O7" s="57" t="s">
        <v>35</v>
      </c>
    </row>
    <row r="8" spans="1:15" ht="12.75">
      <c r="A8" s="16" t="s">
        <v>365</v>
      </c>
      <c r="B8" s="16" t="s">
        <v>363</v>
      </c>
      <c r="E8" s="36">
        <v>167064</v>
      </c>
      <c r="F8" s="51">
        <v>74866</v>
      </c>
      <c r="G8" s="52">
        <v>0.44812766364985873</v>
      </c>
      <c r="H8" s="36">
        <v>52043</v>
      </c>
      <c r="I8" s="52">
        <v>0.31151534741177034</v>
      </c>
      <c r="J8" s="36">
        <v>22823</v>
      </c>
      <c r="K8" s="52">
        <v>0.1366123162380884</v>
      </c>
      <c r="L8" s="36">
        <v>78136</v>
      </c>
      <c r="M8" s="52">
        <v>0.4677010008140593</v>
      </c>
      <c r="N8" s="36">
        <v>14052</v>
      </c>
      <c r="O8" s="32">
        <v>0.08411147823588565</v>
      </c>
    </row>
    <row r="9" spans="5:15" ht="12.75">
      <c r="E9" s="25"/>
      <c r="F9" s="51"/>
      <c r="G9" s="52"/>
      <c r="H9" s="25"/>
      <c r="I9" s="52"/>
      <c r="J9" s="25"/>
      <c r="K9" s="52"/>
      <c r="L9" s="25"/>
      <c r="M9" s="52"/>
      <c r="N9" s="25"/>
      <c r="O9" s="32"/>
    </row>
    <row r="10" spans="1:15" ht="12.75">
      <c r="A10" s="16" t="s">
        <v>41</v>
      </c>
      <c r="B10" s="16" t="s">
        <v>39</v>
      </c>
      <c r="E10" s="36">
        <v>7606</v>
      </c>
      <c r="F10" s="51">
        <v>2199</v>
      </c>
      <c r="G10" s="52">
        <v>0.2891138574809361</v>
      </c>
      <c r="H10" s="36">
        <v>1774</v>
      </c>
      <c r="I10" s="52">
        <v>0.23323691822245596</v>
      </c>
      <c r="J10" s="36">
        <v>425</v>
      </c>
      <c r="K10" s="52">
        <v>0.05587693925848015</v>
      </c>
      <c r="L10" s="36">
        <v>5189</v>
      </c>
      <c r="M10" s="52">
        <v>0.6822245595582435</v>
      </c>
      <c r="N10" s="36">
        <v>218</v>
      </c>
      <c r="O10" s="32">
        <v>0.028661582960820404</v>
      </c>
    </row>
    <row r="11" spans="1:15" ht="12.75">
      <c r="A11" s="16" t="s">
        <v>67</v>
      </c>
      <c r="B11" s="16" t="s">
        <v>65</v>
      </c>
      <c r="E11" s="36">
        <v>21897</v>
      </c>
      <c r="F11" s="51">
        <v>7200</v>
      </c>
      <c r="G11" s="52">
        <v>0.32881216605014385</v>
      </c>
      <c r="H11" s="36">
        <v>5240</v>
      </c>
      <c r="I11" s="52">
        <v>0.23930218751427138</v>
      </c>
      <c r="J11" s="36">
        <v>1960</v>
      </c>
      <c r="K11" s="52">
        <v>0.08950997853587249</v>
      </c>
      <c r="L11" s="36">
        <v>13379</v>
      </c>
      <c r="M11" s="52">
        <v>0.6109969402201215</v>
      </c>
      <c r="N11" s="36">
        <v>1318</v>
      </c>
      <c r="O11" s="32">
        <v>0.060190893729734664</v>
      </c>
    </row>
    <row r="12" spans="1:15" ht="12.75">
      <c r="A12" s="16" t="s">
        <v>117</v>
      </c>
      <c r="B12" s="16" t="s">
        <v>364</v>
      </c>
      <c r="E12" s="36">
        <v>16458</v>
      </c>
      <c r="F12" s="51">
        <v>6577</v>
      </c>
      <c r="G12" s="52">
        <v>0.39962328350953946</v>
      </c>
      <c r="H12" s="36">
        <v>4949</v>
      </c>
      <c r="I12" s="52">
        <v>0.30070482440150686</v>
      </c>
      <c r="J12" s="36">
        <v>1628</v>
      </c>
      <c r="K12" s="52">
        <v>0.09891845910803257</v>
      </c>
      <c r="L12" s="36">
        <v>8895</v>
      </c>
      <c r="M12" s="52">
        <v>0.540466642362377</v>
      </c>
      <c r="N12" s="36">
        <v>986</v>
      </c>
      <c r="O12" s="32">
        <v>0.05991007412808361</v>
      </c>
    </row>
    <row r="13" spans="1:15" ht="12.75">
      <c r="A13" s="16" t="s">
        <v>147</v>
      </c>
      <c r="B13" s="16" t="s">
        <v>145</v>
      </c>
      <c r="E13" s="36">
        <v>13339</v>
      </c>
      <c r="F13" s="51">
        <v>5814</v>
      </c>
      <c r="G13" s="52">
        <v>0.4358647574780718</v>
      </c>
      <c r="H13" s="36">
        <v>4271</v>
      </c>
      <c r="I13" s="52">
        <v>0.3201889197091236</v>
      </c>
      <c r="J13" s="36">
        <v>1543</v>
      </c>
      <c r="K13" s="52">
        <v>0.1156758377689482</v>
      </c>
      <c r="L13" s="36">
        <v>7184</v>
      </c>
      <c r="M13" s="52">
        <v>0.5385711072794063</v>
      </c>
      <c r="N13" s="36">
        <v>341</v>
      </c>
      <c r="O13" s="32">
        <v>0.025564135242521928</v>
      </c>
    </row>
    <row r="14" spans="1:15" ht="12.75">
      <c r="A14" s="16" t="s">
        <v>167</v>
      </c>
      <c r="B14" s="16" t="s">
        <v>165</v>
      </c>
      <c r="E14" s="36">
        <v>17661</v>
      </c>
      <c r="F14" s="51">
        <v>6432</v>
      </c>
      <c r="G14" s="52">
        <v>0.364192288092407</v>
      </c>
      <c r="H14" s="36">
        <v>4354</v>
      </c>
      <c r="I14" s="52">
        <v>0.24653190646056283</v>
      </c>
      <c r="J14" s="36">
        <v>2078</v>
      </c>
      <c r="K14" s="52">
        <v>0.11766038163184418</v>
      </c>
      <c r="L14" s="36">
        <v>9962</v>
      </c>
      <c r="M14" s="52">
        <v>0.564067719834664</v>
      </c>
      <c r="N14" s="36">
        <v>1267</v>
      </c>
      <c r="O14" s="32">
        <v>0.07173999207292905</v>
      </c>
    </row>
    <row r="15" spans="1:15" ht="12.75">
      <c r="A15" s="16" t="s">
        <v>203</v>
      </c>
      <c r="B15" s="16" t="s">
        <v>201</v>
      </c>
      <c r="E15" s="36">
        <v>17930</v>
      </c>
      <c r="F15" s="51">
        <v>7864</v>
      </c>
      <c r="G15" s="52">
        <v>0.4385945343000558</v>
      </c>
      <c r="H15" s="36">
        <v>5685</v>
      </c>
      <c r="I15" s="52">
        <v>0.3170663692136085</v>
      </c>
      <c r="J15" s="36">
        <v>2179</v>
      </c>
      <c r="K15" s="52">
        <v>0.1215281650864473</v>
      </c>
      <c r="L15" s="36">
        <v>8194</v>
      </c>
      <c r="M15" s="52">
        <v>0.4569994422755159</v>
      </c>
      <c r="N15" s="36">
        <v>1862</v>
      </c>
      <c r="O15" s="32">
        <v>0.10384829894032348</v>
      </c>
    </row>
    <row r="16" spans="1:15" ht="12.75">
      <c r="A16" s="16" t="s">
        <v>233</v>
      </c>
      <c r="B16" s="16" t="s">
        <v>231</v>
      </c>
      <c r="E16" s="36">
        <v>30659</v>
      </c>
      <c r="F16" s="51">
        <v>19512</v>
      </c>
      <c r="G16" s="52">
        <v>0.636419974558857</v>
      </c>
      <c r="H16" s="36">
        <v>11577</v>
      </c>
      <c r="I16" s="52">
        <v>0.3776052708829381</v>
      </c>
      <c r="J16" s="36">
        <v>7935</v>
      </c>
      <c r="K16" s="52">
        <v>0.25881470367591897</v>
      </c>
      <c r="L16" s="36">
        <v>8002</v>
      </c>
      <c r="M16" s="52">
        <v>0.26100003261684984</v>
      </c>
      <c r="N16" s="36">
        <v>3145</v>
      </c>
      <c r="O16" s="32">
        <v>0.10257999282429303</v>
      </c>
    </row>
    <row r="17" spans="1:15" ht="12.75">
      <c r="A17" s="16" t="s">
        <v>297</v>
      </c>
      <c r="B17" s="16" t="s">
        <v>295</v>
      </c>
      <c r="E17" s="36">
        <v>13505</v>
      </c>
      <c r="F17" s="51">
        <v>6220</v>
      </c>
      <c r="G17" s="52">
        <v>0.4605701592002962</v>
      </c>
      <c r="H17" s="36">
        <v>4509</v>
      </c>
      <c r="I17" s="52">
        <v>0.3338763420955202</v>
      </c>
      <c r="J17" s="36">
        <v>1711</v>
      </c>
      <c r="K17" s="52">
        <v>0.126693817104776</v>
      </c>
      <c r="L17" s="36">
        <v>5542</v>
      </c>
      <c r="M17" s="52">
        <v>0.4103665309144761</v>
      </c>
      <c r="N17" s="36">
        <v>1743</v>
      </c>
      <c r="O17" s="32">
        <v>0.12906330988522768</v>
      </c>
    </row>
    <row r="18" spans="1:15" ht="12.75">
      <c r="A18" s="16" t="s">
        <v>315</v>
      </c>
      <c r="B18" s="16" t="s">
        <v>313</v>
      </c>
      <c r="E18" s="36">
        <v>13344</v>
      </c>
      <c r="F18" s="51">
        <v>6065</v>
      </c>
      <c r="G18" s="52"/>
      <c r="H18" s="36">
        <v>4402</v>
      </c>
      <c r="I18" s="52"/>
      <c r="J18" s="36">
        <v>1663</v>
      </c>
      <c r="K18" s="52"/>
      <c r="L18" s="36">
        <v>5092</v>
      </c>
      <c r="M18" s="52"/>
      <c r="N18" s="36">
        <v>2187</v>
      </c>
      <c r="O18" s="32">
        <v>0.16389388489208634</v>
      </c>
    </row>
    <row r="19" spans="1:15" ht="12.75">
      <c r="A19" s="16" t="s">
        <v>335</v>
      </c>
      <c r="B19" s="16" t="s">
        <v>333</v>
      </c>
      <c r="E19" s="36">
        <v>14665</v>
      </c>
      <c r="F19" s="51">
        <v>6983</v>
      </c>
      <c r="G19" s="52">
        <v>0.4761677463348108</v>
      </c>
      <c r="H19" s="36">
        <v>5282</v>
      </c>
      <c r="I19" s="52">
        <v>0.36017729287419026</v>
      </c>
      <c r="J19" s="36">
        <v>1701</v>
      </c>
      <c r="K19" s="52">
        <v>0.11599045346062052</v>
      </c>
      <c r="L19" s="36">
        <v>6697</v>
      </c>
      <c r="M19" s="52">
        <v>0.4566655301738834</v>
      </c>
      <c r="N19" s="36">
        <v>985</v>
      </c>
      <c r="O19" s="32">
        <v>0.06716672349130583</v>
      </c>
    </row>
    <row r="20" spans="5:15" ht="12.75">
      <c r="E20" s="25"/>
      <c r="F20" s="25"/>
      <c r="G20" s="25"/>
      <c r="H20" s="25"/>
      <c r="I20" s="25"/>
      <c r="J20" s="25"/>
      <c r="K20" s="25"/>
      <c r="L20" s="25"/>
      <c r="M20" s="25"/>
      <c r="N20" s="25"/>
      <c r="O20" s="25"/>
    </row>
    <row r="21" spans="1:23" ht="12.75">
      <c r="A21" s="16" t="s">
        <v>32</v>
      </c>
      <c r="B21" s="16" t="s">
        <v>34</v>
      </c>
      <c r="C21" s="16" t="s">
        <v>33</v>
      </c>
      <c r="D21" s="16" t="s">
        <v>31</v>
      </c>
      <c r="E21" s="25" t="s">
        <v>16</v>
      </c>
      <c r="F21" s="25" t="s">
        <v>16</v>
      </c>
      <c r="G21" s="25" t="s">
        <v>35</v>
      </c>
      <c r="H21" s="25" t="s">
        <v>16</v>
      </c>
      <c r="I21" s="25" t="s">
        <v>35</v>
      </c>
      <c r="J21" s="25" t="s">
        <v>16</v>
      </c>
      <c r="K21" s="25" t="s">
        <v>35</v>
      </c>
      <c r="L21" s="25" t="s">
        <v>16</v>
      </c>
      <c r="M21" s="25" t="s">
        <v>35</v>
      </c>
      <c r="N21" s="25" t="s">
        <v>16</v>
      </c>
      <c r="O21" s="25" t="s">
        <v>35</v>
      </c>
      <c r="P21" t="s">
        <v>542</v>
      </c>
      <c r="Q21"/>
      <c r="R21"/>
      <c r="S21"/>
      <c r="T21"/>
      <c r="U21"/>
      <c r="V21"/>
      <c r="W21"/>
    </row>
    <row r="22" spans="1:23" ht="12.75">
      <c r="A22" s="16" t="s">
        <v>40</v>
      </c>
      <c r="B22" s="16" t="s">
        <v>42</v>
      </c>
      <c r="C22" s="16" t="s">
        <v>41</v>
      </c>
      <c r="D22" s="16" t="s">
        <v>39</v>
      </c>
      <c r="E22" s="36">
        <v>1331</v>
      </c>
      <c r="F22" s="51">
        <f>H22+J22</f>
        <v>382</v>
      </c>
      <c r="G22" s="32">
        <f>I22+K22</f>
        <v>0.2870022539444027</v>
      </c>
      <c r="H22" s="34">
        <v>269</v>
      </c>
      <c r="I22" s="32">
        <v>0.2021036814425244</v>
      </c>
      <c r="J22" s="27">
        <v>113</v>
      </c>
      <c r="K22" s="32">
        <v>0.08489857250187828</v>
      </c>
      <c r="L22" s="27">
        <v>923</v>
      </c>
      <c r="M22" s="32">
        <v>0.6934635612321562</v>
      </c>
      <c r="N22" s="36">
        <v>26</v>
      </c>
      <c r="O22" s="32">
        <v>0.019534184823441023</v>
      </c>
      <c r="P22" s="122"/>
      <c r="Q22"/>
      <c r="R22"/>
      <c r="S22"/>
      <c r="T22"/>
      <c r="U22"/>
      <c r="V22"/>
      <c r="W22"/>
    </row>
    <row r="23" spans="1:23" ht="12.75">
      <c r="A23" s="16" t="s">
        <v>43</v>
      </c>
      <c r="B23" s="16" t="s">
        <v>44</v>
      </c>
      <c r="C23" s="16" t="s">
        <v>41</v>
      </c>
      <c r="D23" s="16" t="s">
        <v>39</v>
      </c>
      <c r="E23" s="36">
        <v>369</v>
      </c>
      <c r="F23" s="51">
        <f aca="true" t="shared" si="0" ref="F23:F86">H23+J23</f>
        <v>119</v>
      </c>
      <c r="G23" s="32">
        <f aca="true" t="shared" si="1" ref="G23:G86">I23+K23</f>
        <v>0.3224932249322493</v>
      </c>
      <c r="H23" s="34">
        <v>78</v>
      </c>
      <c r="I23" s="32">
        <v>0.21138211382113822</v>
      </c>
      <c r="J23" s="27">
        <v>41</v>
      </c>
      <c r="K23" s="32">
        <v>0.1111111111111111</v>
      </c>
      <c r="L23" s="27">
        <v>248</v>
      </c>
      <c r="M23" s="32">
        <v>0.6720867208672087</v>
      </c>
      <c r="N23" s="36">
        <v>2</v>
      </c>
      <c r="O23" s="32">
        <v>0.005420054200542005</v>
      </c>
      <c r="P23" s="122"/>
      <c r="Q23"/>
      <c r="R23"/>
      <c r="S23"/>
      <c r="T23"/>
      <c r="U23"/>
      <c r="V23"/>
      <c r="W23"/>
    </row>
    <row r="24" spans="1:23" ht="12.75">
      <c r="A24" s="16" t="s">
        <v>45</v>
      </c>
      <c r="B24" s="16" t="s">
        <v>46</v>
      </c>
      <c r="C24" s="16" t="s">
        <v>41</v>
      </c>
      <c r="D24" s="16" t="s">
        <v>39</v>
      </c>
      <c r="E24" s="36">
        <v>553</v>
      </c>
      <c r="F24" s="51">
        <f t="shared" si="0"/>
        <v>164</v>
      </c>
      <c r="G24" s="32">
        <f t="shared" si="1"/>
        <v>0.2965641952983725</v>
      </c>
      <c r="H24" s="34">
        <v>141</v>
      </c>
      <c r="I24" s="32">
        <v>0.2549728752260398</v>
      </c>
      <c r="J24" s="27">
        <v>23</v>
      </c>
      <c r="K24" s="32">
        <v>0.04159132007233273</v>
      </c>
      <c r="L24" s="27">
        <v>385</v>
      </c>
      <c r="M24" s="32">
        <v>0.6962025316455697</v>
      </c>
      <c r="N24" s="36">
        <v>4</v>
      </c>
      <c r="O24" s="32">
        <v>0.007233273056057866</v>
      </c>
      <c r="P24" s="122"/>
      <c r="Q24"/>
      <c r="R24"/>
      <c r="S24"/>
      <c r="T24"/>
      <c r="U24"/>
      <c r="V24"/>
      <c r="W24"/>
    </row>
    <row r="25" spans="1:23" ht="12.75">
      <c r="A25" s="16" t="s">
        <v>47</v>
      </c>
      <c r="B25" s="16" t="s">
        <v>48</v>
      </c>
      <c r="C25" s="16" t="s">
        <v>41</v>
      </c>
      <c r="D25" s="16" t="s">
        <v>39</v>
      </c>
      <c r="E25" s="36">
        <v>318</v>
      </c>
      <c r="F25" s="51">
        <f t="shared" si="0"/>
        <v>44</v>
      </c>
      <c r="G25" s="32">
        <f t="shared" si="1"/>
        <v>0.13836477987421383</v>
      </c>
      <c r="H25" s="34">
        <v>42</v>
      </c>
      <c r="I25" s="32">
        <v>0.1320754716981132</v>
      </c>
      <c r="J25" s="27">
        <v>2</v>
      </c>
      <c r="K25" s="32">
        <v>0.006289308176100629</v>
      </c>
      <c r="L25" s="27">
        <v>254</v>
      </c>
      <c r="M25" s="32">
        <v>0.7987421383647799</v>
      </c>
      <c r="N25" s="36">
        <v>20</v>
      </c>
      <c r="O25" s="32">
        <v>0.06289308176100629</v>
      </c>
      <c r="P25" s="122"/>
      <c r="Q25"/>
      <c r="R25"/>
      <c r="S25"/>
      <c r="T25"/>
      <c r="U25"/>
      <c r="V25"/>
      <c r="W25"/>
    </row>
    <row r="26" spans="1:23" ht="12.75">
      <c r="A26" s="16" t="s">
        <v>49</v>
      </c>
      <c r="B26" s="16" t="s">
        <v>50</v>
      </c>
      <c r="C26" s="16" t="s">
        <v>41</v>
      </c>
      <c r="D26" s="16" t="s">
        <v>39</v>
      </c>
      <c r="E26" s="36">
        <v>480</v>
      </c>
      <c r="F26" s="51">
        <f t="shared" si="0"/>
        <v>109</v>
      </c>
      <c r="G26" s="32">
        <f t="shared" si="1"/>
        <v>0.22708333333333333</v>
      </c>
      <c r="H26" s="34">
        <v>89</v>
      </c>
      <c r="I26" s="32">
        <v>0.18541666666666667</v>
      </c>
      <c r="J26" s="27">
        <v>20</v>
      </c>
      <c r="K26" s="32">
        <v>0.041666666666666664</v>
      </c>
      <c r="L26" s="27">
        <v>371</v>
      </c>
      <c r="M26" s="32">
        <v>0.7729166666666667</v>
      </c>
      <c r="N26" s="36">
        <v>0</v>
      </c>
      <c r="O26" s="32">
        <v>0</v>
      </c>
      <c r="P26" s="122"/>
      <c r="Q26"/>
      <c r="R26"/>
      <c r="S26"/>
      <c r="T26"/>
      <c r="U26"/>
      <c r="V26"/>
      <c r="W26"/>
    </row>
    <row r="27" spans="1:23" ht="12.75">
      <c r="A27" s="16" t="s">
        <v>51</v>
      </c>
      <c r="B27" s="16" t="s">
        <v>52</v>
      </c>
      <c r="C27" s="16" t="s">
        <v>41</v>
      </c>
      <c r="D27" s="16" t="s">
        <v>39</v>
      </c>
      <c r="E27" s="36">
        <v>841</v>
      </c>
      <c r="F27" s="51">
        <f t="shared" si="0"/>
        <v>332</v>
      </c>
      <c r="G27" s="32">
        <f t="shared" si="1"/>
        <v>0.39476813317479187</v>
      </c>
      <c r="H27" s="34">
        <v>263</v>
      </c>
      <c r="I27" s="32">
        <v>0.31272294887039237</v>
      </c>
      <c r="J27" s="27">
        <v>69</v>
      </c>
      <c r="K27" s="32">
        <v>0.08204518430439953</v>
      </c>
      <c r="L27" s="27">
        <v>423</v>
      </c>
      <c r="M27" s="32">
        <v>0.5029726516052319</v>
      </c>
      <c r="N27" s="36">
        <v>86</v>
      </c>
      <c r="O27" s="32">
        <v>0.10225921521997622</v>
      </c>
      <c r="P27" s="122"/>
      <c r="Q27"/>
      <c r="R27"/>
      <c r="S27"/>
      <c r="T27"/>
      <c r="U27"/>
      <c r="V27"/>
      <c r="W27"/>
    </row>
    <row r="28" spans="1:23" ht="12.75">
      <c r="A28" s="16" t="s">
        <v>53</v>
      </c>
      <c r="B28" s="16" t="s">
        <v>54</v>
      </c>
      <c r="C28" s="16" t="s">
        <v>41</v>
      </c>
      <c r="D28" s="16" t="s">
        <v>39</v>
      </c>
      <c r="E28" s="36">
        <v>631</v>
      </c>
      <c r="F28" s="51">
        <f t="shared" si="0"/>
        <v>135</v>
      </c>
      <c r="G28" s="32">
        <f t="shared" si="1"/>
        <v>0.21394611727416799</v>
      </c>
      <c r="H28" s="34">
        <v>105</v>
      </c>
      <c r="I28" s="32">
        <v>0.1664025356576862</v>
      </c>
      <c r="J28" s="27">
        <v>30</v>
      </c>
      <c r="K28" s="32">
        <v>0.04754358161648178</v>
      </c>
      <c r="L28" s="27">
        <v>448</v>
      </c>
      <c r="M28" s="32">
        <v>0.7099841521394612</v>
      </c>
      <c r="N28" s="36">
        <v>48</v>
      </c>
      <c r="O28" s="32">
        <v>0.07606973058637084</v>
      </c>
      <c r="P28" s="122"/>
      <c r="Q28"/>
      <c r="R28"/>
      <c r="S28"/>
      <c r="T28"/>
      <c r="U28"/>
      <c r="V28"/>
      <c r="W28"/>
    </row>
    <row r="29" spans="1:23" ht="12.75">
      <c r="A29" s="16" t="s">
        <v>55</v>
      </c>
      <c r="B29" s="16" t="s">
        <v>56</v>
      </c>
      <c r="C29" s="16" t="s">
        <v>41</v>
      </c>
      <c r="D29" s="16" t="s">
        <v>39</v>
      </c>
      <c r="E29" s="36">
        <v>615</v>
      </c>
      <c r="F29" s="51">
        <f t="shared" si="0"/>
        <v>223</v>
      </c>
      <c r="G29" s="32">
        <f t="shared" si="1"/>
        <v>0.36260162601626017</v>
      </c>
      <c r="H29" s="34">
        <v>185</v>
      </c>
      <c r="I29" s="32">
        <v>0.3008130081300813</v>
      </c>
      <c r="J29" s="27">
        <v>38</v>
      </c>
      <c r="K29" s="32">
        <v>0.061788617886178863</v>
      </c>
      <c r="L29" s="27">
        <v>386</v>
      </c>
      <c r="M29" s="32">
        <v>0.6276422764227643</v>
      </c>
      <c r="N29" s="36">
        <v>6</v>
      </c>
      <c r="O29" s="32">
        <v>0.00975609756097561</v>
      </c>
      <c r="P29" s="122"/>
      <c r="Q29"/>
      <c r="R29"/>
      <c r="S29"/>
      <c r="T29"/>
      <c r="U29"/>
      <c r="V29"/>
      <c r="W29"/>
    </row>
    <row r="30" spans="1:23" ht="12.75">
      <c r="A30" s="16" t="s">
        <v>57</v>
      </c>
      <c r="B30" s="16" t="s">
        <v>58</v>
      </c>
      <c r="C30" s="16" t="s">
        <v>41</v>
      </c>
      <c r="D30" s="16" t="s">
        <v>39</v>
      </c>
      <c r="E30" s="36">
        <v>785</v>
      </c>
      <c r="F30" s="51">
        <f t="shared" si="0"/>
        <v>277</v>
      </c>
      <c r="G30" s="32">
        <f t="shared" si="1"/>
        <v>0.35286624203821654</v>
      </c>
      <c r="H30" s="34">
        <v>253</v>
      </c>
      <c r="I30" s="32">
        <v>0.32229299363057323</v>
      </c>
      <c r="J30" s="27">
        <v>24</v>
      </c>
      <c r="K30" s="32">
        <v>0.030573248407643312</v>
      </c>
      <c r="L30" s="27">
        <v>505</v>
      </c>
      <c r="M30" s="32">
        <v>0.643312101910828</v>
      </c>
      <c r="N30" s="36">
        <v>3</v>
      </c>
      <c r="O30" s="32">
        <v>0.003821656050955414</v>
      </c>
      <c r="P30" s="122"/>
      <c r="Q30"/>
      <c r="R30"/>
      <c r="S30"/>
      <c r="T30"/>
      <c r="U30"/>
      <c r="V30"/>
      <c r="W30"/>
    </row>
    <row r="31" spans="1:23" ht="12.75">
      <c r="A31" s="16" t="s">
        <v>59</v>
      </c>
      <c r="B31" s="16" t="s">
        <v>60</v>
      </c>
      <c r="C31" s="16" t="s">
        <v>41</v>
      </c>
      <c r="D31" s="16" t="s">
        <v>39</v>
      </c>
      <c r="E31" s="36">
        <v>382</v>
      </c>
      <c r="F31" s="51">
        <f t="shared" si="0"/>
        <v>82</v>
      </c>
      <c r="G31" s="32">
        <f t="shared" si="1"/>
        <v>0.21465968586387435</v>
      </c>
      <c r="H31" s="34">
        <v>70</v>
      </c>
      <c r="I31" s="32">
        <v>0.18324607329842932</v>
      </c>
      <c r="J31" s="27">
        <v>12</v>
      </c>
      <c r="K31" s="32">
        <v>0.031413612565445025</v>
      </c>
      <c r="L31" s="27">
        <v>300</v>
      </c>
      <c r="M31" s="32">
        <v>0.7853403141361257</v>
      </c>
      <c r="N31" s="36">
        <v>0</v>
      </c>
      <c r="O31" s="32">
        <v>0</v>
      </c>
      <c r="P31" s="122"/>
      <c r="Q31"/>
      <c r="R31"/>
      <c r="S31"/>
      <c r="T31"/>
      <c r="U31"/>
      <c r="V31"/>
      <c r="W31"/>
    </row>
    <row r="32" spans="1:23" ht="12.75">
      <c r="A32" s="16" t="s">
        <v>61</v>
      </c>
      <c r="B32" s="16" t="s">
        <v>62</v>
      </c>
      <c r="C32" s="16" t="s">
        <v>41</v>
      </c>
      <c r="D32" s="16" t="s">
        <v>39</v>
      </c>
      <c r="E32" s="36">
        <v>500</v>
      </c>
      <c r="F32" s="51">
        <f t="shared" si="0"/>
        <v>130</v>
      </c>
      <c r="G32" s="32">
        <f t="shared" si="1"/>
        <v>0.26</v>
      </c>
      <c r="H32" s="34">
        <v>113</v>
      </c>
      <c r="I32" s="32">
        <v>0.226</v>
      </c>
      <c r="J32" s="27">
        <v>17</v>
      </c>
      <c r="K32" s="32">
        <v>0.034</v>
      </c>
      <c r="L32" s="27">
        <v>370</v>
      </c>
      <c r="M32" s="32">
        <v>0.74</v>
      </c>
      <c r="N32" s="36">
        <v>0</v>
      </c>
      <c r="O32" s="32">
        <v>0</v>
      </c>
      <c r="P32" s="122"/>
      <c r="Q32"/>
      <c r="R32"/>
      <c r="S32"/>
      <c r="T32"/>
      <c r="U32"/>
      <c r="V32"/>
      <c r="W32"/>
    </row>
    <row r="33" spans="1:23" ht="12.75">
      <c r="A33" s="16" t="s">
        <v>63</v>
      </c>
      <c r="B33" s="16" t="s">
        <v>64</v>
      </c>
      <c r="C33" s="16" t="s">
        <v>41</v>
      </c>
      <c r="D33" s="16" t="s">
        <v>39</v>
      </c>
      <c r="E33" s="36">
        <v>801</v>
      </c>
      <c r="F33" s="51">
        <f t="shared" si="0"/>
        <v>202</v>
      </c>
      <c r="G33" s="32">
        <f t="shared" si="1"/>
        <v>0.25218476903870163</v>
      </c>
      <c r="H33" s="34">
        <v>166</v>
      </c>
      <c r="I33" s="32">
        <v>0.20724094881398253</v>
      </c>
      <c r="J33" s="27">
        <v>36</v>
      </c>
      <c r="K33" s="32">
        <v>0.0449438202247191</v>
      </c>
      <c r="L33" s="27">
        <v>576</v>
      </c>
      <c r="M33" s="32">
        <v>0.7191011235955056</v>
      </c>
      <c r="N33" s="36">
        <v>23</v>
      </c>
      <c r="O33" s="32">
        <v>0.02871410736579276</v>
      </c>
      <c r="P33" s="122"/>
      <c r="Q33"/>
      <c r="R33"/>
      <c r="S33"/>
      <c r="T33"/>
      <c r="U33"/>
      <c r="V33"/>
      <c r="W33"/>
    </row>
    <row r="34" spans="1:23" ht="12.75">
      <c r="A34" s="16" t="s">
        <v>66</v>
      </c>
      <c r="B34" s="16" t="s">
        <v>68</v>
      </c>
      <c r="C34" s="16" t="s">
        <v>67</v>
      </c>
      <c r="D34" s="16" t="s">
        <v>65</v>
      </c>
      <c r="E34" s="36">
        <v>986</v>
      </c>
      <c r="F34" s="51">
        <f t="shared" si="0"/>
        <v>222</v>
      </c>
      <c r="G34" s="32">
        <f t="shared" si="1"/>
        <v>0.22515212981744423</v>
      </c>
      <c r="H34" s="34">
        <v>158</v>
      </c>
      <c r="I34" s="32">
        <v>0.16024340770791076</v>
      </c>
      <c r="J34" s="27">
        <v>64</v>
      </c>
      <c r="K34" s="32">
        <v>0.06490872210953347</v>
      </c>
      <c r="L34" s="27">
        <v>755</v>
      </c>
      <c r="M34" s="32">
        <v>0.7657200811359026</v>
      </c>
      <c r="N34" s="36">
        <v>9</v>
      </c>
      <c r="O34" s="32">
        <v>0.009127789046653144</v>
      </c>
      <c r="P34" s="122"/>
      <c r="Q34"/>
      <c r="R34"/>
      <c r="S34"/>
      <c r="T34"/>
      <c r="U34"/>
      <c r="V34"/>
      <c r="W34"/>
    </row>
    <row r="35" spans="1:23" ht="12.75">
      <c r="A35" s="16" t="s">
        <v>69</v>
      </c>
      <c r="B35" s="16" t="s">
        <v>70</v>
      </c>
      <c r="C35" s="16" t="s">
        <v>67</v>
      </c>
      <c r="D35" s="16" t="s">
        <v>65</v>
      </c>
      <c r="E35" s="36">
        <v>576</v>
      </c>
      <c r="F35" s="51">
        <f t="shared" si="0"/>
        <v>211</v>
      </c>
      <c r="G35" s="32">
        <f t="shared" si="1"/>
        <v>0.3663194444444445</v>
      </c>
      <c r="H35" s="34">
        <v>168</v>
      </c>
      <c r="I35" s="32">
        <v>0.2916666666666667</v>
      </c>
      <c r="J35" s="27">
        <v>43</v>
      </c>
      <c r="K35" s="32">
        <v>0.07465277777777778</v>
      </c>
      <c r="L35" s="27">
        <v>294</v>
      </c>
      <c r="M35" s="32">
        <v>0.5104166666666666</v>
      </c>
      <c r="N35" s="36">
        <v>71</v>
      </c>
      <c r="O35" s="32">
        <v>0.1232638888888889</v>
      </c>
      <c r="P35" s="122"/>
      <c r="Q35"/>
      <c r="R35"/>
      <c r="S35"/>
      <c r="T35"/>
      <c r="U35"/>
      <c r="V35"/>
      <c r="W35"/>
    </row>
    <row r="36" spans="1:23" ht="12.75">
      <c r="A36" s="16" t="s">
        <v>71</v>
      </c>
      <c r="B36" s="16" t="s">
        <v>72</v>
      </c>
      <c r="C36" s="16" t="s">
        <v>67</v>
      </c>
      <c r="D36" s="16" t="s">
        <v>65</v>
      </c>
      <c r="E36" s="36">
        <v>428</v>
      </c>
      <c r="F36" s="51">
        <f t="shared" si="0"/>
        <v>82</v>
      </c>
      <c r="G36" s="32">
        <f t="shared" si="1"/>
        <v>0.19158878504672897</v>
      </c>
      <c r="H36" s="34">
        <v>63</v>
      </c>
      <c r="I36" s="32">
        <v>0.14719626168224298</v>
      </c>
      <c r="J36" s="27">
        <v>19</v>
      </c>
      <c r="K36" s="32">
        <v>0.04439252336448598</v>
      </c>
      <c r="L36" s="27">
        <v>334</v>
      </c>
      <c r="M36" s="32">
        <v>0.780373831775701</v>
      </c>
      <c r="N36" s="36">
        <v>12</v>
      </c>
      <c r="O36" s="32">
        <v>0.028037383177570093</v>
      </c>
      <c r="P36" s="122"/>
      <c r="Q36"/>
      <c r="R36"/>
      <c r="S36"/>
      <c r="T36"/>
      <c r="U36"/>
      <c r="V36"/>
      <c r="W36"/>
    </row>
    <row r="37" spans="1:23" ht="12.75">
      <c r="A37" s="16" t="s">
        <v>73</v>
      </c>
      <c r="B37" s="16" t="s">
        <v>74</v>
      </c>
      <c r="C37" s="16" t="s">
        <v>67</v>
      </c>
      <c r="D37" s="16" t="s">
        <v>65</v>
      </c>
      <c r="E37" s="36">
        <v>999</v>
      </c>
      <c r="F37" s="51">
        <f t="shared" si="0"/>
        <v>309</v>
      </c>
      <c r="G37" s="32">
        <f t="shared" si="1"/>
        <v>0.30930930930930933</v>
      </c>
      <c r="H37" s="34">
        <v>255</v>
      </c>
      <c r="I37" s="32">
        <v>0.2552552552552553</v>
      </c>
      <c r="J37" s="27">
        <v>54</v>
      </c>
      <c r="K37" s="32">
        <v>0.05405405405405406</v>
      </c>
      <c r="L37" s="27">
        <v>584</v>
      </c>
      <c r="M37" s="32">
        <v>0.5845845845845846</v>
      </c>
      <c r="N37" s="36">
        <v>106</v>
      </c>
      <c r="O37" s="32">
        <v>0.1061061061061061</v>
      </c>
      <c r="P37" s="122"/>
      <c r="Q37"/>
      <c r="R37"/>
      <c r="S37"/>
      <c r="T37"/>
      <c r="U37"/>
      <c r="V37"/>
      <c r="W37"/>
    </row>
    <row r="38" spans="1:23" ht="12.75">
      <c r="A38" s="16" t="s">
        <v>75</v>
      </c>
      <c r="B38" s="16" t="s">
        <v>76</v>
      </c>
      <c r="C38" s="16" t="s">
        <v>67</v>
      </c>
      <c r="D38" s="16" t="s">
        <v>65</v>
      </c>
      <c r="E38" s="36">
        <v>664</v>
      </c>
      <c r="F38" s="51">
        <f t="shared" si="0"/>
        <v>233</v>
      </c>
      <c r="G38" s="32">
        <f t="shared" si="1"/>
        <v>0.3509036144578313</v>
      </c>
      <c r="H38" s="34">
        <v>177</v>
      </c>
      <c r="I38" s="32">
        <v>0.26656626506024095</v>
      </c>
      <c r="J38" s="27">
        <v>56</v>
      </c>
      <c r="K38" s="32">
        <v>0.08433734939759036</v>
      </c>
      <c r="L38" s="27">
        <v>341</v>
      </c>
      <c r="M38" s="32">
        <v>0.5135542168674698</v>
      </c>
      <c r="N38" s="36">
        <v>90</v>
      </c>
      <c r="O38" s="32">
        <v>0.1355421686746988</v>
      </c>
      <c r="P38" s="122"/>
      <c r="Q38"/>
      <c r="R38"/>
      <c r="S38"/>
      <c r="T38"/>
      <c r="U38"/>
      <c r="V38"/>
      <c r="W38"/>
    </row>
    <row r="39" spans="1:23" ht="12.75">
      <c r="A39" s="16" t="s">
        <v>77</v>
      </c>
      <c r="B39" s="16" t="s">
        <v>78</v>
      </c>
      <c r="C39" s="16" t="s">
        <v>67</v>
      </c>
      <c r="D39" s="16" t="s">
        <v>65</v>
      </c>
      <c r="E39" s="36">
        <v>1314</v>
      </c>
      <c r="F39" s="51">
        <f t="shared" si="0"/>
        <v>521</v>
      </c>
      <c r="G39" s="32">
        <f t="shared" si="1"/>
        <v>0.3964992389649924</v>
      </c>
      <c r="H39" s="34">
        <v>384</v>
      </c>
      <c r="I39" s="32">
        <v>0.2922374429223744</v>
      </c>
      <c r="J39" s="27">
        <v>137</v>
      </c>
      <c r="K39" s="32">
        <v>0.10426179604261795</v>
      </c>
      <c r="L39" s="27">
        <v>707</v>
      </c>
      <c r="M39" s="32">
        <v>0.5380517503805176</v>
      </c>
      <c r="N39" s="36">
        <v>86</v>
      </c>
      <c r="O39" s="32">
        <v>0.0654490106544901</v>
      </c>
      <c r="P39" s="122"/>
      <c r="Q39"/>
      <c r="R39"/>
      <c r="S39"/>
      <c r="T39"/>
      <c r="U39"/>
      <c r="V39"/>
      <c r="W39"/>
    </row>
    <row r="40" spans="1:23" ht="12.75">
      <c r="A40" s="16" t="s">
        <v>79</v>
      </c>
      <c r="B40" s="16" t="s">
        <v>80</v>
      </c>
      <c r="C40" s="16" t="s">
        <v>67</v>
      </c>
      <c r="D40" s="16" t="s">
        <v>65</v>
      </c>
      <c r="E40" s="36">
        <v>1384</v>
      </c>
      <c r="F40" s="51">
        <f t="shared" si="0"/>
        <v>459</v>
      </c>
      <c r="G40" s="32">
        <f t="shared" si="1"/>
        <v>0.33164739884393063</v>
      </c>
      <c r="H40" s="34">
        <v>333</v>
      </c>
      <c r="I40" s="32">
        <v>0.24060693641618497</v>
      </c>
      <c r="J40" s="27">
        <v>126</v>
      </c>
      <c r="K40" s="32">
        <v>0.09104046242774566</v>
      </c>
      <c r="L40" s="27">
        <v>802</v>
      </c>
      <c r="M40" s="32">
        <v>0.5794797687861272</v>
      </c>
      <c r="N40" s="36">
        <v>123</v>
      </c>
      <c r="O40" s="32">
        <v>0.0888728323699422</v>
      </c>
      <c r="P40" s="122"/>
      <c r="Q40"/>
      <c r="R40"/>
      <c r="S40"/>
      <c r="T40"/>
      <c r="U40"/>
      <c r="V40"/>
      <c r="W40"/>
    </row>
    <row r="41" spans="1:23" ht="12.75">
      <c r="A41" s="16" t="s">
        <v>81</v>
      </c>
      <c r="B41" s="16" t="s">
        <v>82</v>
      </c>
      <c r="C41" s="16" t="s">
        <v>67</v>
      </c>
      <c r="D41" s="16" t="s">
        <v>65</v>
      </c>
      <c r="E41" s="36">
        <v>1338</v>
      </c>
      <c r="F41" s="51">
        <f t="shared" si="0"/>
        <v>383</v>
      </c>
      <c r="G41" s="32">
        <f t="shared" si="1"/>
        <v>0.2862481315396114</v>
      </c>
      <c r="H41" s="34">
        <v>289</v>
      </c>
      <c r="I41" s="32">
        <v>0.21599402092675635</v>
      </c>
      <c r="J41" s="27">
        <v>94</v>
      </c>
      <c r="K41" s="32">
        <v>0.07025411061285501</v>
      </c>
      <c r="L41" s="27">
        <v>889</v>
      </c>
      <c r="M41" s="32">
        <v>0.6644245142002989</v>
      </c>
      <c r="N41" s="36">
        <v>66</v>
      </c>
      <c r="O41" s="32">
        <v>0.04932735426008968</v>
      </c>
      <c r="P41" s="122"/>
      <c r="Q41"/>
      <c r="R41"/>
      <c r="S41"/>
      <c r="T41"/>
      <c r="U41"/>
      <c r="V41"/>
      <c r="W41"/>
    </row>
    <row r="42" spans="1:23" ht="12.75">
      <c r="A42" s="16" t="s">
        <v>83</v>
      </c>
      <c r="B42" s="16" t="s">
        <v>84</v>
      </c>
      <c r="C42" s="16" t="s">
        <v>67</v>
      </c>
      <c r="D42" s="16" t="s">
        <v>65</v>
      </c>
      <c r="E42" s="36">
        <v>1226</v>
      </c>
      <c r="F42" s="51">
        <f t="shared" si="0"/>
        <v>438</v>
      </c>
      <c r="G42" s="32">
        <f t="shared" si="1"/>
        <v>0.3572593800978793</v>
      </c>
      <c r="H42" s="34">
        <v>327</v>
      </c>
      <c r="I42" s="32">
        <v>0.266721044045677</v>
      </c>
      <c r="J42" s="27">
        <v>111</v>
      </c>
      <c r="K42" s="32">
        <v>0.09053833605220228</v>
      </c>
      <c r="L42" s="27">
        <v>769</v>
      </c>
      <c r="M42" s="32">
        <v>0.6272430668841762</v>
      </c>
      <c r="N42" s="36">
        <v>19</v>
      </c>
      <c r="O42" s="32">
        <v>0.015497553017944535</v>
      </c>
      <c r="P42" s="122"/>
      <c r="Q42"/>
      <c r="R42"/>
      <c r="S42"/>
      <c r="T42"/>
      <c r="U42"/>
      <c r="V42"/>
      <c r="W42"/>
    </row>
    <row r="43" spans="1:23" ht="12.75">
      <c r="A43" s="16" t="s">
        <v>85</v>
      </c>
      <c r="B43" s="16" t="s">
        <v>86</v>
      </c>
      <c r="C43" s="16" t="s">
        <v>67</v>
      </c>
      <c r="D43" s="16" t="s">
        <v>65</v>
      </c>
      <c r="E43" s="36">
        <v>852</v>
      </c>
      <c r="F43" s="51">
        <f t="shared" si="0"/>
        <v>171</v>
      </c>
      <c r="G43" s="32">
        <f t="shared" si="1"/>
        <v>0.20070422535211266</v>
      </c>
      <c r="H43" s="34">
        <v>129</v>
      </c>
      <c r="I43" s="32">
        <v>0.15140845070422534</v>
      </c>
      <c r="J43" s="27">
        <v>42</v>
      </c>
      <c r="K43" s="32">
        <v>0.04929577464788732</v>
      </c>
      <c r="L43" s="27">
        <v>677</v>
      </c>
      <c r="M43" s="32">
        <v>0.7946009389671361</v>
      </c>
      <c r="N43" s="36">
        <v>4</v>
      </c>
      <c r="O43" s="32">
        <v>0.004694835680751174</v>
      </c>
      <c r="P43" s="122"/>
      <c r="Q43"/>
      <c r="R43"/>
      <c r="S43"/>
      <c r="T43"/>
      <c r="U43"/>
      <c r="V43"/>
      <c r="W43"/>
    </row>
    <row r="44" spans="1:23" ht="12.75">
      <c r="A44" s="16" t="s">
        <v>87</v>
      </c>
      <c r="B44" s="16" t="s">
        <v>88</v>
      </c>
      <c r="C44" s="16" t="s">
        <v>67</v>
      </c>
      <c r="D44" s="16" t="s">
        <v>65</v>
      </c>
      <c r="E44" s="36">
        <v>770</v>
      </c>
      <c r="F44" s="51">
        <f t="shared" si="0"/>
        <v>207</v>
      </c>
      <c r="G44" s="32">
        <f t="shared" si="1"/>
        <v>0.2688311688311688</v>
      </c>
      <c r="H44" s="34">
        <v>113</v>
      </c>
      <c r="I44" s="32">
        <v>0.14675324675324675</v>
      </c>
      <c r="J44" s="27">
        <v>94</v>
      </c>
      <c r="K44" s="32">
        <v>0.12207792207792208</v>
      </c>
      <c r="L44" s="27">
        <v>490</v>
      </c>
      <c r="M44" s="32">
        <v>0.6363636363636364</v>
      </c>
      <c r="N44" s="36">
        <v>73</v>
      </c>
      <c r="O44" s="32">
        <v>0.09480519480519481</v>
      </c>
      <c r="P44" s="122"/>
      <c r="Q44"/>
      <c r="R44"/>
      <c r="S44"/>
      <c r="T44"/>
      <c r="U44"/>
      <c r="V44"/>
      <c r="W44"/>
    </row>
    <row r="45" spans="1:23" ht="12.75">
      <c r="A45" s="16" t="s">
        <v>89</v>
      </c>
      <c r="B45" s="16" t="s">
        <v>90</v>
      </c>
      <c r="C45" s="16" t="s">
        <v>67</v>
      </c>
      <c r="D45" s="16" t="s">
        <v>65</v>
      </c>
      <c r="E45" s="36">
        <v>467</v>
      </c>
      <c r="F45" s="51">
        <f t="shared" si="0"/>
        <v>74</v>
      </c>
      <c r="G45" s="32">
        <f t="shared" si="1"/>
        <v>0.15845824411134904</v>
      </c>
      <c r="H45" s="34">
        <v>55</v>
      </c>
      <c r="I45" s="32">
        <v>0.11777301927194861</v>
      </c>
      <c r="J45" s="27">
        <v>19</v>
      </c>
      <c r="K45" s="32">
        <v>0.04068522483940043</v>
      </c>
      <c r="L45" s="27">
        <v>359</v>
      </c>
      <c r="M45" s="32">
        <v>0.7687366167023555</v>
      </c>
      <c r="N45" s="36">
        <v>34</v>
      </c>
      <c r="O45" s="32">
        <v>0.0728051391862955</v>
      </c>
      <c r="P45" s="122"/>
      <c r="Q45"/>
      <c r="R45"/>
      <c r="S45"/>
      <c r="T45"/>
      <c r="U45"/>
      <c r="V45"/>
      <c r="W45"/>
    </row>
    <row r="46" spans="1:23" ht="12.75">
      <c r="A46" s="16" t="s">
        <v>91</v>
      </c>
      <c r="B46" s="16" t="s">
        <v>92</v>
      </c>
      <c r="C46" s="16" t="s">
        <v>67</v>
      </c>
      <c r="D46" s="16" t="s">
        <v>65</v>
      </c>
      <c r="E46" s="36">
        <v>1421</v>
      </c>
      <c r="F46" s="51">
        <f t="shared" si="0"/>
        <v>442</v>
      </c>
      <c r="G46" s="32">
        <f t="shared" si="1"/>
        <v>0.3110485573539761</v>
      </c>
      <c r="H46" s="34">
        <v>286</v>
      </c>
      <c r="I46" s="32">
        <v>0.20126671358198453</v>
      </c>
      <c r="J46" s="27">
        <v>156</v>
      </c>
      <c r="K46" s="32">
        <v>0.10978184377199156</v>
      </c>
      <c r="L46" s="27">
        <v>884</v>
      </c>
      <c r="M46" s="32">
        <v>0.6220971147079521</v>
      </c>
      <c r="N46" s="36">
        <v>95</v>
      </c>
      <c r="O46" s="32">
        <v>0.06685432793807178</v>
      </c>
      <c r="P46" s="122"/>
      <c r="Q46"/>
      <c r="R46"/>
      <c r="S46"/>
      <c r="T46"/>
      <c r="U46"/>
      <c r="V46"/>
      <c r="W46"/>
    </row>
    <row r="47" spans="1:23" ht="12.75">
      <c r="A47" s="16" t="s">
        <v>93</v>
      </c>
      <c r="B47" s="16" t="s">
        <v>94</v>
      </c>
      <c r="C47" s="16" t="s">
        <v>67</v>
      </c>
      <c r="D47" s="16" t="s">
        <v>65</v>
      </c>
      <c r="E47" s="36">
        <v>1907</v>
      </c>
      <c r="F47" s="51">
        <f t="shared" si="0"/>
        <v>734</v>
      </c>
      <c r="G47" s="32">
        <f t="shared" si="1"/>
        <v>0.3848977451494494</v>
      </c>
      <c r="H47" s="34">
        <v>471</v>
      </c>
      <c r="I47" s="32">
        <v>0.24698479286837965</v>
      </c>
      <c r="J47" s="27">
        <v>263</v>
      </c>
      <c r="K47" s="32">
        <v>0.13791295228106976</v>
      </c>
      <c r="L47" s="27">
        <v>988</v>
      </c>
      <c r="M47" s="32">
        <v>0.5180912427897221</v>
      </c>
      <c r="N47" s="36">
        <v>185</v>
      </c>
      <c r="O47" s="32">
        <v>0.09701101206082853</v>
      </c>
      <c r="P47" s="122"/>
      <c r="Q47"/>
      <c r="R47"/>
      <c r="S47"/>
      <c r="T47"/>
      <c r="U47"/>
      <c r="V47"/>
      <c r="W47"/>
    </row>
    <row r="48" spans="1:23" ht="12.75">
      <c r="A48" s="16" t="s">
        <v>95</v>
      </c>
      <c r="B48" s="16" t="s">
        <v>96</v>
      </c>
      <c r="C48" s="16" t="s">
        <v>67</v>
      </c>
      <c r="D48" s="16" t="s">
        <v>65</v>
      </c>
      <c r="E48" s="36">
        <v>796</v>
      </c>
      <c r="F48" s="51">
        <f t="shared" si="0"/>
        <v>250</v>
      </c>
      <c r="G48" s="32">
        <f t="shared" si="1"/>
        <v>0.314070351758794</v>
      </c>
      <c r="H48" s="34">
        <v>196</v>
      </c>
      <c r="I48" s="32">
        <v>0.24623115577889448</v>
      </c>
      <c r="J48" s="27">
        <v>54</v>
      </c>
      <c r="K48" s="32">
        <v>0.0678391959798995</v>
      </c>
      <c r="L48" s="27">
        <v>511</v>
      </c>
      <c r="M48" s="32">
        <v>0.6419597989949749</v>
      </c>
      <c r="N48" s="36">
        <v>35</v>
      </c>
      <c r="O48" s="32">
        <v>0.04396984924623116</v>
      </c>
      <c r="P48" s="122"/>
      <c r="Q48"/>
      <c r="R48"/>
      <c r="S48"/>
      <c r="T48"/>
      <c r="U48"/>
      <c r="V48"/>
      <c r="W48"/>
    </row>
    <row r="49" spans="1:23" ht="12.75">
      <c r="A49" s="16" t="s">
        <v>97</v>
      </c>
      <c r="B49" s="16" t="s">
        <v>98</v>
      </c>
      <c r="C49" s="16" t="s">
        <v>67</v>
      </c>
      <c r="D49" s="16" t="s">
        <v>65</v>
      </c>
      <c r="E49" s="36">
        <v>851</v>
      </c>
      <c r="F49" s="51">
        <f t="shared" si="0"/>
        <v>290</v>
      </c>
      <c r="G49" s="32">
        <f t="shared" si="1"/>
        <v>0.34077555816686256</v>
      </c>
      <c r="H49" s="34">
        <v>187</v>
      </c>
      <c r="I49" s="32">
        <v>0.21974148061104584</v>
      </c>
      <c r="J49" s="27">
        <v>103</v>
      </c>
      <c r="K49" s="32">
        <v>0.12103407755581669</v>
      </c>
      <c r="L49" s="27">
        <v>475</v>
      </c>
      <c r="M49" s="32">
        <v>0.5581668625146886</v>
      </c>
      <c r="N49" s="36">
        <v>86</v>
      </c>
      <c r="O49" s="32">
        <v>0.10105757931844889</v>
      </c>
      <c r="P49" s="122"/>
      <c r="Q49"/>
      <c r="R49"/>
      <c r="S49"/>
      <c r="T49"/>
      <c r="U49"/>
      <c r="V49"/>
      <c r="W49"/>
    </row>
    <row r="50" spans="1:23" ht="12.75">
      <c r="A50" s="16" t="s">
        <v>99</v>
      </c>
      <c r="B50" s="16" t="s">
        <v>100</v>
      </c>
      <c r="C50" s="16" t="s">
        <v>67</v>
      </c>
      <c r="D50" s="16" t="s">
        <v>65</v>
      </c>
      <c r="E50" s="36">
        <v>797</v>
      </c>
      <c r="F50" s="51">
        <f t="shared" si="0"/>
        <v>283</v>
      </c>
      <c r="G50" s="32">
        <f t="shared" si="1"/>
        <v>0.35508155583437895</v>
      </c>
      <c r="H50" s="34">
        <v>254</v>
      </c>
      <c r="I50" s="32">
        <v>0.3186951066499373</v>
      </c>
      <c r="J50" s="27">
        <v>29</v>
      </c>
      <c r="K50" s="32">
        <v>0.03638644918444166</v>
      </c>
      <c r="L50" s="27">
        <v>475</v>
      </c>
      <c r="M50" s="32">
        <v>0.5959849435382685</v>
      </c>
      <c r="N50" s="36">
        <v>39</v>
      </c>
      <c r="O50" s="32">
        <v>0.04893350062735257</v>
      </c>
      <c r="P50" s="122"/>
      <c r="Q50"/>
      <c r="R50"/>
      <c r="S50"/>
      <c r="T50"/>
      <c r="U50"/>
      <c r="V50"/>
      <c r="W50"/>
    </row>
    <row r="51" spans="1:23" ht="12.75">
      <c r="A51" s="16" t="s">
        <v>101</v>
      </c>
      <c r="B51" s="16" t="s">
        <v>102</v>
      </c>
      <c r="C51" s="16" t="s">
        <v>67</v>
      </c>
      <c r="D51" s="16" t="s">
        <v>65</v>
      </c>
      <c r="E51" s="36">
        <v>664</v>
      </c>
      <c r="F51" s="51">
        <f t="shared" si="0"/>
        <v>182</v>
      </c>
      <c r="G51" s="32">
        <f t="shared" si="1"/>
        <v>0.27409638554216864</v>
      </c>
      <c r="H51" s="34">
        <v>155</v>
      </c>
      <c r="I51" s="32">
        <v>0.23343373493975902</v>
      </c>
      <c r="J51" s="27">
        <v>27</v>
      </c>
      <c r="K51" s="32">
        <v>0.04066265060240964</v>
      </c>
      <c r="L51" s="27">
        <v>476</v>
      </c>
      <c r="M51" s="32">
        <v>0.7168674698795181</v>
      </c>
      <c r="N51" s="36">
        <v>6</v>
      </c>
      <c r="O51" s="32">
        <v>0.009036144578313253</v>
      </c>
      <c r="P51" s="122"/>
      <c r="Q51"/>
      <c r="R51"/>
      <c r="S51"/>
      <c r="T51"/>
      <c r="U51"/>
      <c r="V51"/>
      <c r="W51"/>
    </row>
    <row r="52" spans="1:23" ht="12.75">
      <c r="A52" s="16" t="s">
        <v>103</v>
      </c>
      <c r="B52" s="16" t="s">
        <v>104</v>
      </c>
      <c r="C52" s="16" t="s">
        <v>67</v>
      </c>
      <c r="D52" s="16" t="s">
        <v>65</v>
      </c>
      <c r="E52" s="36">
        <v>865</v>
      </c>
      <c r="F52" s="51">
        <f t="shared" si="0"/>
        <v>451</v>
      </c>
      <c r="G52" s="32">
        <f t="shared" si="1"/>
        <v>0.5213872832369942</v>
      </c>
      <c r="H52" s="34">
        <v>316</v>
      </c>
      <c r="I52" s="32">
        <v>0.3653179190751445</v>
      </c>
      <c r="J52" s="27">
        <v>135</v>
      </c>
      <c r="K52" s="32">
        <v>0.15606936416184972</v>
      </c>
      <c r="L52" s="27">
        <v>414</v>
      </c>
      <c r="M52" s="32">
        <v>0.47861271676300576</v>
      </c>
      <c r="N52" s="36">
        <v>0</v>
      </c>
      <c r="O52" s="32">
        <v>0</v>
      </c>
      <c r="P52" s="122"/>
      <c r="Q52"/>
      <c r="R52"/>
      <c r="S52"/>
      <c r="T52"/>
      <c r="U52"/>
      <c r="V52"/>
      <c r="W52"/>
    </row>
    <row r="53" spans="1:23" ht="12.75">
      <c r="A53" s="16" t="s">
        <v>105</v>
      </c>
      <c r="B53" s="16" t="s">
        <v>106</v>
      </c>
      <c r="C53" s="16" t="s">
        <v>67</v>
      </c>
      <c r="D53" s="16" t="s">
        <v>65</v>
      </c>
      <c r="E53" s="36">
        <v>808</v>
      </c>
      <c r="F53" s="51">
        <f t="shared" si="0"/>
        <v>256</v>
      </c>
      <c r="G53" s="32">
        <f t="shared" si="1"/>
        <v>0.31683168316831684</v>
      </c>
      <c r="H53" s="34">
        <v>191</v>
      </c>
      <c r="I53" s="32">
        <v>0.23638613861386137</v>
      </c>
      <c r="J53" s="27">
        <v>65</v>
      </c>
      <c r="K53" s="32">
        <v>0.08044554455445545</v>
      </c>
      <c r="L53" s="27">
        <v>472</v>
      </c>
      <c r="M53" s="32">
        <v>0.5841584158415841</v>
      </c>
      <c r="N53" s="36">
        <v>80</v>
      </c>
      <c r="O53" s="32">
        <v>0.09900990099009901</v>
      </c>
      <c r="P53" s="122"/>
      <c r="Q53"/>
      <c r="R53"/>
      <c r="S53"/>
      <c r="T53"/>
      <c r="U53"/>
      <c r="V53"/>
      <c r="W53"/>
    </row>
    <row r="54" spans="1:23" ht="12.75">
      <c r="A54" s="16" t="s">
        <v>107</v>
      </c>
      <c r="B54" s="16" t="s">
        <v>108</v>
      </c>
      <c r="C54" s="16" t="s">
        <v>67</v>
      </c>
      <c r="D54" s="16" t="s">
        <v>65</v>
      </c>
      <c r="E54" s="36">
        <v>612</v>
      </c>
      <c r="F54" s="51">
        <f t="shared" si="0"/>
        <v>274</v>
      </c>
      <c r="G54" s="32">
        <f t="shared" si="1"/>
        <v>0.4477124183006536</v>
      </c>
      <c r="H54" s="34">
        <v>210</v>
      </c>
      <c r="I54" s="32">
        <v>0.3431372549019608</v>
      </c>
      <c r="J54" s="27">
        <v>64</v>
      </c>
      <c r="K54" s="32">
        <v>0.10457516339869281</v>
      </c>
      <c r="L54" s="27">
        <v>328</v>
      </c>
      <c r="M54" s="32">
        <v>0.5359477124183006</v>
      </c>
      <c r="N54" s="36">
        <v>10</v>
      </c>
      <c r="O54" s="32">
        <v>0.016339869281045753</v>
      </c>
      <c r="P54" s="122"/>
      <c r="Q54"/>
      <c r="R54"/>
      <c r="S54"/>
      <c r="T54"/>
      <c r="U54"/>
      <c r="V54"/>
      <c r="W54"/>
    </row>
    <row r="55" spans="1:23" ht="12.75">
      <c r="A55" s="16" t="s">
        <v>109</v>
      </c>
      <c r="B55" s="16" t="s">
        <v>110</v>
      </c>
      <c r="C55" s="16" t="s">
        <v>67</v>
      </c>
      <c r="D55" s="16" t="s">
        <v>65</v>
      </c>
      <c r="E55" s="36">
        <v>621</v>
      </c>
      <c r="F55" s="51">
        <f t="shared" si="0"/>
        <v>211</v>
      </c>
      <c r="G55" s="32">
        <f t="shared" si="1"/>
        <v>0.3397745571658615</v>
      </c>
      <c r="H55" s="34">
        <v>146</v>
      </c>
      <c r="I55" s="32">
        <v>0.23510466988727857</v>
      </c>
      <c r="J55" s="27">
        <v>65</v>
      </c>
      <c r="K55" s="32">
        <v>0.10466988727858294</v>
      </c>
      <c r="L55" s="27">
        <v>401</v>
      </c>
      <c r="M55" s="32">
        <v>0.6457326892109501</v>
      </c>
      <c r="N55" s="36">
        <v>9</v>
      </c>
      <c r="O55" s="32">
        <v>0.014492753623188406</v>
      </c>
      <c r="P55" s="122"/>
      <c r="Q55"/>
      <c r="R55"/>
      <c r="S55"/>
      <c r="T55"/>
      <c r="U55"/>
      <c r="V55"/>
      <c r="W55"/>
    </row>
    <row r="56" spans="1:23" ht="12.75">
      <c r="A56" s="16" t="s">
        <v>111</v>
      </c>
      <c r="B56" s="16" t="s">
        <v>112</v>
      </c>
      <c r="C56" s="16" t="s">
        <v>67</v>
      </c>
      <c r="D56" s="16" t="s">
        <v>65</v>
      </c>
      <c r="E56" s="36">
        <v>616</v>
      </c>
      <c r="F56" s="51">
        <f t="shared" si="0"/>
        <v>234</v>
      </c>
      <c r="G56" s="32">
        <f t="shared" si="1"/>
        <v>0.37987012987012986</v>
      </c>
      <c r="H56" s="34">
        <v>176</v>
      </c>
      <c r="I56" s="32">
        <v>0.2857142857142857</v>
      </c>
      <c r="J56" s="27">
        <v>58</v>
      </c>
      <c r="K56" s="32">
        <v>0.09415584415584416</v>
      </c>
      <c r="L56" s="27">
        <v>302</v>
      </c>
      <c r="M56" s="32">
        <v>0.4902597402597403</v>
      </c>
      <c r="N56" s="36">
        <v>80</v>
      </c>
      <c r="O56" s="32">
        <v>0.12987012987012986</v>
      </c>
      <c r="P56" s="122"/>
      <c r="Q56"/>
      <c r="R56"/>
      <c r="S56"/>
      <c r="T56"/>
      <c r="U56"/>
      <c r="V56"/>
      <c r="W56"/>
    </row>
    <row r="57" spans="1:23" ht="12.75">
      <c r="A57" s="16" t="s">
        <v>113</v>
      </c>
      <c r="B57" s="16" t="s">
        <v>114</v>
      </c>
      <c r="C57" s="16" t="s">
        <v>67</v>
      </c>
      <c r="D57" s="16" t="s">
        <v>65</v>
      </c>
      <c r="E57" s="36">
        <v>935</v>
      </c>
      <c r="F57" s="51">
        <f t="shared" si="0"/>
        <v>283</v>
      </c>
      <c r="G57" s="32">
        <f t="shared" si="1"/>
        <v>0.30267379679144385</v>
      </c>
      <c r="H57" s="34">
        <v>201</v>
      </c>
      <c r="I57" s="32">
        <v>0.21497326203208555</v>
      </c>
      <c r="J57" s="27">
        <v>82</v>
      </c>
      <c r="K57" s="32">
        <v>0.0877005347593583</v>
      </c>
      <c r="L57" s="27">
        <v>652</v>
      </c>
      <c r="M57" s="32">
        <v>0.6973262032085561</v>
      </c>
      <c r="N57" s="36">
        <v>0</v>
      </c>
      <c r="O57" s="32">
        <v>0</v>
      </c>
      <c r="P57" s="122"/>
      <c r="Q57"/>
      <c r="R57"/>
      <c r="S57"/>
      <c r="T57"/>
      <c r="U57"/>
      <c r="V57"/>
      <c r="W57"/>
    </row>
    <row r="58" spans="1:23" ht="12.75">
      <c r="A58" s="16" t="s">
        <v>116</v>
      </c>
      <c r="B58" s="16" t="s">
        <v>118</v>
      </c>
      <c r="C58" s="16" t="s">
        <v>117</v>
      </c>
      <c r="D58" s="16" t="s">
        <v>115</v>
      </c>
      <c r="E58" s="36">
        <v>695</v>
      </c>
      <c r="F58" s="51">
        <f t="shared" si="0"/>
        <v>190</v>
      </c>
      <c r="G58" s="32">
        <f t="shared" si="1"/>
        <v>0.27338129496402874</v>
      </c>
      <c r="H58" s="34">
        <v>144</v>
      </c>
      <c r="I58" s="32">
        <v>0.20719424460431654</v>
      </c>
      <c r="J58" s="27">
        <v>46</v>
      </c>
      <c r="K58" s="32">
        <v>0.06618705035971223</v>
      </c>
      <c r="L58" s="27">
        <v>493</v>
      </c>
      <c r="M58" s="32">
        <v>0.7093525179856115</v>
      </c>
      <c r="N58" s="36">
        <v>12</v>
      </c>
      <c r="O58" s="32">
        <v>0.017266187050359712</v>
      </c>
      <c r="P58" s="122"/>
      <c r="Q58"/>
      <c r="R58"/>
      <c r="S58"/>
      <c r="T58"/>
      <c r="U58"/>
      <c r="V58"/>
      <c r="W58"/>
    </row>
    <row r="59" spans="1:23" ht="12.75">
      <c r="A59" s="16" t="s">
        <v>119</v>
      </c>
      <c r="B59" s="16" t="s">
        <v>120</v>
      </c>
      <c r="C59" s="16" t="s">
        <v>117</v>
      </c>
      <c r="D59" s="16" t="s">
        <v>115</v>
      </c>
      <c r="E59" s="36">
        <v>2105</v>
      </c>
      <c r="F59" s="51">
        <f t="shared" si="0"/>
        <v>966</v>
      </c>
      <c r="G59" s="32">
        <f t="shared" si="1"/>
        <v>0.45890736342042754</v>
      </c>
      <c r="H59" s="34">
        <v>633</v>
      </c>
      <c r="I59" s="32">
        <v>0.3007125890736342</v>
      </c>
      <c r="J59" s="27">
        <v>333</v>
      </c>
      <c r="K59" s="32">
        <v>0.15819477434679335</v>
      </c>
      <c r="L59" s="27">
        <v>937</v>
      </c>
      <c r="M59" s="32">
        <v>0.4451306413301663</v>
      </c>
      <c r="N59" s="36">
        <v>202</v>
      </c>
      <c r="O59" s="32">
        <v>0.09596199524940617</v>
      </c>
      <c r="P59" s="122"/>
      <c r="Q59"/>
      <c r="R59"/>
      <c r="S59"/>
      <c r="T59"/>
      <c r="U59"/>
      <c r="V59"/>
      <c r="W59"/>
    </row>
    <row r="60" spans="1:23" ht="12.75">
      <c r="A60" s="16" t="s">
        <v>121</v>
      </c>
      <c r="B60" s="16" t="s">
        <v>122</v>
      </c>
      <c r="C60" s="16" t="s">
        <v>117</v>
      </c>
      <c r="D60" s="16" t="s">
        <v>115</v>
      </c>
      <c r="E60" s="36">
        <v>663</v>
      </c>
      <c r="F60" s="51">
        <f t="shared" si="0"/>
        <v>303</v>
      </c>
      <c r="G60" s="32">
        <f t="shared" si="1"/>
        <v>0.4570135746606335</v>
      </c>
      <c r="H60" s="34">
        <v>245</v>
      </c>
      <c r="I60" s="32">
        <v>0.3695324283559578</v>
      </c>
      <c r="J60" s="27">
        <v>58</v>
      </c>
      <c r="K60" s="32">
        <v>0.08748114630467571</v>
      </c>
      <c r="L60" s="27">
        <v>360</v>
      </c>
      <c r="M60" s="32">
        <v>0.5429864253393665</v>
      </c>
      <c r="N60" s="36">
        <v>0</v>
      </c>
      <c r="O60" s="32">
        <v>0</v>
      </c>
      <c r="P60" s="122"/>
      <c r="Q60"/>
      <c r="R60"/>
      <c r="S60"/>
      <c r="T60"/>
      <c r="U60"/>
      <c r="V60"/>
      <c r="W60"/>
    </row>
    <row r="61" spans="1:23" ht="12.75">
      <c r="A61" s="16" t="s">
        <v>123</v>
      </c>
      <c r="B61" s="16" t="s">
        <v>124</v>
      </c>
      <c r="C61" s="16" t="s">
        <v>117</v>
      </c>
      <c r="D61" s="16" t="s">
        <v>115</v>
      </c>
      <c r="E61" s="36">
        <v>998</v>
      </c>
      <c r="F61" s="51">
        <f t="shared" si="0"/>
        <v>286</v>
      </c>
      <c r="G61" s="32">
        <f t="shared" si="1"/>
        <v>0.2865731462925852</v>
      </c>
      <c r="H61" s="34">
        <v>217</v>
      </c>
      <c r="I61" s="32">
        <v>0.21743486973947895</v>
      </c>
      <c r="J61" s="27">
        <v>69</v>
      </c>
      <c r="K61" s="32">
        <v>0.06913827655310621</v>
      </c>
      <c r="L61" s="27">
        <v>696</v>
      </c>
      <c r="M61" s="32">
        <v>0.6973947895791583</v>
      </c>
      <c r="N61" s="36">
        <v>16</v>
      </c>
      <c r="O61" s="32">
        <v>0.01603206412825651</v>
      </c>
      <c r="P61" s="122"/>
      <c r="Q61"/>
      <c r="R61"/>
      <c r="S61"/>
      <c r="T61"/>
      <c r="U61"/>
      <c r="V61"/>
      <c r="W61"/>
    </row>
    <row r="62" spans="1:23" ht="12.75">
      <c r="A62" s="16" t="s">
        <v>125</v>
      </c>
      <c r="B62" s="16" t="s">
        <v>126</v>
      </c>
      <c r="C62" s="16" t="s">
        <v>117</v>
      </c>
      <c r="D62" s="16" t="s">
        <v>115</v>
      </c>
      <c r="E62" s="36">
        <v>800</v>
      </c>
      <c r="F62" s="51">
        <f t="shared" si="0"/>
        <v>336</v>
      </c>
      <c r="G62" s="32">
        <f t="shared" si="1"/>
        <v>0.42000000000000004</v>
      </c>
      <c r="H62" s="34">
        <v>287</v>
      </c>
      <c r="I62" s="32">
        <v>0.35875</v>
      </c>
      <c r="J62" s="27">
        <v>49</v>
      </c>
      <c r="K62" s="32">
        <v>0.06125</v>
      </c>
      <c r="L62" s="27">
        <v>464</v>
      </c>
      <c r="M62" s="32">
        <v>0.58</v>
      </c>
      <c r="N62" s="36">
        <v>0</v>
      </c>
      <c r="O62" s="32">
        <v>0</v>
      </c>
      <c r="P62" s="122"/>
      <c r="Q62"/>
      <c r="R62"/>
      <c r="S62"/>
      <c r="T62"/>
      <c r="U62"/>
      <c r="V62"/>
      <c r="W62"/>
    </row>
    <row r="63" spans="1:23" ht="12.75">
      <c r="A63" s="16" t="s">
        <v>127</v>
      </c>
      <c r="B63" s="16" t="s">
        <v>128</v>
      </c>
      <c r="C63" s="16" t="s">
        <v>117</v>
      </c>
      <c r="D63" s="16" t="s">
        <v>115</v>
      </c>
      <c r="E63" s="36">
        <v>947</v>
      </c>
      <c r="F63" s="51">
        <f t="shared" si="0"/>
        <v>285</v>
      </c>
      <c r="G63" s="32">
        <f t="shared" si="1"/>
        <v>0.30095036958817317</v>
      </c>
      <c r="H63" s="34">
        <v>253</v>
      </c>
      <c r="I63" s="32">
        <v>0.26715945089757126</v>
      </c>
      <c r="J63" s="27">
        <v>32</v>
      </c>
      <c r="K63" s="32">
        <v>0.0337909186906019</v>
      </c>
      <c r="L63" s="27">
        <v>662</v>
      </c>
      <c r="M63" s="32">
        <v>0.6990496304118268</v>
      </c>
      <c r="N63" s="36">
        <v>0</v>
      </c>
      <c r="O63" s="32">
        <v>0</v>
      </c>
      <c r="P63" s="122"/>
      <c r="Q63"/>
      <c r="R63"/>
      <c r="S63"/>
      <c r="T63"/>
      <c r="U63"/>
      <c r="V63"/>
      <c r="W63"/>
    </row>
    <row r="64" spans="1:23" ht="12.75">
      <c r="A64" s="16" t="s">
        <v>129</v>
      </c>
      <c r="B64" s="16" t="s">
        <v>130</v>
      </c>
      <c r="C64" s="16" t="s">
        <v>117</v>
      </c>
      <c r="D64" s="16" t="s">
        <v>115</v>
      </c>
      <c r="E64" s="36">
        <v>1297</v>
      </c>
      <c r="F64" s="51">
        <f t="shared" si="0"/>
        <v>401</v>
      </c>
      <c r="G64" s="32"/>
      <c r="H64" s="34">
        <v>264</v>
      </c>
      <c r="I64" s="32"/>
      <c r="J64" s="27">
        <v>137</v>
      </c>
      <c r="K64" s="32"/>
      <c r="L64" s="27">
        <v>537</v>
      </c>
      <c r="M64" s="32"/>
      <c r="N64" s="36">
        <v>359</v>
      </c>
      <c r="O64" s="32">
        <v>0.27679259830377795</v>
      </c>
      <c r="P64" s="122"/>
      <c r="Q64"/>
      <c r="R64"/>
      <c r="S64"/>
      <c r="T64"/>
      <c r="U64"/>
      <c r="V64"/>
      <c r="W64"/>
    </row>
    <row r="65" spans="1:23" ht="12.75">
      <c r="A65" s="16" t="s">
        <v>131</v>
      </c>
      <c r="B65" s="16" t="s">
        <v>132</v>
      </c>
      <c r="C65" s="16" t="s">
        <v>117</v>
      </c>
      <c r="D65" s="16" t="s">
        <v>115</v>
      </c>
      <c r="E65" s="36">
        <v>2543</v>
      </c>
      <c r="F65" s="51">
        <f t="shared" si="0"/>
        <v>1171</v>
      </c>
      <c r="G65" s="32">
        <f t="shared" si="1"/>
        <v>0.4604797483287456</v>
      </c>
      <c r="H65" s="34">
        <v>880</v>
      </c>
      <c r="I65" s="32">
        <v>0.3460479748328746</v>
      </c>
      <c r="J65" s="27">
        <v>291</v>
      </c>
      <c r="K65" s="32">
        <v>0.11443177349587103</v>
      </c>
      <c r="L65" s="27">
        <v>1277</v>
      </c>
      <c r="M65" s="32">
        <v>0.5021627998427055</v>
      </c>
      <c r="N65" s="36">
        <v>95</v>
      </c>
      <c r="O65" s="32">
        <v>0.03735745182854896</v>
      </c>
      <c r="P65" s="122"/>
      <c r="Q65"/>
      <c r="R65"/>
      <c r="S65"/>
      <c r="T65"/>
      <c r="U65"/>
      <c r="V65"/>
      <c r="W65"/>
    </row>
    <row r="66" spans="1:23" ht="12.75">
      <c r="A66" s="16" t="s">
        <v>133</v>
      </c>
      <c r="B66" s="16" t="s">
        <v>134</v>
      </c>
      <c r="C66" s="16" t="s">
        <v>117</v>
      </c>
      <c r="D66" s="16" t="s">
        <v>115</v>
      </c>
      <c r="E66" s="36">
        <v>516</v>
      </c>
      <c r="F66" s="51">
        <f t="shared" si="0"/>
        <v>120</v>
      </c>
      <c r="G66" s="32">
        <f t="shared" si="1"/>
        <v>0.23255813953488372</v>
      </c>
      <c r="H66" s="34">
        <v>87</v>
      </c>
      <c r="I66" s="32">
        <v>0.1686046511627907</v>
      </c>
      <c r="J66" s="27">
        <v>33</v>
      </c>
      <c r="K66" s="32">
        <v>0.06395348837209303</v>
      </c>
      <c r="L66" s="27">
        <v>384</v>
      </c>
      <c r="M66" s="32">
        <v>0.7441860465116279</v>
      </c>
      <c r="N66" s="36">
        <v>12</v>
      </c>
      <c r="O66" s="32">
        <v>0.023255813953488372</v>
      </c>
      <c r="P66" s="122"/>
      <c r="Q66"/>
      <c r="R66"/>
      <c r="S66"/>
      <c r="T66"/>
      <c r="U66"/>
      <c r="V66"/>
      <c r="W66"/>
    </row>
    <row r="67" spans="1:23" ht="12.75">
      <c r="A67" s="16" t="s">
        <v>135</v>
      </c>
      <c r="B67" s="16" t="s">
        <v>136</v>
      </c>
      <c r="C67" s="16" t="s">
        <v>117</v>
      </c>
      <c r="D67" s="16" t="s">
        <v>115</v>
      </c>
      <c r="E67" s="36">
        <v>443</v>
      </c>
      <c r="F67" s="51">
        <f t="shared" si="0"/>
        <v>139</v>
      </c>
      <c r="G67" s="32"/>
      <c r="H67" s="34">
        <v>118</v>
      </c>
      <c r="I67" s="32"/>
      <c r="J67" s="27">
        <v>21</v>
      </c>
      <c r="K67" s="32"/>
      <c r="L67" s="27">
        <v>204</v>
      </c>
      <c r="M67" s="32"/>
      <c r="N67" s="36">
        <v>100</v>
      </c>
      <c r="O67" s="32">
        <v>0.22573363431151242</v>
      </c>
      <c r="P67" s="122"/>
      <c r="Q67"/>
      <c r="R67"/>
      <c r="S67"/>
      <c r="T67"/>
      <c r="U67"/>
      <c r="V67"/>
      <c r="W67"/>
    </row>
    <row r="68" spans="1:23" ht="12.75">
      <c r="A68" s="16" t="s">
        <v>137</v>
      </c>
      <c r="B68" s="16" t="s">
        <v>138</v>
      </c>
      <c r="C68" s="16" t="s">
        <v>117</v>
      </c>
      <c r="D68" s="16" t="s">
        <v>115</v>
      </c>
      <c r="E68" s="36">
        <v>2040</v>
      </c>
      <c r="F68" s="51">
        <f t="shared" si="0"/>
        <v>961</v>
      </c>
      <c r="G68" s="32">
        <f t="shared" si="1"/>
        <v>0.471078431372549</v>
      </c>
      <c r="H68" s="34">
        <v>763</v>
      </c>
      <c r="I68" s="32">
        <v>0.37401960784313726</v>
      </c>
      <c r="J68" s="27">
        <v>198</v>
      </c>
      <c r="K68" s="32">
        <v>0.09705882352941177</v>
      </c>
      <c r="L68" s="27">
        <v>922</v>
      </c>
      <c r="M68" s="32">
        <v>0.4519607843137255</v>
      </c>
      <c r="N68" s="36">
        <v>157</v>
      </c>
      <c r="O68" s="32">
        <v>0.0769607843137255</v>
      </c>
      <c r="P68" s="122"/>
      <c r="Q68"/>
      <c r="R68"/>
      <c r="S68"/>
      <c r="T68"/>
      <c r="U68"/>
      <c r="V68"/>
      <c r="W68"/>
    </row>
    <row r="69" spans="1:23" ht="12.75">
      <c r="A69" s="16" t="s">
        <v>139</v>
      </c>
      <c r="B69" s="16" t="s">
        <v>140</v>
      </c>
      <c r="C69" s="16" t="s">
        <v>117</v>
      </c>
      <c r="D69" s="16" t="s">
        <v>115</v>
      </c>
      <c r="E69" s="36">
        <v>662</v>
      </c>
      <c r="F69" s="51">
        <f t="shared" si="0"/>
        <v>197</v>
      </c>
      <c r="G69" s="32">
        <f t="shared" si="1"/>
        <v>0.29758308157099694</v>
      </c>
      <c r="H69" s="34">
        <v>162</v>
      </c>
      <c r="I69" s="32">
        <v>0.24471299093655588</v>
      </c>
      <c r="J69" s="27">
        <v>35</v>
      </c>
      <c r="K69" s="32">
        <v>0.052870090634441085</v>
      </c>
      <c r="L69" s="27">
        <v>434</v>
      </c>
      <c r="M69" s="32">
        <v>0.6555891238670695</v>
      </c>
      <c r="N69" s="36">
        <v>31</v>
      </c>
      <c r="O69" s="32">
        <v>0.04682779456193353</v>
      </c>
      <c r="P69" s="122"/>
      <c r="Q69"/>
      <c r="R69"/>
      <c r="S69"/>
      <c r="T69"/>
      <c r="U69"/>
      <c r="V69"/>
      <c r="W69"/>
    </row>
    <row r="70" spans="1:23" ht="12.75">
      <c r="A70" s="16" t="s">
        <v>141</v>
      </c>
      <c r="B70" s="16" t="s">
        <v>142</v>
      </c>
      <c r="C70" s="16" t="s">
        <v>117</v>
      </c>
      <c r="D70" s="16" t="s">
        <v>115</v>
      </c>
      <c r="E70" s="36">
        <v>1643</v>
      </c>
      <c r="F70" s="51">
        <f t="shared" si="0"/>
        <v>845</v>
      </c>
      <c r="G70" s="32">
        <f t="shared" si="1"/>
        <v>0.5143031040779062</v>
      </c>
      <c r="H70" s="34">
        <v>606</v>
      </c>
      <c r="I70" s="32">
        <v>0.3688374923919659</v>
      </c>
      <c r="J70" s="27">
        <v>239</v>
      </c>
      <c r="K70" s="32">
        <v>0.14546561168594035</v>
      </c>
      <c r="L70" s="27">
        <v>796</v>
      </c>
      <c r="M70" s="32">
        <v>0.4844796104686549</v>
      </c>
      <c r="N70" s="36">
        <v>2</v>
      </c>
      <c r="O70" s="32">
        <v>0.0012172854534388314</v>
      </c>
      <c r="P70" s="122"/>
      <c r="Q70"/>
      <c r="R70"/>
      <c r="S70"/>
      <c r="T70"/>
      <c r="U70"/>
      <c r="V70"/>
      <c r="W70"/>
    </row>
    <row r="71" spans="1:23" ht="12.75">
      <c r="A71" s="16" t="s">
        <v>143</v>
      </c>
      <c r="B71" s="16" t="s">
        <v>144</v>
      </c>
      <c r="C71" s="16" t="s">
        <v>117</v>
      </c>
      <c r="D71" s="16" t="s">
        <v>115</v>
      </c>
      <c r="E71" s="36">
        <v>1106</v>
      </c>
      <c r="F71" s="51">
        <f t="shared" si="0"/>
        <v>377</v>
      </c>
      <c r="G71" s="32">
        <f t="shared" si="1"/>
        <v>0.34086799276672697</v>
      </c>
      <c r="H71" s="34">
        <v>290</v>
      </c>
      <c r="I71" s="32">
        <v>0.26220614828209765</v>
      </c>
      <c r="J71" s="27">
        <v>87</v>
      </c>
      <c r="K71" s="32">
        <v>0.07866184448462929</v>
      </c>
      <c r="L71" s="27">
        <v>729</v>
      </c>
      <c r="M71" s="32">
        <v>0.659132007233273</v>
      </c>
      <c r="N71" s="36">
        <v>0</v>
      </c>
      <c r="O71" s="32">
        <v>0</v>
      </c>
      <c r="P71" s="122"/>
      <c r="Q71"/>
      <c r="R71"/>
      <c r="S71"/>
      <c r="T71"/>
      <c r="U71"/>
      <c r="V71"/>
      <c r="W71"/>
    </row>
    <row r="72" spans="1:23" ht="12.75">
      <c r="A72" s="16" t="s">
        <v>146</v>
      </c>
      <c r="B72" s="16" t="s">
        <v>148</v>
      </c>
      <c r="C72" s="16" t="s">
        <v>147</v>
      </c>
      <c r="D72" s="16" t="s">
        <v>145</v>
      </c>
      <c r="E72" s="36">
        <v>311</v>
      </c>
      <c r="F72" s="51">
        <f t="shared" si="0"/>
        <v>117</v>
      </c>
      <c r="G72" s="32">
        <f t="shared" si="1"/>
        <v>0.3762057877813505</v>
      </c>
      <c r="H72" s="34">
        <v>88</v>
      </c>
      <c r="I72" s="32">
        <v>0.2829581993569132</v>
      </c>
      <c r="J72" s="27">
        <v>29</v>
      </c>
      <c r="K72" s="32">
        <v>0.0932475884244373</v>
      </c>
      <c r="L72" s="27">
        <v>169</v>
      </c>
      <c r="M72" s="32">
        <v>0.5434083601286174</v>
      </c>
      <c r="N72" s="36">
        <v>25</v>
      </c>
      <c r="O72" s="32">
        <v>0.08038585209003216</v>
      </c>
      <c r="P72" s="122"/>
      <c r="Q72"/>
      <c r="R72"/>
      <c r="S72"/>
      <c r="T72"/>
      <c r="U72"/>
      <c r="V72"/>
      <c r="W72"/>
    </row>
    <row r="73" spans="1:23" ht="12.75">
      <c r="A73" s="16" t="s">
        <v>149</v>
      </c>
      <c r="B73" s="16" t="s">
        <v>150</v>
      </c>
      <c r="C73" s="16" t="s">
        <v>147</v>
      </c>
      <c r="D73" s="16" t="s">
        <v>145</v>
      </c>
      <c r="E73" s="36">
        <v>1004</v>
      </c>
      <c r="F73" s="51">
        <f t="shared" si="0"/>
        <v>369</v>
      </c>
      <c r="G73" s="32">
        <f t="shared" si="1"/>
        <v>0.36752988047808766</v>
      </c>
      <c r="H73" s="34">
        <v>257</v>
      </c>
      <c r="I73" s="32">
        <v>0.2559760956175299</v>
      </c>
      <c r="J73" s="27">
        <v>112</v>
      </c>
      <c r="K73" s="32">
        <v>0.11155378486055777</v>
      </c>
      <c r="L73" s="27">
        <v>577</v>
      </c>
      <c r="M73" s="32">
        <v>0.5747011952191236</v>
      </c>
      <c r="N73" s="36">
        <v>58</v>
      </c>
      <c r="O73" s="32">
        <v>0.05776892430278884</v>
      </c>
      <c r="P73" s="122"/>
      <c r="Q73"/>
      <c r="R73"/>
      <c r="S73"/>
      <c r="T73"/>
      <c r="U73"/>
      <c r="V73"/>
      <c r="W73"/>
    </row>
    <row r="74" spans="1:23" ht="12.75">
      <c r="A74" s="16" t="s">
        <v>151</v>
      </c>
      <c r="B74" s="16" t="s">
        <v>152</v>
      </c>
      <c r="C74" s="16" t="s">
        <v>147</v>
      </c>
      <c r="D74" s="16" t="s">
        <v>145</v>
      </c>
      <c r="E74" s="36">
        <v>1870</v>
      </c>
      <c r="F74" s="51">
        <f t="shared" si="0"/>
        <v>772</v>
      </c>
      <c r="G74" s="32">
        <f t="shared" si="1"/>
        <v>0.4128342245989305</v>
      </c>
      <c r="H74" s="34">
        <v>662</v>
      </c>
      <c r="I74" s="32">
        <v>0.35401069518716577</v>
      </c>
      <c r="J74" s="27">
        <v>110</v>
      </c>
      <c r="K74" s="32">
        <v>0.058823529411764705</v>
      </c>
      <c r="L74" s="27">
        <v>1095</v>
      </c>
      <c r="M74" s="32">
        <v>0.5855614973262032</v>
      </c>
      <c r="N74" s="36">
        <v>3</v>
      </c>
      <c r="O74" s="32">
        <v>0.0016042780748663102</v>
      </c>
      <c r="P74" s="122"/>
      <c r="Q74"/>
      <c r="R74"/>
      <c r="S74"/>
      <c r="T74"/>
      <c r="U74"/>
      <c r="V74"/>
      <c r="W74"/>
    </row>
    <row r="75" spans="1:23" ht="12.75">
      <c r="A75" s="16" t="s">
        <v>153</v>
      </c>
      <c r="B75" s="16" t="s">
        <v>154</v>
      </c>
      <c r="C75" s="16" t="s">
        <v>147</v>
      </c>
      <c r="D75" s="16" t="s">
        <v>145</v>
      </c>
      <c r="E75" s="36">
        <v>1251</v>
      </c>
      <c r="F75" s="51">
        <f t="shared" si="0"/>
        <v>657</v>
      </c>
      <c r="G75" s="32">
        <f t="shared" si="1"/>
        <v>0.525179856115108</v>
      </c>
      <c r="H75" s="34">
        <v>420</v>
      </c>
      <c r="I75" s="32">
        <v>0.33573141486810554</v>
      </c>
      <c r="J75" s="27">
        <v>237</v>
      </c>
      <c r="K75" s="32">
        <v>0.18944844124700239</v>
      </c>
      <c r="L75" s="27">
        <v>495</v>
      </c>
      <c r="M75" s="32">
        <v>0.39568345323741005</v>
      </c>
      <c r="N75" s="36">
        <v>99</v>
      </c>
      <c r="O75" s="32">
        <v>0.07913669064748201</v>
      </c>
      <c r="P75" s="122"/>
      <c r="Q75"/>
      <c r="R75"/>
      <c r="S75"/>
      <c r="T75"/>
      <c r="U75"/>
      <c r="V75"/>
      <c r="W75"/>
    </row>
    <row r="76" spans="1:23" ht="12.75">
      <c r="A76" s="16" t="s">
        <v>155</v>
      </c>
      <c r="B76" s="16" t="s">
        <v>156</v>
      </c>
      <c r="C76" s="16" t="s">
        <v>147</v>
      </c>
      <c r="D76" s="16" t="s">
        <v>145</v>
      </c>
      <c r="E76" s="36">
        <v>1770</v>
      </c>
      <c r="F76" s="51">
        <f t="shared" si="0"/>
        <v>892</v>
      </c>
      <c r="G76" s="32">
        <f t="shared" si="1"/>
        <v>0.503954802259887</v>
      </c>
      <c r="H76" s="34">
        <v>662</v>
      </c>
      <c r="I76" s="32">
        <v>0.37401129943502825</v>
      </c>
      <c r="J76" s="27">
        <v>230</v>
      </c>
      <c r="K76" s="32">
        <v>0.12994350282485875</v>
      </c>
      <c r="L76" s="27">
        <v>859</v>
      </c>
      <c r="M76" s="32">
        <v>0.4853107344632768</v>
      </c>
      <c r="N76" s="36">
        <v>19</v>
      </c>
      <c r="O76" s="32">
        <v>0.010734463276836158</v>
      </c>
      <c r="P76" s="122"/>
      <c r="Q76"/>
      <c r="R76"/>
      <c r="S76"/>
      <c r="T76"/>
      <c r="U76"/>
      <c r="V76"/>
      <c r="W76"/>
    </row>
    <row r="77" spans="1:23" ht="12.75">
      <c r="A77" s="16" t="s">
        <v>157</v>
      </c>
      <c r="B77" s="16" t="s">
        <v>158</v>
      </c>
      <c r="C77" s="16" t="s">
        <v>147</v>
      </c>
      <c r="D77" s="16" t="s">
        <v>145</v>
      </c>
      <c r="E77" s="36">
        <v>2023</v>
      </c>
      <c r="F77" s="51">
        <f t="shared" si="0"/>
        <v>791</v>
      </c>
      <c r="G77" s="32">
        <f t="shared" si="1"/>
        <v>0.39100346020761245</v>
      </c>
      <c r="H77" s="34">
        <v>598</v>
      </c>
      <c r="I77" s="32">
        <v>0.29560059317844783</v>
      </c>
      <c r="J77" s="27">
        <v>193</v>
      </c>
      <c r="K77" s="32">
        <v>0.0954028670291646</v>
      </c>
      <c r="L77" s="27">
        <v>1187</v>
      </c>
      <c r="M77" s="32">
        <v>0.5867523479980228</v>
      </c>
      <c r="N77" s="36">
        <v>45</v>
      </c>
      <c r="O77" s="32">
        <v>0.022244191794364803</v>
      </c>
      <c r="P77" s="122"/>
      <c r="Q77"/>
      <c r="R77"/>
      <c r="S77"/>
      <c r="T77"/>
      <c r="U77"/>
      <c r="V77"/>
      <c r="W77"/>
    </row>
    <row r="78" spans="1:23" ht="12.75">
      <c r="A78" s="16" t="s">
        <v>159</v>
      </c>
      <c r="B78" s="16" t="s">
        <v>160</v>
      </c>
      <c r="C78" s="16" t="s">
        <v>147</v>
      </c>
      <c r="D78" s="16" t="s">
        <v>145</v>
      </c>
      <c r="E78" s="36">
        <v>2079</v>
      </c>
      <c r="F78" s="51">
        <f t="shared" si="0"/>
        <v>955</v>
      </c>
      <c r="G78" s="32">
        <f t="shared" si="1"/>
        <v>0.4593554593554594</v>
      </c>
      <c r="H78" s="34">
        <v>700</v>
      </c>
      <c r="I78" s="32">
        <v>0.3367003367003367</v>
      </c>
      <c r="J78" s="27">
        <v>255</v>
      </c>
      <c r="K78" s="32">
        <v>0.12265512265512266</v>
      </c>
      <c r="L78" s="27">
        <v>1092</v>
      </c>
      <c r="M78" s="32">
        <v>0.5252525252525253</v>
      </c>
      <c r="N78" s="36">
        <v>32</v>
      </c>
      <c r="O78" s="32">
        <v>0.015392015392015393</v>
      </c>
      <c r="P78" s="122"/>
      <c r="Q78"/>
      <c r="R78"/>
      <c r="S78"/>
      <c r="T78"/>
      <c r="U78"/>
      <c r="V78"/>
      <c r="W78"/>
    </row>
    <row r="79" spans="1:23" ht="12.75">
      <c r="A79" s="16" t="s">
        <v>161</v>
      </c>
      <c r="B79" s="16" t="s">
        <v>162</v>
      </c>
      <c r="C79" s="16" t="s">
        <v>147</v>
      </c>
      <c r="D79" s="16" t="s">
        <v>145</v>
      </c>
      <c r="E79" s="36">
        <v>1112</v>
      </c>
      <c r="F79" s="51">
        <f t="shared" si="0"/>
        <v>524</v>
      </c>
      <c r="G79" s="32">
        <f t="shared" si="1"/>
        <v>0.47122302158273377</v>
      </c>
      <c r="H79" s="34">
        <v>331</v>
      </c>
      <c r="I79" s="32">
        <v>0.2976618705035971</v>
      </c>
      <c r="J79" s="27">
        <v>193</v>
      </c>
      <c r="K79" s="32">
        <v>0.1735611510791367</v>
      </c>
      <c r="L79" s="27">
        <v>585</v>
      </c>
      <c r="M79" s="32">
        <v>0.5260791366906474</v>
      </c>
      <c r="N79" s="36">
        <v>3</v>
      </c>
      <c r="O79" s="32">
        <v>0.002697841726618705</v>
      </c>
      <c r="P79" s="122"/>
      <c r="Q79"/>
      <c r="R79"/>
      <c r="S79"/>
      <c r="T79"/>
      <c r="U79"/>
      <c r="V79"/>
      <c r="W79"/>
    </row>
    <row r="80" spans="1:23" ht="12.75">
      <c r="A80" s="16" t="s">
        <v>163</v>
      </c>
      <c r="B80" s="16" t="s">
        <v>164</v>
      </c>
      <c r="C80" s="16" t="s">
        <v>147</v>
      </c>
      <c r="D80" s="16" t="s">
        <v>145</v>
      </c>
      <c r="E80" s="36">
        <v>1919</v>
      </c>
      <c r="F80" s="51">
        <f t="shared" si="0"/>
        <v>737</v>
      </c>
      <c r="G80" s="32">
        <f t="shared" si="1"/>
        <v>0.3840541948931735</v>
      </c>
      <c r="H80" s="34">
        <v>553</v>
      </c>
      <c r="I80" s="32">
        <v>0.28817092235539343</v>
      </c>
      <c r="J80" s="27">
        <v>184</v>
      </c>
      <c r="K80" s="32">
        <v>0.09588327253778009</v>
      </c>
      <c r="L80" s="27">
        <v>1125</v>
      </c>
      <c r="M80" s="32">
        <v>0.5862428348097968</v>
      </c>
      <c r="N80" s="36">
        <v>57</v>
      </c>
      <c r="O80" s="32">
        <v>0.0297029702970297</v>
      </c>
      <c r="P80" s="122"/>
      <c r="Q80"/>
      <c r="R80"/>
      <c r="S80"/>
      <c r="T80"/>
      <c r="U80"/>
      <c r="V80"/>
      <c r="W80"/>
    </row>
    <row r="81" spans="1:23" ht="12.75">
      <c r="A81" s="16" t="s">
        <v>166</v>
      </c>
      <c r="B81" s="16" t="s">
        <v>168</v>
      </c>
      <c r="C81" s="16" t="s">
        <v>167</v>
      </c>
      <c r="D81" s="16" t="s">
        <v>165</v>
      </c>
      <c r="E81" s="36">
        <v>1492</v>
      </c>
      <c r="F81" s="51">
        <f t="shared" si="0"/>
        <v>524</v>
      </c>
      <c r="G81" s="32">
        <f t="shared" si="1"/>
        <v>0.3512064343163539</v>
      </c>
      <c r="H81" s="34">
        <v>322</v>
      </c>
      <c r="I81" s="32">
        <v>0.2158176943699732</v>
      </c>
      <c r="J81" s="27">
        <v>202</v>
      </c>
      <c r="K81" s="32">
        <v>0.1353887399463807</v>
      </c>
      <c r="L81" s="27">
        <v>750</v>
      </c>
      <c r="M81" s="32">
        <v>0.5026809651474531</v>
      </c>
      <c r="N81" s="36">
        <v>218</v>
      </c>
      <c r="O81" s="32">
        <v>0.14611260053619302</v>
      </c>
      <c r="P81" s="122"/>
      <c r="Q81"/>
      <c r="R81"/>
      <c r="S81"/>
      <c r="T81"/>
      <c r="U81"/>
      <c r="V81"/>
      <c r="W81"/>
    </row>
    <row r="82" spans="1:23" ht="12.75">
      <c r="A82" s="16" t="s">
        <v>169</v>
      </c>
      <c r="B82" s="16" t="s">
        <v>170</v>
      </c>
      <c r="C82" s="16" t="s">
        <v>167</v>
      </c>
      <c r="D82" s="16" t="s">
        <v>165</v>
      </c>
      <c r="E82" s="36">
        <v>1253</v>
      </c>
      <c r="F82" s="51">
        <f t="shared" si="0"/>
        <v>421</v>
      </c>
      <c r="G82" s="32">
        <f t="shared" si="1"/>
        <v>0.33599361532322425</v>
      </c>
      <c r="H82" s="34">
        <v>279</v>
      </c>
      <c r="I82" s="32">
        <v>0.22266560255387072</v>
      </c>
      <c r="J82" s="27">
        <v>142</v>
      </c>
      <c r="K82" s="32">
        <v>0.11332801276935354</v>
      </c>
      <c r="L82" s="27">
        <v>691</v>
      </c>
      <c r="M82" s="32">
        <v>0.5514764565043895</v>
      </c>
      <c r="N82" s="36">
        <v>141</v>
      </c>
      <c r="O82" s="32">
        <v>0.11252992817238627</v>
      </c>
      <c r="P82" s="122"/>
      <c r="Q82"/>
      <c r="R82"/>
      <c r="S82"/>
      <c r="T82"/>
      <c r="U82"/>
      <c r="V82"/>
      <c r="W82"/>
    </row>
    <row r="83" spans="1:23" ht="12.75">
      <c r="A83" s="16" t="s">
        <v>171</v>
      </c>
      <c r="B83" s="16" t="s">
        <v>172</v>
      </c>
      <c r="C83" s="16" t="s">
        <v>167</v>
      </c>
      <c r="D83" s="16" t="s">
        <v>165</v>
      </c>
      <c r="E83" s="36">
        <v>921</v>
      </c>
      <c r="F83" s="51">
        <f t="shared" si="0"/>
        <v>266</v>
      </c>
      <c r="G83" s="32">
        <f t="shared" si="1"/>
        <v>0.2888165038002172</v>
      </c>
      <c r="H83" s="34">
        <v>181</v>
      </c>
      <c r="I83" s="32">
        <v>0.1965255157437568</v>
      </c>
      <c r="J83" s="27">
        <v>85</v>
      </c>
      <c r="K83" s="32">
        <v>0.09229098805646037</v>
      </c>
      <c r="L83" s="27">
        <v>619</v>
      </c>
      <c r="M83" s="32">
        <v>0.6720955483170467</v>
      </c>
      <c r="N83" s="36">
        <v>36</v>
      </c>
      <c r="O83" s="32">
        <v>0.03908794788273615</v>
      </c>
      <c r="P83" s="122"/>
      <c r="Q83"/>
      <c r="R83"/>
      <c r="S83"/>
      <c r="T83"/>
      <c r="U83"/>
      <c r="V83"/>
      <c r="W83"/>
    </row>
    <row r="84" spans="1:23" ht="12.75">
      <c r="A84" s="16" t="s">
        <v>173</v>
      </c>
      <c r="B84" s="16" t="s">
        <v>174</v>
      </c>
      <c r="C84" s="16" t="s">
        <v>167</v>
      </c>
      <c r="D84" s="16" t="s">
        <v>165</v>
      </c>
      <c r="E84" s="36">
        <v>1342</v>
      </c>
      <c r="F84" s="51">
        <f t="shared" si="0"/>
        <v>712</v>
      </c>
      <c r="G84" s="32">
        <f t="shared" si="1"/>
        <v>0.5305514157973175</v>
      </c>
      <c r="H84" s="34">
        <v>359</v>
      </c>
      <c r="I84" s="32">
        <v>0.26751117734724295</v>
      </c>
      <c r="J84" s="27">
        <v>353</v>
      </c>
      <c r="K84" s="32">
        <v>0.2630402384500745</v>
      </c>
      <c r="L84" s="27">
        <v>514</v>
      </c>
      <c r="M84" s="32">
        <v>0.3830104321907601</v>
      </c>
      <c r="N84" s="36">
        <v>116</v>
      </c>
      <c r="O84" s="32">
        <v>0.08643815201192251</v>
      </c>
      <c r="P84" s="122"/>
      <c r="Q84"/>
      <c r="R84"/>
      <c r="S84"/>
      <c r="T84"/>
      <c r="U84"/>
      <c r="V84"/>
      <c r="W84"/>
    </row>
    <row r="85" spans="1:23" ht="12.75">
      <c r="A85" s="16" t="s">
        <v>175</v>
      </c>
      <c r="B85" s="16" t="s">
        <v>176</v>
      </c>
      <c r="C85" s="16" t="s">
        <v>167</v>
      </c>
      <c r="D85" s="16" t="s">
        <v>165</v>
      </c>
      <c r="E85" s="36">
        <v>397</v>
      </c>
      <c r="F85" s="51">
        <f t="shared" si="0"/>
        <v>194</v>
      </c>
      <c r="G85" s="32">
        <f t="shared" si="1"/>
        <v>0.48866498740554154</v>
      </c>
      <c r="H85" s="34">
        <v>156</v>
      </c>
      <c r="I85" s="32">
        <v>0.3929471032745592</v>
      </c>
      <c r="J85" s="27">
        <v>38</v>
      </c>
      <c r="K85" s="32">
        <v>0.09571788413098237</v>
      </c>
      <c r="L85" s="27">
        <v>183</v>
      </c>
      <c r="M85" s="32">
        <v>0.4609571788413098</v>
      </c>
      <c r="N85" s="36">
        <v>20</v>
      </c>
      <c r="O85" s="32">
        <v>0.05037783375314862</v>
      </c>
      <c r="P85" s="122"/>
      <c r="Q85"/>
      <c r="R85"/>
      <c r="S85"/>
      <c r="T85"/>
      <c r="U85"/>
      <c r="V85"/>
      <c r="W85"/>
    </row>
    <row r="86" spans="1:23" ht="12.75">
      <c r="A86" s="16" t="s">
        <v>177</v>
      </c>
      <c r="B86" s="16" t="s">
        <v>178</v>
      </c>
      <c r="C86" s="16" t="s">
        <v>167</v>
      </c>
      <c r="D86" s="16" t="s">
        <v>165</v>
      </c>
      <c r="E86" s="36">
        <v>536</v>
      </c>
      <c r="F86" s="51">
        <f t="shared" si="0"/>
        <v>203</v>
      </c>
      <c r="G86" s="32">
        <f t="shared" si="1"/>
        <v>0.3787313432835821</v>
      </c>
      <c r="H86" s="34">
        <v>169</v>
      </c>
      <c r="I86" s="32">
        <v>0.31529850746268656</v>
      </c>
      <c r="J86" s="27">
        <v>34</v>
      </c>
      <c r="K86" s="32">
        <v>0.06343283582089553</v>
      </c>
      <c r="L86" s="27">
        <v>308</v>
      </c>
      <c r="M86" s="32">
        <v>0.5746268656716418</v>
      </c>
      <c r="N86" s="36">
        <v>25</v>
      </c>
      <c r="O86" s="32">
        <v>0.04664179104477612</v>
      </c>
      <c r="P86" s="122"/>
      <c r="Q86"/>
      <c r="R86"/>
      <c r="S86"/>
      <c r="T86"/>
      <c r="U86"/>
      <c r="V86"/>
      <c r="W86"/>
    </row>
    <row r="87" spans="1:23" ht="12.75">
      <c r="A87" s="16" t="s">
        <v>179</v>
      </c>
      <c r="B87" s="16" t="s">
        <v>180</v>
      </c>
      <c r="C87" s="16" t="s">
        <v>167</v>
      </c>
      <c r="D87" s="16" t="s">
        <v>165</v>
      </c>
      <c r="E87" s="36">
        <v>1188</v>
      </c>
      <c r="F87" s="51">
        <f aca="true" t="shared" si="2" ref="F87:F150">H87+J87</f>
        <v>333</v>
      </c>
      <c r="G87" s="32">
        <f aca="true" t="shared" si="3" ref="G87:G149">I87+K87</f>
        <v>0.2803030303030303</v>
      </c>
      <c r="H87" s="34">
        <v>188</v>
      </c>
      <c r="I87" s="32">
        <v>0.15824915824915825</v>
      </c>
      <c r="J87" s="27">
        <v>145</v>
      </c>
      <c r="K87" s="32">
        <v>0.12205387205387205</v>
      </c>
      <c r="L87" s="27">
        <v>783</v>
      </c>
      <c r="M87" s="32">
        <v>0.6590909090909091</v>
      </c>
      <c r="N87" s="36">
        <v>72</v>
      </c>
      <c r="O87" s="32">
        <v>0.06060606060606061</v>
      </c>
      <c r="P87" s="122"/>
      <c r="Q87"/>
      <c r="R87"/>
      <c r="S87"/>
      <c r="T87"/>
      <c r="U87"/>
      <c r="V87"/>
      <c r="W87"/>
    </row>
    <row r="88" spans="1:23" ht="12.75">
      <c r="A88" s="16" t="s">
        <v>181</v>
      </c>
      <c r="B88" s="16" t="s">
        <v>182</v>
      </c>
      <c r="C88" s="16" t="s">
        <v>167</v>
      </c>
      <c r="D88" s="16" t="s">
        <v>165</v>
      </c>
      <c r="E88" s="36">
        <v>771</v>
      </c>
      <c r="F88" s="51">
        <f t="shared" si="2"/>
        <v>315</v>
      </c>
      <c r="G88" s="32">
        <f t="shared" si="3"/>
        <v>0.4085603112840467</v>
      </c>
      <c r="H88" s="34">
        <v>231</v>
      </c>
      <c r="I88" s="32">
        <v>0.29961089494163423</v>
      </c>
      <c r="J88" s="27">
        <v>84</v>
      </c>
      <c r="K88" s="32">
        <v>0.10894941634241245</v>
      </c>
      <c r="L88" s="27">
        <v>411</v>
      </c>
      <c r="M88" s="32">
        <v>0.5330739299610895</v>
      </c>
      <c r="N88" s="36">
        <v>45</v>
      </c>
      <c r="O88" s="32">
        <v>0.058365758754863814</v>
      </c>
      <c r="P88" s="122"/>
      <c r="Q88"/>
      <c r="R88"/>
      <c r="S88"/>
      <c r="T88"/>
      <c r="U88"/>
      <c r="V88"/>
      <c r="W88"/>
    </row>
    <row r="89" spans="1:23" ht="12.75">
      <c r="A89" s="16" t="s">
        <v>183</v>
      </c>
      <c r="B89" s="16" t="s">
        <v>184</v>
      </c>
      <c r="C89" s="16" t="s">
        <v>167</v>
      </c>
      <c r="D89" s="16" t="s">
        <v>165</v>
      </c>
      <c r="E89" s="36">
        <v>586</v>
      </c>
      <c r="F89" s="51">
        <f t="shared" si="2"/>
        <v>202</v>
      </c>
      <c r="G89" s="32">
        <f t="shared" si="3"/>
        <v>0.3447098976109215</v>
      </c>
      <c r="H89" s="34">
        <v>157</v>
      </c>
      <c r="I89" s="32">
        <v>0.26791808873720135</v>
      </c>
      <c r="J89" s="27">
        <v>45</v>
      </c>
      <c r="K89" s="32">
        <v>0.07679180887372014</v>
      </c>
      <c r="L89" s="27">
        <v>373</v>
      </c>
      <c r="M89" s="32">
        <v>0.636518771331058</v>
      </c>
      <c r="N89" s="36">
        <v>11</v>
      </c>
      <c r="O89" s="32">
        <v>0.01877133105802048</v>
      </c>
      <c r="P89" s="122"/>
      <c r="Q89"/>
      <c r="R89"/>
      <c r="S89"/>
      <c r="T89"/>
      <c r="U89"/>
      <c r="V89"/>
      <c r="W89"/>
    </row>
    <row r="90" spans="1:23" ht="12.75">
      <c r="A90" s="16" t="s">
        <v>185</v>
      </c>
      <c r="B90" s="16" t="s">
        <v>186</v>
      </c>
      <c r="C90" s="16" t="s">
        <v>167</v>
      </c>
      <c r="D90" s="16" t="s">
        <v>165</v>
      </c>
      <c r="E90" s="36">
        <v>1146</v>
      </c>
      <c r="F90" s="51">
        <f t="shared" si="2"/>
        <v>466</v>
      </c>
      <c r="G90" s="32">
        <f t="shared" si="3"/>
        <v>0.40663176265270506</v>
      </c>
      <c r="H90" s="34">
        <v>328</v>
      </c>
      <c r="I90" s="32">
        <v>0.2862129144851658</v>
      </c>
      <c r="J90" s="27">
        <v>138</v>
      </c>
      <c r="K90" s="32">
        <v>0.12041884816753927</v>
      </c>
      <c r="L90" s="27">
        <v>597</v>
      </c>
      <c r="M90" s="32">
        <v>0.5209424083769634</v>
      </c>
      <c r="N90" s="36">
        <v>83</v>
      </c>
      <c r="O90" s="32">
        <v>0.07242582897033159</v>
      </c>
      <c r="P90" s="122"/>
      <c r="Q90"/>
      <c r="R90"/>
      <c r="S90"/>
      <c r="T90"/>
      <c r="U90"/>
      <c r="V90"/>
      <c r="W90"/>
    </row>
    <row r="91" spans="1:23" ht="12.75">
      <c r="A91" s="16" t="s">
        <v>187</v>
      </c>
      <c r="B91" s="16" t="s">
        <v>188</v>
      </c>
      <c r="C91" s="16" t="s">
        <v>167</v>
      </c>
      <c r="D91" s="16" t="s">
        <v>165</v>
      </c>
      <c r="E91" s="36">
        <v>1620</v>
      </c>
      <c r="F91" s="51">
        <f t="shared" si="2"/>
        <v>509</v>
      </c>
      <c r="G91" s="32">
        <f t="shared" si="3"/>
        <v>0.31419753086419755</v>
      </c>
      <c r="H91" s="34">
        <v>357</v>
      </c>
      <c r="I91" s="32">
        <v>0.22037037037037038</v>
      </c>
      <c r="J91" s="27">
        <v>152</v>
      </c>
      <c r="K91" s="32">
        <v>0.09382716049382717</v>
      </c>
      <c r="L91" s="27">
        <v>1001</v>
      </c>
      <c r="M91" s="32">
        <v>0.6179012345679012</v>
      </c>
      <c r="N91" s="36">
        <v>110</v>
      </c>
      <c r="O91" s="32">
        <v>0.06790123456790123</v>
      </c>
      <c r="P91" s="122"/>
      <c r="Q91"/>
      <c r="R91"/>
      <c r="S91"/>
      <c r="T91"/>
      <c r="U91"/>
      <c r="V91"/>
      <c r="W91"/>
    </row>
    <row r="92" spans="1:23" ht="12.75">
      <c r="A92" s="16" t="s">
        <v>189</v>
      </c>
      <c r="B92" s="16" t="s">
        <v>190</v>
      </c>
      <c r="C92" s="16" t="s">
        <v>167</v>
      </c>
      <c r="D92" s="16" t="s">
        <v>165</v>
      </c>
      <c r="E92" s="36">
        <v>963</v>
      </c>
      <c r="F92" s="51">
        <f t="shared" si="2"/>
        <v>291</v>
      </c>
      <c r="G92" s="32">
        <f t="shared" si="3"/>
        <v>0.30218068535825543</v>
      </c>
      <c r="H92" s="34">
        <v>208</v>
      </c>
      <c r="I92" s="32">
        <v>0.21599169262720663</v>
      </c>
      <c r="J92" s="27">
        <v>83</v>
      </c>
      <c r="K92" s="32">
        <v>0.08618899273104881</v>
      </c>
      <c r="L92" s="27">
        <v>625</v>
      </c>
      <c r="M92" s="32">
        <v>0.6490134994807892</v>
      </c>
      <c r="N92" s="36">
        <v>47</v>
      </c>
      <c r="O92" s="32">
        <v>0.04880581516095535</v>
      </c>
      <c r="P92" s="122"/>
      <c r="Q92"/>
      <c r="R92"/>
      <c r="S92"/>
      <c r="T92"/>
      <c r="U92"/>
      <c r="V92"/>
      <c r="W92"/>
    </row>
    <row r="93" spans="1:23" ht="12.75">
      <c r="A93" s="16" t="s">
        <v>191</v>
      </c>
      <c r="B93" s="16" t="s">
        <v>192</v>
      </c>
      <c r="C93" s="16" t="s">
        <v>167</v>
      </c>
      <c r="D93" s="16" t="s">
        <v>165</v>
      </c>
      <c r="E93" s="36">
        <v>594</v>
      </c>
      <c r="F93" s="51">
        <f t="shared" si="2"/>
        <v>176</v>
      </c>
      <c r="G93" s="32">
        <f t="shared" si="3"/>
        <v>0.2962962962962963</v>
      </c>
      <c r="H93" s="34">
        <v>127</v>
      </c>
      <c r="I93" s="32">
        <v>0.2138047138047138</v>
      </c>
      <c r="J93" s="27">
        <v>49</v>
      </c>
      <c r="K93" s="32">
        <v>0.08249158249158249</v>
      </c>
      <c r="L93" s="27">
        <v>387</v>
      </c>
      <c r="M93" s="32">
        <v>0.6515151515151515</v>
      </c>
      <c r="N93" s="36">
        <v>31</v>
      </c>
      <c r="O93" s="32">
        <v>0.05218855218855219</v>
      </c>
      <c r="P93" s="122"/>
      <c r="Q93"/>
      <c r="R93"/>
      <c r="S93"/>
      <c r="T93"/>
      <c r="U93"/>
      <c r="V93"/>
      <c r="W93"/>
    </row>
    <row r="94" spans="1:23" ht="12.75">
      <c r="A94" s="16" t="s">
        <v>193</v>
      </c>
      <c r="B94" s="16" t="s">
        <v>194</v>
      </c>
      <c r="C94" s="16" t="s">
        <v>167</v>
      </c>
      <c r="D94" s="16" t="s">
        <v>165</v>
      </c>
      <c r="E94" s="36">
        <v>939</v>
      </c>
      <c r="F94" s="51">
        <f t="shared" si="2"/>
        <v>238</v>
      </c>
      <c r="G94" s="32">
        <f t="shared" si="3"/>
        <v>0.2534611288604899</v>
      </c>
      <c r="H94" s="34">
        <v>156</v>
      </c>
      <c r="I94" s="32">
        <v>0.16613418530351437</v>
      </c>
      <c r="J94" s="27">
        <v>82</v>
      </c>
      <c r="K94" s="32">
        <v>0.08732694355697551</v>
      </c>
      <c r="L94" s="27">
        <v>659</v>
      </c>
      <c r="M94" s="32">
        <v>0.7018104366347178</v>
      </c>
      <c r="N94" s="36">
        <v>42</v>
      </c>
      <c r="O94" s="32">
        <v>0.04472843450479233</v>
      </c>
      <c r="P94" s="122"/>
      <c r="Q94"/>
      <c r="R94"/>
      <c r="S94"/>
      <c r="T94"/>
      <c r="U94"/>
      <c r="V94"/>
      <c r="W94"/>
    </row>
    <row r="95" spans="1:23" ht="12.75">
      <c r="A95" s="16" t="s">
        <v>195</v>
      </c>
      <c r="B95" s="16" t="s">
        <v>196</v>
      </c>
      <c r="C95" s="16" t="s">
        <v>167</v>
      </c>
      <c r="D95" s="16" t="s">
        <v>165</v>
      </c>
      <c r="E95" s="36">
        <v>1469</v>
      </c>
      <c r="F95" s="51">
        <f t="shared" si="2"/>
        <v>657</v>
      </c>
      <c r="G95" s="32">
        <f t="shared" si="3"/>
        <v>0.4472430224642614</v>
      </c>
      <c r="H95" s="34">
        <v>463</v>
      </c>
      <c r="I95" s="32">
        <v>0.3151803948264125</v>
      </c>
      <c r="J95" s="27">
        <v>194</v>
      </c>
      <c r="K95" s="32">
        <v>0.13206262763784887</v>
      </c>
      <c r="L95" s="27">
        <v>811</v>
      </c>
      <c r="M95" s="32">
        <v>0.552076242341729</v>
      </c>
      <c r="N95" s="36">
        <v>1</v>
      </c>
      <c r="O95" s="32">
        <v>0.0006807351940095302</v>
      </c>
      <c r="P95" s="122"/>
      <c r="Q95"/>
      <c r="R95"/>
      <c r="S95"/>
      <c r="T95"/>
      <c r="U95"/>
      <c r="V95"/>
      <c r="W95"/>
    </row>
    <row r="96" spans="1:23" ht="12.75">
      <c r="A96" s="16" t="s">
        <v>197</v>
      </c>
      <c r="B96" s="16" t="s">
        <v>198</v>
      </c>
      <c r="C96" s="16" t="s">
        <v>167</v>
      </c>
      <c r="D96" s="16" t="s">
        <v>165</v>
      </c>
      <c r="E96" s="36">
        <v>900</v>
      </c>
      <c r="F96" s="51">
        <f t="shared" si="2"/>
        <v>294</v>
      </c>
      <c r="G96" s="32">
        <f t="shared" si="3"/>
        <v>0.32666666666666666</v>
      </c>
      <c r="H96" s="34">
        <v>185</v>
      </c>
      <c r="I96" s="32">
        <v>0.20555555555555555</v>
      </c>
      <c r="J96" s="27">
        <v>109</v>
      </c>
      <c r="K96" s="32">
        <v>0.12111111111111111</v>
      </c>
      <c r="L96" s="27">
        <v>484</v>
      </c>
      <c r="M96" s="32">
        <v>0.5377777777777778</v>
      </c>
      <c r="N96" s="36">
        <v>122</v>
      </c>
      <c r="O96" s="32">
        <v>0.13555555555555557</v>
      </c>
      <c r="P96" s="122"/>
      <c r="Q96"/>
      <c r="R96"/>
      <c r="S96"/>
      <c r="T96"/>
      <c r="U96"/>
      <c r="V96"/>
      <c r="W96"/>
    </row>
    <row r="97" spans="1:23" ht="12.75">
      <c r="A97" s="16" t="s">
        <v>199</v>
      </c>
      <c r="B97" s="16" t="s">
        <v>200</v>
      </c>
      <c r="C97" s="16" t="s">
        <v>167</v>
      </c>
      <c r="D97" s="16" t="s">
        <v>165</v>
      </c>
      <c r="E97" s="36">
        <v>1544</v>
      </c>
      <c r="F97" s="51">
        <f t="shared" si="2"/>
        <v>631</v>
      </c>
      <c r="G97" s="32">
        <f t="shared" si="3"/>
        <v>0.40867875647668395</v>
      </c>
      <c r="H97" s="34">
        <v>488</v>
      </c>
      <c r="I97" s="32">
        <v>0.3160621761658031</v>
      </c>
      <c r="J97" s="27">
        <v>143</v>
      </c>
      <c r="K97" s="32">
        <v>0.09261658031088082</v>
      </c>
      <c r="L97" s="27">
        <v>766</v>
      </c>
      <c r="M97" s="32">
        <v>0.4961139896373057</v>
      </c>
      <c r="N97" s="36">
        <v>147</v>
      </c>
      <c r="O97" s="32">
        <v>0.09520725388601037</v>
      </c>
      <c r="P97" s="122"/>
      <c r="Q97"/>
      <c r="R97"/>
      <c r="S97"/>
      <c r="T97"/>
      <c r="U97"/>
      <c r="V97"/>
      <c r="W97"/>
    </row>
    <row r="98" spans="1:23" ht="12.75">
      <c r="A98" s="16" t="s">
        <v>202</v>
      </c>
      <c r="B98" s="16" t="s">
        <v>204</v>
      </c>
      <c r="C98" s="16" t="s">
        <v>203</v>
      </c>
      <c r="D98" s="16" t="s">
        <v>201</v>
      </c>
      <c r="E98" s="36">
        <v>1329</v>
      </c>
      <c r="F98" s="51">
        <f t="shared" si="2"/>
        <v>565</v>
      </c>
      <c r="G98" s="32">
        <f t="shared" si="3"/>
        <v>0.4251316779533484</v>
      </c>
      <c r="H98" s="34">
        <v>409</v>
      </c>
      <c r="I98" s="32">
        <v>0.3077501881113619</v>
      </c>
      <c r="J98" s="27">
        <v>156</v>
      </c>
      <c r="K98" s="32">
        <v>0.11738148984198646</v>
      </c>
      <c r="L98" s="27">
        <v>589</v>
      </c>
      <c r="M98" s="32">
        <v>0.4431903686982694</v>
      </c>
      <c r="N98" s="36">
        <v>175</v>
      </c>
      <c r="O98" s="32">
        <v>0.13167795334838225</v>
      </c>
      <c r="P98" s="122"/>
      <c r="Q98"/>
      <c r="R98"/>
      <c r="S98"/>
      <c r="T98"/>
      <c r="U98"/>
      <c r="V98"/>
      <c r="W98"/>
    </row>
    <row r="99" spans="1:23" ht="12.75">
      <c r="A99" s="16" t="s">
        <v>205</v>
      </c>
      <c r="B99" s="16" t="s">
        <v>206</v>
      </c>
      <c r="C99" s="16" t="s">
        <v>203</v>
      </c>
      <c r="D99" s="16" t="s">
        <v>201</v>
      </c>
      <c r="E99" s="36">
        <v>1764</v>
      </c>
      <c r="F99" s="51">
        <f t="shared" si="2"/>
        <v>874</v>
      </c>
      <c r="G99" s="32"/>
      <c r="H99" s="34">
        <v>648</v>
      </c>
      <c r="I99" s="32"/>
      <c r="J99" s="27">
        <v>226</v>
      </c>
      <c r="K99" s="32"/>
      <c r="L99" s="27">
        <v>580</v>
      </c>
      <c r="M99" s="32"/>
      <c r="N99" s="36">
        <v>310</v>
      </c>
      <c r="O99" s="32">
        <v>0.17573696145124718</v>
      </c>
      <c r="P99" s="122"/>
      <c r="Q99"/>
      <c r="R99"/>
      <c r="S99"/>
      <c r="T99"/>
      <c r="U99"/>
      <c r="V99"/>
      <c r="W99"/>
    </row>
    <row r="100" spans="1:23" ht="12.75">
      <c r="A100" s="16" t="s">
        <v>207</v>
      </c>
      <c r="B100" s="16" t="s">
        <v>208</v>
      </c>
      <c r="C100" s="16" t="s">
        <v>203</v>
      </c>
      <c r="D100" s="16" t="s">
        <v>201</v>
      </c>
      <c r="E100" s="36">
        <v>1910</v>
      </c>
      <c r="F100" s="51">
        <f t="shared" si="2"/>
        <v>928</v>
      </c>
      <c r="G100" s="32">
        <f t="shared" si="3"/>
        <v>0.4858638743455498</v>
      </c>
      <c r="H100" s="34">
        <v>654</v>
      </c>
      <c r="I100" s="32">
        <v>0.3424083769633508</v>
      </c>
      <c r="J100" s="27">
        <v>274</v>
      </c>
      <c r="K100" s="32">
        <v>0.14345549738219895</v>
      </c>
      <c r="L100" s="27">
        <v>833</v>
      </c>
      <c r="M100" s="32">
        <v>0.4361256544502618</v>
      </c>
      <c r="N100" s="36">
        <v>149</v>
      </c>
      <c r="O100" s="32">
        <v>0.07801047120418848</v>
      </c>
      <c r="P100" s="122"/>
      <c r="Q100"/>
      <c r="R100"/>
      <c r="S100"/>
      <c r="T100"/>
      <c r="U100"/>
      <c r="V100"/>
      <c r="W100"/>
    </row>
    <row r="101" spans="1:23" ht="12.75">
      <c r="A101" s="16" t="s">
        <v>209</v>
      </c>
      <c r="B101" s="16" t="s">
        <v>210</v>
      </c>
      <c r="C101" s="16" t="s">
        <v>203</v>
      </c>
      <c r="D101" s="16" t="s">
        <v>201</v>
      </c>
      <c r="E101" s="36">
        <v>552</v>
      </c>
      <c r="F101" s="51">
        <f t="shared" si="2"/>
        <v>216</v>
      </c>
      <c r="G101" s="32">
        <f t="shared" si="3"/>
        <v>0.391304347826087</v>
      </c>
      <c r="H101" s="34">
        <v>159</v>
      </c>
      <c r="I101" s="32">
        <v>0.28804347826086957</v>
      </c>
      <c r="J101" s="27">
        <v>57</v>
      </c>
      <c r="K101" s="32">
        <v>0.10326086956521739</v>
      </c>
      <c r="L101" s="27">
        <v>336</v>
      </c>
      <c r="M101" s="32">
        <v>0.6086956521739131</v>
      </c>
      <c r="N101" s="36">
        <v>0</v>
      </c>
      <c r="O101" s="32">
        <v>0</v>
      </c>
      <c r="P101" s="122"/>
      <c r="Q101"/>
      <c r="R101"/>
      <c r="S101"/>
      <c r="T101"/>
      <c r="U101"/>
      <c r="V101"/>
      <c r="W101"/>
    </row>
    <row r="102" spans="1:23" ht="12.75">
      <c r="A102" s="16" t="s">
        <v>211</v>
      </c>
      <c r="B102" s="16" t="s">
        <v>212</v>
      </c>
      <c r="C102" s="16" t="s">
        <v>203</v>
      </c>
      <c r="D102" s="16" t="s">
        <v>201</v>
      </c>
      <c r="E102" s="36">
        <v>836</v>
      </c>
      <c r="F102" s="51">
        <f t="shared" si="2"/>
        <v>401</v>
      </c>
      <c r="G102" s="32">
        <f t="shared" si="3"/>
        <v>0.4796650717703349</v>
      </c>
      <c r="H102" s="34">
        <v>230</v>
      </c>
      <c r="I102" s="32">
        <v>0.2751196172248804</v>
      </c>
      <c r="J102" s="27">
        <v>171</v>
      </c>
      <c r="K102" s="32">
        <v>0.20454545454545456</v>
      </c>
      <c r="L102" s="27">
        <v>382</v>
      </c>
      <c r="M102" s="32">
        <v>0.4569377990430622</v>
      </c>
      <c r="N102" s="36">
        <v>53</v>
      </c>
      <c r="O102" s="32">
        <v>0.06339712918660287</v>
      </c>
      <c r="P102" s="122"/>
      <c r="Q102"/>
      <c r="R102"/>
      <c r="S102"/>
      <c r="T102"/>
      <c r="U102"/>
      <c r="V102"/>
      <c r="W102"/>
    </row>
    <row r="103" spans="1:23" ht="12.75">
      <c r="A103" s="16" t="s">
        <v>213</v>
      </c>
      <c r="B103" s="16" t="s">
        <v>214</v>
      </c>
      <c r="C103" s="16" t="s">
        <v>203</v>
      </c>
      <c r="D103" s="16" t="s">
        <v>201</v>
      </c>
      <c r="E103" s="36">
        <v>1006</v>
      </c>
      <c r="F103" s="51">
        <f t="shared" si="2"/>
        <v>498</v>
      </c>
      <c r="G103" s="32">
        <f t="shared" si="3"/>
        <v>0.49502982107355864</v>
      </c>
      <c r="H103" s="34">
        <v>362</v>
      </c>
      <c r="I103" s="32">
        <v>0.35984095427435386</v>
      </c>
      <c r="J103" s="27">
        <v>136</v>
      </c>
      <c r="K103" s="32">
        <v>0.13518886679920478</v>
      </c>
      <c r="L103" s="27">
        <v>488</v>
      </c>
      <c r="M103" s="32">
        <v>0.4850894632206759</v>
      </c>
      <c r="N103" s="36">
        <v>20</v>
      </c>
      <c r="O103" s="32">
        <v>0.019880715705765408</v>
      </c>
      <c r="P103" s="122"/>
      <c r="Q103"/>
      <c r="R103"/>
      <c r="S103"/>
      <c r="T103"/>
      <c r="U103"/>
      <c r="V103"/>
      <c r="W103"/>
    </row>
    <row r="104" spans="1:23" ht="12.75">
      <c r="A104" s="16" t="s">
        <v>215</v>
      </c>
      <c r="B104" s="16" t="s">
        <v>216</v>
      </c>
      <c r="C104" s="16" t="s">
        <v>203</v>
      </c>
      <c r="D104" s="16" t="s">
        <v>201</v>
      </c>
      <c r="E104" s="36">
        <v>1987</v>
      </c>
      <c r="F104" s="51">
        <f t="shared" si="2"/>
        <v>695</v>
      </c>
      <c r="G104" s="32"/>
      <c r="H104" s="34">
        <v>527</v>
      </c>
      <c r="I104" s="32"/>
      <c r="J104" s="27">
        <v>168</v>
      </c>
      <c r="K104" s="32"/>
      <c r="L104" s="27">
        <v>744</v>
      </c>
      <c r="M104" s="32"/>
      <c r="N104" s="36">
        <v>538</v>
      </c>
      <c r="O104" s="32">
        <v>0.2757926522395571</v>
      </c>
      <c r="P104" s="122"/>
      <c r="Q104"/>
      <c r="R104"/>
      <c r="S104"/>
      <c r="T104"/>
      <c r="U104"/>
      <c r="V104"/>
      <c r="W104"/>
    </row>
    <row r="105" spans="1:23" ht="12.75">
      <c r="A105" s="16" t="s">
        <v>217</v>
      </c>
      <c r="B105" s="16" t="s">
        <v>218</v>
      </c>
      <c r="C105" s="16" t="s">
        <v>203</v>
      </c>
      <c r="D105" s="16" t="s">
        <v>201</v>
      </c>
      <c r="E105" s="36">
        <v>954</v>
      </c>
      <c r="F105" s="51">
        <f t="shared" si="2"/>
        <v>379</v>
      </c>
      <c r="G105" s="32">
        <f t="shared" si="3"/>
        <v>0.39727463312368977</v>
      </c>
      <c r="H105" s="34">
        <v>296</v>
      </c>
      <c r="I105" s="32">
        <v>0.31027253668763105</v>
      </c>
      <c r="J105" s="27">
        <v>83</v>
      </c>
      <c r="K105" s="32">
        <v>0.0870020964360587</v>
      </c>
      <c r="L105" s="27">
        <v>547</v>
      </c>
      <c r="M105" s="32">
        <v>0.5733752620545073</v>
      </c>
      <c r="N105" s="36">
        <v>28</v>
      </c>
      <c r="O105" s="32">
        <v>0.029350104821802937</v>
      </c>
      <c r="P105" s="122"/>
      <c r="Q105"/>
      <c r="R105"/>
      <c r="S105"/>
      <c r="T105"/>
      <c r="U105"/>
      <c r="V105"/>
      <c r="W105"/>
    </row>
    <row r="106" spans="1:23" ht="12.75">
      <c r="A106" s="16" t="s">
        <v>219</v>
      </c>
      <c r="B106" s="16" t="s">
        <v>220</v>
      </c>
      <c r="C106" s="16" t="s">
        <v>203</v>
      </c>
      <c r="D106" s="16" t="s">
        <v>201</v>
      </c>
      <c r="E106" s="36">
        <v>730</v>
      </c>
      <c r="F106" s="51">
        <f t="shared" si="2"/>
        <v>340</v>
      </c>
      <c r="G106" s="32">
        <f t="shared" si="3"/>
        <v>0.4657534246575342</v>
      </c>
      <c r="H106" s="34">
        <v>226</v>
      </c>
      <c r="I106" s="32">
        <v>0.3095890410958904</v>
      </c>
      <c r="J106" s="27">
        <v>114</v>
      </c>
      <c r="K106" s="32">
        <v>0.15616438356164383</v>
      </c>
      <c r="L106" s="27">
        <v>379</v>
      </c>
      <c r="M106" s="32">
        <v>0.5191780821917809</v>
      </c>
      <c r="N106" s="36">
        <v>11</v>
      </c>
      <c r="O106" s="32">
        <v>0.015068493150684932</v>
      </c>
      <c r="P106" s="122"/>
      <c r="Q106"/>
      <c r="R106"/>
      <c r="S106"/>
      <c r="T106"/>
      <c r="U106"/>
      <c r="V106"/>
      <c r="W106"/>
    </row>
    <row r="107" spans="1:23" ht="12.75">
      <c r="A107" s="16" t="s">
        <v>221</v>
      </c>
      <c r="B107" s="16" t="s">
        <v>222</v>
      </c>
      <c r="C107" s="16" t="s">
        <v>203</v>
      </c>
      <c r="D107" s="16" t="s">
        <v>201</v>
      </c>
      <c r="E107" s="36">
        <v>1028</v>
      </c>
      <c r="F107" s="51">
        <f t="shared" si="2"/>
        <v>407</v>
      </c>
      <c r="G107" s="32">
        <f t="shared" si="3"/>
        <v>0.3959143968871595</v>
      </c>
      <c r="H107" s="34">
        <v>297</v>
      </c>
      <c r="I107" s="32">
        <v>0.28891050583657585</v>
      </c>
      <c r="J107" s="27">
        <v>110</v>
      </c>
      <c r="K107" s="32">
        <v>0.10700389105058365</v>
      </c>
      <c r="L107" s="27">
        <v>617</v>
      </c>
      <c r="M107" s="32">
        <v>0.6001945525291829</v>
      </c>
      <c r="N107" s="36">
        <v>4</v>
      </c>
      <c r="O107" s="32">
        <v>0.0038910505836575876</v>
      </c>
      <c r="P107" s="122"/>
      <c r="Q107"/>
      <c r="R107"/>
      <c r="S107"/>
      <c r="T107"/>
      <c r="U107"/>
      <c r="V107"/>
      <c r="W107"/>
    </row>
    <row r="108" spans="1:23" ht="12.75">
      <c r="A108" s="16" t="s">
        <v>223</v>
      </c>
      <c r="B108" s="16" t="s">
        <v>224</v>
      </c>
      <c r="C108" s="16" t="s">
        <v>203</v>
      </c>
      <c r="D108" s="16" t="s">
        <v>201</v>
      </c>
      <c r="E108" s="36">
        <v>1369</v>
      </c>
      <c r="F108" s="51">
        <f t="shared" si="2"/>
        <v>448</v>
      </c>
      <c r="G108" s="32">
        <f t="shared" si="3"/>
        <v>0.32724616508400295</v>
      </c>
      <c r="H108" s="34">
        <v>291</v>
      </c>
      <c r="I108" s="32">
        <v>0.21256391526661797</v>
      </c>
      <c r="J108" s="27">
        <v>157</v>
      </c>
      <c r="K108" s="32">
        <v>0.11468224981738495</v>
      </c>
      <c r="L108" s="27">
        <v>750</v>
      </c>
      <c r="M108" s="32">
        <v>0.547845142439737</v>
      </c>
      <c r="N108" s="36">
        <v>171</v>
      </c>
      <c r="O108" s="32">
        <v>0.12490869247626005</v>
      </c>
      <c r="P108" s="122"/>
      <c r="Q108"/>
      <c r="R108"/>
      <c r="S108"/>
      <c r="T108"/>
      <c r="U108"/>
      <c r="V108"/>
      <c r="W108"/>
    </row>
    <row r="109" spans="1:23" ht="12.75">
      <c r="A109" s="16" t="s">
        <v>225</v>
      </c>
      <c r="B109" s="16" t="s">
        <v>226</v>
      </c>
      <c r="C109" s="16" t="s">
        <v>203</v>
      </c>
      <c r="D109" s="16" t="s">
        <v>201</v>
      </c>
      <c r="E109" s="36">
        <v>1617</v>
      </c>
      <c r="F109" s="51">
        <f t="shared" si="2"/>
        <v>798</v>
      </c>
      <c r="G109" s="32">
        <f t="shared" si="3"/>
        <v>0.4935064935064935</v>
      </c>
      <c r="H109" s="34">
        <v>638</v>
      </c>
      <c r="I109" s="32">
        <v>0.3945578231292517</v>
      </c>
      <c r="J109" s="27">
        <v>160</v>
      </c>
      <c r="K109" s="32">
        <v>0.09894867037724181</v>
      </c>
      <c r="L109" s="27">
        <v>815</v>
      </c>
      <c r="M109" s="32">
        <v>0.5040197897340755</v>
      </c>
      <c r="N109" s="36">
        <v>4</v>
      </c>
      <c r="O109" s="32">
        <v>0.0024737167594310453</v>
      </c>
      <c r="P109" s="122"/>
      <c r="Q109"/>
      <c r="R109"/>
      <c r="S109"/>
      <c r="T109"/>
      <c r="U109"/>
      <c r="V109"/>
      <c r="W109"/>
    </row>
    <row r="110" spans="1:23" ht="12.75">
      <c r="A110" s="16" t="s">
        <v>227</v>
      </c>
      <c r="B110" s="16" t="s">
        <v>228</v>
      </c>
      <c r="C110" s="16" t="s">
        <v>203</v>
      </c>
      <c r="D110" s="16" t="s">
        <v>201</v>
      </c>
      <c r="E110" s="36">
        <v>887</v>
      </c>
      <c r="F110" s="51">
        <f t="shared" si="2"/>
        <v>308</v>
      </c>
      <c r="G110" s="32"/>
      <c r="H110" s="34">
        <v>205</v>
      </c>
      <c r="I110" s="32"/>
      <c r="J110" s="27">
        <v>103</v>
      </c>
      <c r="K110" s="32"/>
      <c r="L110" s="27">
        <v>391</v>
      </c>
      <c r="M110" s="32"/>
      <c r="N110" s="36">
        <v>188</v>
      </c>
      <c r="O110" s="32">
        <v>0.21195039458850057</v>
      </c>
      <c r="P110" s="122"/>
      <c r="Q110"/>
      <c r="R110"/>
      <c r="S110"/>
      <c r="T110"/>
      <c r="U110"/>
      <c r="V110"/>
      <c r="W110"/>
    </row>
    <row r="111" spans="1:23" ht="12.75">
      <c r="A111" s="16" t="s">
        <v>229</v>
      </c>
      <c r="B111" s="16" t="s">
        <v>230</v>
      </c>
      <c r="C111" s="16" t="s">
        <v>203</v>
      </c>
      <c r="D111" s="16" t="s">
        <v>201</v>
      </c>
      <c r="E111" s="36">
        <v>1961</v>
      </c>
      <c r="F111" s="51">
        <f t="shared" si="2"/>
        <v>1007</v>
      </c>
      <c r="G111" s="32">
        <f t="shared" si="3"/>
        <v>0.5135135135135136</v>
      </c>
      <c r="H111" s="34">
        <v>743</v>
      </c>
      <c r="I111" s="32">
        <v>0.3788883222845487</v>
      </c>
      <c r="J111" s="27">
        <v>264</v>
      </c>
      <c r="K111" s="32">
        <v>0.13462519122896482</v>
      </c>
      <c r="L111" s="27">
        <v>743</v>
      </c>
      <c r="M111" s="32">
        <v>0.3788883222845487</v>
      </c>
      <c r="N111" s="36">
        <v>211</v>
      </c>
      <c r="O111" s="32">
        <v>0.10759816420193778</v>
      </c>
      <c r="P111" s="122"/>
      <c r="Q111"/>
      <c r="R111"/>
      <c r="S111"/>
      <c r="T111"/>
      <c r="U111"/>
      <c r="V111"/>
      <c r="W111"/>
    </row>
    <row r="112" spans="1:23" ht="12.75">
      <c r="A112" s="16" t="s">
        <v>232</v>
      </c>
      <c r="B112" s="16" t="s">
        <v>234</v>
      </c>
      <c r="C112" s="16" t="s">
        <v>233</v>
      </c>
      <c r="D112" s="16" t="s">
        <v>231</v>
      </c>
      <c r="E112" s="36">
        <v>856</v>
      </c>
      <c r="F112" s="51">
        <f t="shared" si="2"/>
        <v>463</v>
      </c>
      <c r="G112" s="32">
        <f t="shared" si="3"/>
        <v>0.5408878504672897</v>
      </c>
      <c r="H112" s="34">
        <v>245</v>
      </c>
      <c r="I112" s="32">
        <v>0.286214953271028</v>
      </c>
      <c r="J112" s="27">
        <v>218</v>
      </c>
      <c r="K112" s="32">
        <v>0.2546728971962617</v>
      </c>
      <c r="L112" s="27">
        <v>300</v>
      </c>
      <c r="M112" s="32">
        <v>0.35046728971962615</v>
      </c>
      <c r="N112" s="36">
        <v>93</v>
      </c>
      <c r="O112" s="32">
        <v>0.10864485981308411</v>
      </c>
      <c r="P112" s="122"/>
      <c r="Q112"/>
      <c r="R112"/>
      <c r="S112"/>
      <c r="T112"/>
      <c r="U112"/>
      <c r="V112"/>
      <c r="W112"/>
    </row>
    <row r="113" spans="1:23" ht="12.75">
      <c r="A113" s="16" t="s">
        <v>235</v>
      </c>
      <c r="B113" s="16" t="s">
        <v>236</v>
      </c>
      <c r="C113" s="16" t="s">
        <v>233</v>
      </c>
      <c r="D113" s="16" t="s">
        <v>231</v>
      </c>
      <c r="E113" s="36">
        <v>1309</v>
      </c>
      <c r="F113" s="51">
        <f t="shared" si="2"/>
        <v>842</v>
      </c>
      <c r="G113" s="32">
        <f t="shared" si="3"/>
        <v>0.6432391138273491</v>
      </c>
      <c r="H113" s="34">
        <v>554</v>
      </c>
      <c r="I113" s="32">
        <v>0.4232238349885409</v>
      </c>
      <c r="J113" s="27">
        <v>288</v>
      </c>
      <c r="K113" s="32">
        <v>0.22001527883880825</v>
      </c>
      <c r="L113" s="27">
        <v>333</v>
      </c>
      <c r="M113" s="32">
        <v>0.25439266615737205</v>
      </c>
      <c r="N113" s="36">
        <v>134</v>
      </c>
      <c r="O113" s="32">
        <v>0.10236822001527884</v>
      </c>
      <c r="P113" s="122"/>
      <c r="Q113"/>
      <c r="R113"/>
      <c r="S113"/>
      <c r="T113"/>
      <c r="U113"/>
      <c r="V113"/>
      <c r="W113"/>
    </row>
    <row r="114" spans="1:23" ht="12.75">
      <c r="A114" s="16" t="s">
        <v>237</v>
      </c>
      <c r="B114" s="16" t="s">
        <v>238</v>
      </c>
      <c r="C114" s="16" t="s">
        <v>233</v>
      </c>
      <c r="D114" s="16" t="s">
        <v>231</v>
      </c>
      <c r="E114" s="36">
        <v>652</v>
      </c>
      <c r="F114" s="51">
        <f t="shared" si="2"/>
        <v>358</v>
      </c>
      <c r="G114" s="32">
        <f t="shared" si="3"/>
        <v>0.5490797546012269</v>
      </c>
      <c r="H114" s="34">
        <v>207</v>
      </c>
      <c r="I114" s="32">
        <v>0.3174846625766871</v>
      </c>
      <c r="J114" s="27">
        <v>151</v>
      </c>
      <c r="K114" s="32">
        <v>0.23159509202453987</v>
      </c>
      <c r="L114" s="27">
        <v>248</v>
      </c>
      <c r="M114" s="32">
        <v>0.3803680981595092</v>
      </c>
      <c r="N114" s="36">
        <v>46</v>
      </c>
      <c r="O114" s="32">
        <v>0.0705521472392638</v>
      </c>
      <c r="P114" s="122"/>
      <c r="Q114"/>
      <c r="R114"/>
      <c r="S114"/>
      <c r="T114"/>
      <c r="U114"/>
      <c r="V114"/>
      <c r="W114"/>
    </row>
    <row r="115" spans="1:23" ht="12.75">
      <c r="A115" s="16" t="s">
        <v>239</v>
      </c>
      <c r="B115" s="16" t="s">
        <v>240</v>
      </c>
      <c r="C115" s="16" t="s">
        <v>233</v>
      </c>
      <c r="D115" s="16" t="s">
        <v>231</v>
      </c>
      <c r="E115" s="36">
        <v>1210</v>
      </c>
      <c r="F115" s="51">
        <f t="shared" si="2"/>
        <v>754</v>
      </c>
      <c r="G115" s="32"/>
      <c r="H115" s="34">
        <v>416</v>
      </c>
      <c r="I115" s="32"/>
      <c r="J115" s="27">
        <v>338</v>
      </c>
      <c r="K115" s="32"/>
      <c r="L115" s="27">
        <v>271</v>
      </c>
      <c r="M115" s="32"/>
      <c r="N115" s="36">
        <v>185</v>
      </c>
      <c r="O115" s="32">
        <v>0.15289256198347106</v>
      </c>
      <c r="P115" s="122"/>
      <c r="Q115"/>
      <c r="R115"/>
      <c r="S115"/>
      <c r="T115"/>
      <c r="U115"/>
      <c r="V115"/>
      <c r="W115"/>
    </row>
    <row r="116" spans="1:23" ht="12.75">
      <c r="A116" s="16" t="s">
        <v>241</v>
      </c>
      <c r="B116" s="16" t="s">
        <v>242</v>
      </c>
      <c r="C116" s="16" t="s">
        <v>233</v>
      </c>
      <c r="D116" s="16" t="s">
        <v>231</v>
      </c>
      <c r="E116" s="36">
        <v>1174</v>
      </c>
      <c r="F116" s="51">
        <f t="shared" si="2"/>
        <v>494</v>
      </c>
      <c r="G116" s="32"/>
      <c r="H116" s="34">
        <v>310</v>
      </c>
      <c r="I116" s="32"/>
      <c r="J116" s="27">
        <v>184</v>
      </c>
      <c r="K116" s="32"/>
      <c r="L116" s="27">
        <v>451</v>
      </c>
      <c r="M116" s="32"/>
      <c r="N116" s="36">
        <v>229</v>
      </c>
      <c r="O116" s="32">
        <v>0.1950596252129472</v>
      </c>
      <c r="P116" s="122"/>
      <c r="Q116"/>
      <c r="R116"/>
      <c r="S116"/>
      <c r="T116"/>
      <c r="U116"/>
      <c r="V116"/>
      <c r="W116"/>
    </row>
    <row r="117" spans="1:23" ht="12.75">
      <c r="A117" s="16" t="s">
        <v>243</v>
      </c>
      <c r="B117" s="16" t="s">
        <v>244</v>
      </c>
      <c r="C117" s="16" t="s">
        <v>233</v>
      </c>
      <c r="D117" s="16" t="s">
        <v>231</v>
      </c>
      <c r="E117" s="36">
        <v>758</v>
      </c>
      <c r="F117" s="51">
        <f t="shared" si="2"/>
        <v>595</v>
      </c>
      <c r="G117" s="32">
        <f t="shared" si="3"/>
        <v>0.7849604221635884</v>
      </c>
      <c r="H117" s="34">
        <v>404</v>
      </c>
      <c r="I117" s="32">
        <v>0.5329815303430079</v>
      </c>
      <c r="J117" s="27">
        <v>191</v>
      </c>
      <c r="K117" s="32">
        <v>0.2519788918205805</v>
      </c>
      <c r="L117" s="27">
        <v>120</v>
      </c>
      <c r="M117" s="32">
        <v>0.158311345646438</v>
      </c>
      <c r="N117" s="36">
        <v>43</v>
      </c>
      <c r="O117" s="32">
        <v>0.05672823218997362</v>
      </c>
      <c r="P117" s="122"/>
      <c r="Q117"/>
      <c r="R117"/>
      <c r="S117"/>
      <c r="T117"/>
      <c r="U117"/>
      <c r="V117"/>
      <c r="W117"/>
    </row>
    <row r="118" spans="1:23" ht="12.75">
      <c r="A118" s="16" t="s">
        <v>245</v>
      </c>
      <c r="B118" s="16" t="s">
        <v>246</v>
      </c>
      <c r="C118" s="16" t="s">
        <v>233</v>
      </c>
      <c r="D118" s="16" t="s">
        <v>231</v>
      </c>
      <c r="E118" s="36">
        <v>1196</v>
      </c>
      <c r="F118" s="51">
        <f t="shared" si="2"/>
        <v>906</v>
      </c>
      <c r="G118" s="32">
        <f t="shared" si="3"/>
        <v>0.7575250836120402</v>
      </c>
      <c r="H118" s="34">
        <v>573</v>
      </c>
      <c r="I118" s="32">
        <v>0.4790969899665552</v>
      </c>
      <c r="J118" s="27">
        <v>333</v>
      </c>
      <c r="K118" s="32">
        <v>0.27842809364548493</v>
      </c>
      <c r="L118" s="27">
        <v>182</v>
      </c>
      <c r="M118" s="32">
        <v>0.15217391304347827</v>
      </c>
      <c r="N118" s="36">
        <v>108</v>
      </c>
      <c r="O118" s="32">
        <v>0.0903010033444816</v>
      </c>
      <c r="P118" s="122"/>
      <c r="Q118"/>
      <c r="R118"/>
      <c r="S118"/>
      <c r="T118"/>
      <c r="U118"/>
      <c r="V118"/>
      <c r="W118"/>
    </row>
    <row r="119" spans="1:23" ht="12.75">
      <c r="A119" s="16" t="s">
        <v>247</v>
      </c>
      <c r="B119" s="16" t="s">
        <v>248</v>
      </c>
      <c r="C119" s="16" t="s">
        <v>233</v>
      </c>
      <c r="D119" s="16" t="s">
        <v>231</v>
      </c>
      <c r="E119" s="36">
        <v>1281</v>
      </c>
      <c r="F119" s="51">
        <f t="shared" si="2"/>
        <v>848</v>
      </c>
      <c r="G119" s="32">
        <f t="shared" si="3"/>
        <v>0.6619828259172522</v>
      </c>
      <c r="H119" s="34">
        <v>399</v>
      </c>
      <c r="I119" s="32">
        <v>0.3114754098360656</v>
      </c>
      <c r="J119" s="27">
        <v>449</v>
      </c>
      <c r="K119" s="32">
        <v>0.3505074160811866</v>
      </c>
      <c r="L119" s="27">
        <v>427</v>
      </c>
      <c r="M119" s="32">
        <v>0.3333333333333333</v>
      </c>
      <c r="N119" s="36">
        <v>6</v>
      </c>
      <c r="O119" s="32">
        <v>0.00468384074941452</v>
      </c>
      <c r="P119" s="122"/>
      <c r="Q119"/>
      <c r="R119"/>
      <c r="S119"/>
      <c r="T119"/>
      <c r="U119"/>
      <c r="V119"/>
      <c r="W119"/>
    </row>
    <row r="120" spans="1:23" ht="12.75">
      <c r="A120" s="16" t="s">
        <v>249</v>
      </c>
      <c r="B120" s="16" t="s">
        <v>250</v>
      </c>
      <c r="C120" s="16" t="s">
        <v>233</v>
      </c>
      <c r="D120" s="16" t="s">
        <v>231</v>
      </c>
      <c r="E120" s="36">
        <v>1375</v>
      </c>
      <c r="F120" s="51">
        <f t="shared" si="2"/>
        <v>814</v>
      </c>
      <c r="G120" s="32">
        <f t="shared" si="3"/>
        <v>0.592</v>
      </c>
      <c r="H120" s="34">
        <v>438</v>
      </c>
      <c r="I120" s="32">
        <v>0.3185454545454545</v>
      </c>
      <c r="J120" s="27">
        <v>376</v>
      </c>
      <c r="K120" s="32">
        <v>0.27345454545454545</v>
      </c>
      <c r="L120" s="27">
        <v>421</v>
      </c>
      <c r="M120" s="32">
        <v>0.30618181818181817</v>
      </c>
      <c r="N120" s="36">
        <v>140</v>
      </c>
      <c r="O120" s="32">
        <v>0.10181818181818182</v>
      </c>
      <c r="P120" s="122"/>
      <c r="Q120"/>
      <c r="R120"/>
      <c r="S120"/>
      <c r="T120"/>
      <c r="U120"/>
      <c r="V120"/>
      <c r="W120"/>
    </row>
    <row r="121" spans="1:23" ht="12.75">
      <c r="A121" s="16" t="s">
        <v>251</v>
      </c>
      <c r="B121" s="16" t="s">
        <v>252</v>
      </c>
      <c r="C121" s="16" t="s">
        <v>233</v>
      </c>
      <c r="D121" s="16" t="s">
        <v>231</v>
      </c>
      <c r="E121" s="36">
        <v>995</v>
      </c>
      <c r="F121" s="51">
        <f t="shared" si="2"/>
        <v>668</v>
      </c>
      <c r="G121" s="32">
        <f t="shared" si="3"/>
        <v>0.671356783919598</v>
      </c>
      <c r="H121" s="34">
        <v>375</v>
      </c>
      <c r="I121" s="32">
        <v>0.3768844221105528</v>
      </c>
      <c r="J121" s="27">
        <v>293</v>
      </c>
      <c r="K121" s="32">
        <v>0.29447236180904524</v>
      </c>
      <c r="L121" s="27">
        <v>322</v>
      </c>
      <c r="M121" s="32">
        <v>0.3236180904522613</v>
      </c>
      <c r="N121" s="36">
        <v>5</v>
      </c>
      <c r="O121" s="32">
        <v>0.005025125628140704</v>
      </c>
      <c r="P121" s="122"/>
      <c r="Q121"/>
      <c r="R121"/>
      <c r="S121"/>
      <c r="T121"/>
      <c r="U121"/>
      <c r="V121"/>
      <c r="W121"/>
    </row>
    <row r="122" spans="1:23" ht="12.75">
      <c r="A122" s="16" t="s">
        <v>253</v>
      </c>
      <c r="B122" s="16" t="s">
        <v>254</v>
      </c>
      <c r="C122" s="16" t="s">
        <v>233</v>
      </c>
      <c r="D122" s="16" t="s">
        <v>231</v>
      </c>
      <c r="E122" s="36">
        <v>970</v>
      </c>
      <c r="F122" s="51">
        <f t="shared" si="2"/>
        <v>588</v>
      </c>
      <c r="G122" s="32">
        <f t="shared" si="3"/>
        <v>0.6061855670103093</v>
      </c>
      <c r="H122" s="34">
        <v>377</v>
      </c>
      <c r="I122" s="32">
        <v>0.388659793814433</v>
      </c>
      <c r="J122" s="27">
        <v>211</v>
      </c>
      <c r="K122" s="32">
        <v>0.2175257731958763</v>
      </c>
      <c r="L122" s="27">
        <v>320</v>
      </c>
      <c r="M122" s="32">
        <v>0.32989690721649484</v>
      </c>
      <c r="N122" s="36">
        <v>62</v>
      </c>
      <c r="O122" s="32">
        <v>0.06391752577319587</v>
      </c>
      <c r="P122" s="122"/>
      <c r="Q122"/>
      <c r="R122"/>
      <c r="S122"/>
      <c r="T122"/>
      <c r="U122"/>
      <c r="V122"/>
      <c r="W122"/>
    </row>
    <row r="123" spans="1:23" ht="12.75">
      <c r="A123" s="16" t="s">
        <v>255</v>
      </c>
      <c r="B123" s="16" t="s">
        <v>256</v>
      </c>
      <c r="C123" s="16" t="s">
        <v>233</v>
      </c>
      <c r="D123" s="16" t="s">
        <v>231</v>
      </c>
      <c r="E123" s="36">
        <v>717</v>
      </c>
      <c r="F123" s="51">
        <f t="shared" si="2"/>
        <v>596</v>
      </c>
      <c r="G123" s="32">
        <f t="shared" si="3"/>
        <v>0.8312412831241283</v>
      </c>
      <c r="H123" s="34">
        <v>372</v>
      </c>
      <c r="I123" s="32">
        <v>0.5188284518828452</v>
      </c>
      <c r="J123" s="27">
        <v>224</v>
      </c>
      <c r="K123" s="32">
        <v>0.3124128312412831</v>
      </c>
      <c r="L123" s="27">
        <v>121</v>
      </c>
      <c r="M123" s="32">
        <v>0.16875871687587168</v>
      </c>
      <c r="N123" s="36">
        <v>0</v>
      </c>
      <c r="O123" s="32">
        <v>0</v>
      </c>
      <c r="P123" s="122"/>
      <c r="Q123"/>
      <c r="R123"/>
      <c r="S123"/>
      <c r="T123"/>
      <c r="U123"/>
      <c r="V123"/>
      <c r="W123"/>
    </row>
    <row r="124" spans="1:23" ht="12.75">
      <c r="A124" s="16" t="s">
        <v>257</v>
      </c>
      <c r="B124" s="16" t="s">
        <v>258</v>
      </c>
      <c r="C124" s="16" t="s">
        <v>233</v>
      </c>
      <c r="D124" s="16" t="s">
        <v>231</v>
      </c>
      <c r="E124" s="36">
        <v>956</v>
      </c>
      <c r="F124" s="51">
        <f t="shared" si="2"/>
        <v>611</v>
      </c>
      <c r="G124" s="32">
        <f t="shared" si="3"/>
        <v>0.639121338912134</v>
      </c>
      <c r="H124" s="34">
        <v>354</v>
      </c>
      <c r="I124" s="32">
        <v>0.3702928870292887</v>
      </c>
      <c r="J124" s="27">
        <v>257</v>
      </c>
      <c r="K124" s="32">
        <v>0.2688284518828452</v>
      </c>
      <c r="L124" s="27">
        <v>236</v>
      </c>
      <c r="M124" s="32">
        <v>0.24686192468619247</v>
      </c>
      <c r="N124" s="36">
        <v>109</v>
      </c>
      <c r="O124" s="32">
        <v>0.11401673640167365</v>
      </c>
      <c r="P124" s="122"/>
      <c r="Q124"/>
      <c r="R124"/>
      <c r="S124"/>
      <c r="T124"/>
      <c r="U124"/>
      <c r="V124"/>
      <c r="W124"/>
    </row>
    <row r="125" spans="1:23" ht="12.75">
      <c r="A125" s="16" t="s">
        <v>259</v>
      </c>
      <c r="B125" s="16" t="s">
        <v>260</v>
      </c>
      <c r="C125" s="16" t="s">
        <v>233</v>
      </c>
      <c r="D125" s="16" t="s">
        <v>231</v>
      </c>
      <c r="E125" s="36">
        <v>722</v>
      </c>
      <c r="F125" s="51">
        <f t="shared" si="2"/>
        <v>458</v>
      </c>
      <c r="G125" s="32">
        <f t="shared" si="3"/>
        <v>0.6343490304709141</v>
      </c>
      <c r="H125" s="34">
        <v>264</v>
      </c>
      <c r="I125" s="32">
        <v>0.3656509695290859</v>
      </c>
      <c r="J125" s="27">
        <v>194</v>
      </c>
      <c r="K125" s="32">
        <v>0.26869806094182824</v>
      </c>
      <c r="L125" s="27">
        <v>162</v>
      </c>
      <c r="M125" s="32">
        <v>0.22437673130193905</v>
      </c>
      <c r="N125" s="36">
        <v>102</v>
      </c>
      <c r="O125" s="32">
        <v>0.14127423822714683</v>
      </c>
      <c r="P125" s="122"/>
      <c r="Q125"/>
      <c r="R125"/>
      <c r="S125"/>
      <c r="T125"/>
      <c r="U125"/>
      <c r="V125"/>
      <c r="W125"/>
    </row>
    <row r="126" spans="1:23" ht="12.75">
      <c r="A126" s="16" t="s">
        <v>261</v>
      </c>
      <c r="B126" s="16" t="s">
        <v>262</v>
      </c>
      <c r="C126" s="16" t="s">
        <v>233</v>
      </c>
      <c r="D126" s="16" t="s">
        <v>231</v>
      </c>
      <c r="E126" s="36">
        <v>677</v>
      </c>
      <c r="F126" s="51">
        <f t="shared" si="2"/>
        <v>241</v>
      </c>
      <c r="G126" s="32">
        <f t="shared" si="3"/>
        <v>0.3559822747415066</v>
      </c>
      <c r="H126" s="34">
        <v>160</v>
      </c>
      <c r="I126" s="32">
        <v>0.2363367799113737</v>
      </c>
      <c r="J126" s="27">
        <v>81</v>
      </c>
      <c r="K126" s="32">
        <v>0.11964549483013294</v>
      </c>
      <c r="L126" s="27">
        <v>364</v>
      </c>
      <c r="M126" s="32">
        <v>0.5376661742983752</v>
      </c>
      <c r="N126" s="36">
        <v>72</v>
      </c>
      <c r="O126" s="32">
        <v>0.10635155096011817</v>
      </c>
      <c r="P126" s="122"/>
      <c r="Q126"/>
      <c r="R126"/>
      <c r="S126"/>
      <c r="T126"/>
      <c r="U126"/>
      <c r="V126"/>
      <c r="W126"/>
    </row>
    <row r="127" spans="1:23" ht="12.75">
      <c r="A127" s="16" t="s">
        <v>263</v>
      </c>
      <c r="B127" s="16" t="s">
        <v>264</v>
      </c>
      <c r="C127" s="16" t="s">
        <v>233</v>
      </c>
      <c r="D127" s="16" t="s">
        <v>231</v>
      </c>
      <c r="E127" s="36">
        <v>968</v>
      </c>
      <c r="F127" s="51">
        <f t="shared" si="2"/>
        <v>558</v>
      </c>
      <c r="G127" s="32">
        <f t="shared" si="3"/>
        <v>0.5764462809917354</v>
      </c>
      <c r="H127" s="34">
        <v>305</v>
      </c>
      <c r="I127" s="32">
        <v>0.31508264462809915</v>
      </c>
      <c r="J127" s="27">
        <v>253</v>
      </c>
      <c r="K127" s="32">
        <v>0.26136363636363635</v>
      </c>
      <c r="L127" s="27">
        <v>365</v>
      </c>
      <c r="M127" s="32">
        <v>0.37706611570247933</v>
      </c>
      <c r="N127" s="36">
        <v>45</v>
      </c>
      <c r="O127" s="32">
        <v>0.04648760330578512</v>
      </c>
      <c r="P127" s="122"/>
      <c r="Q127"/>
      <c r="R127"/>
      <c r="S127"/>
      <c r="T127"/>
      <c r="U127"/>
      <c r="V127"/>
      <c r="W127"/>
    </row>
    <row r="128" spans="1:23" ht="12.75">
      <c r="A128" s="16" t="s">
        <v>265</v>
      </c>
      <c r="B128" s="16" t="s">
        <v>266</v>
      </c>
      <c r="C128" s="16" t="s">
        <v>233</v>
      </c>
      <c r="D128" s="16" t="s">
        <v>231</v>
      </c>
      <c r="E128" s="36">
        <v>1094</v>
      </c>
      <c r="F128" s="51">
        <f t="shared" si="2"/>
        <v>641</v>
      </c>
      <c r="G128" s="32">
        <f t="shared" si="3"/>
        <v>0.5859232175502742</v>
      </c>
      <c r="H128" s="34">
        <v>393</v>
      </c>
      <c r="I128" s="32">
        <v>0.3592321755027422</v>
      </c>
      <c r="J128" s="27">
        <v>248</v>
      </c>
      <c r="K128" s="32">
        <v>0.226691042047532</v>
      </c>
      <c r="L128" s="27">
        <v>303</v>
      </c>
      <c r="M128" s="32">
        <v>0.27696526508226693</v>
      </c>
      <c r="N128" s="36">
        <v>150</v>
      </c>
      <c r="O128" s="32">
        <v>0.13711151736745886</v>
      </c>
      <c r="P128" s="122"/>
      <c r="Q128"/>
      <c r="R128"/>
      <c r="S128"/>
      <c r="T128"/>
      <c r="U128"/>
      <c r="V128"/>
      <c r="W128"/>
    </row>
    <row r="129" spans="1:23" ht="12.75">
      <c r="A129" s="16" t="s">
        <v>267</v>
      </c>
      <c r="B129" s="16" t="s">
        <v>268</v>
      </c>
      <c r="C129" s="16" t="s">
        <v>233</v>
      </c>
      <c r="D129" s="16" t="s">
        <v>231</v>
      </c>
      <c r="E129" s="36">
        <v>666</v>
      </c>
      <c r="F129" s="51">
        <f t="shared" si="2"/>
        <v>493</v>
      </c>
      <c r="G129" s="32">
        <f t="shared" si="3"/>
        <v>0.7402402402402403</v>
      </c>
      <c r="H129" s="34">
        <v>326</v>
      </c>
      <c r="I129" s="32">
        <v>0.4894894894894895</v>
      </c>
      <c r="J129" s="27">
        <v>167</v>
      </c>
      <c r="K129" s="32">
        <v>0.25075075075075076</v>
      </c>
      <c r="L129" s="27">
        <v>162</v>
      </c>
      <c r="M129" s="32">
        <v>0.24324324324324326</v>
      </c>
      <c r="N129" s="36">
        <v>11</v>
      </c>
      <c r="O129" s="32">
        <v>0.016516516516516516</v>
      </c>
      <c r="P129" s="122"/>
      <c r="Q129"/>
      <c r="R129"/>
      <c r="S129"/>
      <c r="T129"/>
      <c r="U129"/>
      <c r="V129"/>
      <c r="W129"/>
    </row>
    <row r="130" spans="1:23" ht="12.75">
      <c r="A130" s="16" t="s">
        <v>269</v>
      </c>
      <c r="B130" s="16" t="s">
        <v>270</v>
      </c>
      <c r="C130" s="16" t="s">
        <v>233</v>
      </c>
      <c r="D130" s="16" t="s">
        <v>231</v>
      </c>
      <c r="E130" s="36">
        <v>443</v>
      </c>
      <c r="F130" s="51">
        <f t="shared" si="2"/>
        <v>348</v>
      </c>
      <c r="G130" s="32">
        <f t="shared" si="3"/>
        <v>0.7855530474040633</v>
      </c>
      <c r="H130" s="34">
        <v>247</v>
      </c>
      <c r="I130" s="32">
        <v>0.5575620767494357</v>
      </c>
      <c r="J130" s="27">
        <v>101</v>
      </c>
      <c r="K130" s="32">
        <v>0.22799097065462753</v>
      </c>
      <c r="L130" s="27">
        <v>72</v>
      </c>
      <c r="M130" s="32">
        <v>0.16252821670428894</v>
      </c>
      <c r="N130" s="36">
        <v>23</v>
      </c>
      <c r="O130" s="32">
        <v>0.05191873589164785</v>
      </c>
      <c r="P130" s="122"/>
      <c r="Q130"/>
      <c r="R130"/>
      <c r="S130"/>
      <c r="T130"/>
      <c r="U130"/>
      <c r="V130"/>
      <c r="W130"/>
    </row>
    <row r="131" spans="1:23" ht="12.75">
      <c r="A131" s="16" t="s">
        <v>271</v>
      </c>
      <c r="B131" s="16" t="s">
        <v>272</v>
      </c>
      <c r="C131" s="16" t="s">
        <v>233</v>
      </c>
      <c r="D131" s="16" t="s">
        <v>231</v>
      </c>
      <c r="E131" s="36">
        <v>622</v>
      </c>
      <c r="F131" s="51">
        <f t="shared" si="2"/>
        <v>422</v>
      </c>
      <c r="G131" s="32">
        <f t="shared" si="3"/>
        <v>0.6784565916398714</v>
      </c>
      <c r="H131" s="34">
        <v>314</v>
      </c>
      <c r="I131" s="32">
        <v>0.5048231511254019</v>
      </c>
      <c r="J131" s="27">
        <v>108</v>
      </c>
      <c r="K131" s="32">
        <v>0.17363344051446947</v>
      </c>
      <c r="L131" s="27">
        <v>177</v>
      </c>
      <c r="M131" s="32">
        <v>0.2845659163987138</v>
      </c>
      <c r="N131" s="36">
        <v>23</v>
      </c>
      <c r="O131" s="32">
        <v>0.03697749196141479</v>
      </c>
      <c r="P131" s="122"/>
      <c r="Q131"/>
      <c r="R131"/>
      <c r="S131"/>
      <c r="T131"/>
      <c r="U131"/>
      <c r="V131"/>
      <c r="W131"/>
    </row>
    <row r="132" spans="1:23" ht="12.75">
      <c r="A132" s="16" t="s">
        <v>273</v>
      </c>
      <c r="B132" s="16" t="s">
        <v>274</v>
      </c>
      <c r="C132" s="16" t="s">
        <v>233</v>
      </c>
      <c r="D132" s="16" t="s">
        <v>231</v>
      </c>
      <c r="E132" s="36">
        <v>1148</v>
      </c>
      <c r="F132" s="51">
        <f t="shared" si="2"/>
        <v>906</v>
      </c>
      <c r="G132" s="32">
        <f t="shared" si="3"/>
        <v>0.789198606271777</v>
      </c>
      <c r="H132" s="34">
        <v>539</v>
      </c>
      <c r="I132" s="32">
        <v>0.4695121951219512</v>
      </c>
      <c r="J132" s="27">
        <v>367</v>
      </c>
      <c r="K132" s="32">
        <v>0.31968641114982577</v>
      </c>
      <c r="L132" s="27">
        <v>241</v>
      </c>
      <c r="M132" s="32">
        <v>0.20993031358885017</v>
      </c>
      <c r="N132" s="36">
        <v>1</v>
      </c>
      <c r="O132" s="32">
        <v>0.0008710801393728223</v>
      </c>
      <c r="P132" s="122"/>
      <c r="Q132"/>
      <c r="R132"/>
      <c r="S132"/>
      <c r="T132"/>
      <c r="U132"/>
      <c r="V132"/>
      <c r="W132"/>
    </row>
    <row r="133" spans="1:23" ht="12.75">
      <c r="A133" s="16" t="s">
        <v>275</v>
      </c>
      <c r="B133" s="16" t="s">
        <v>276</v>
      </c>
      <c r="C133" s="16" t="s">
        <v>233</v>
      </c>
      <c r="D133" s="16" t="s">
        <v>231</v>
      </c>
      <c r="E133" s="36">
        <v>1138</v>
      </c>
      <c r="F133" s="51">
        <f t="shared" si="2"/>
        <v>757</v>
      </c>
      <c r="G133" s="32">
        <f t="shared" si="3"/>
        <v>0.6652021089630932</v>
      </c>
      <c r="H133" s="34">
        <v>451</v>
      </c>
      <c r="I133" s="32">
        <v>0.39630931458699475</v>
      </c>
      <c r="J133" s="27">
        <v>306</v>
      </c>
      <c r="K133" s="32">
        <v>0.2688927943760984</v>
      </c>
      <c r="L133" s="27">
        <v>290</v>
      </c>
      <c r="M133" s="32">
        <v>0.2548330404217926</v>
      </c>
      <c r="N133" s="36">
        <v>91</v>
      </c>
      <c r="O133" s="32">
        <v>0.07996485061511424</v>
      </c>
      <c r="P133" s="122"/>
      <c r="Q133"/>
      <c r="R133"/>
      <c r="S133"/>
      <c r="T133"/>
      <c r="U133"/>
      <c r="V133"/>
      <c r="W133"/>
    </row>
    <row r="134" spans="1:23" ht="12.75">
      <c r="A134" s="16" t="s">
        <v>277</v>
      </c>
      <c r="B134" s="16" t="s">
        <v>278</v>
      </c>
      <c r="C134" s="16" t="s">
        <v>233</v>
      </c>
      <c r="D134" s="16" t="s">
        <v>231</v>
      </c>
      <c r="E134" s="36">
        <v>1610</v>
      </c>
      <c r="F134" s="51">
        <f t="shared" si="2"/>
        <v>562</v>
      </c>
      <c r="G134" s="32"/>
      <c r="H134" s="34">
        <v>246</v>
      </c>
      <c r="I134" s="32"/>
      <c r="J134" s="27">
        <v>316</v>
      </c>
      <c r="K134" s="32"/>
      <c r="L134" s="27">
        <v>228</v>
      </c>
      <c r="M134" s="32"/>
      <c r="N134" s="36">
        <v>820</v>
      </c>
      <c r="O134" s="32">
        <v>0.5093167701863354</v>
      </c>
      <c r="P134" s="122"/>
      <c r="Q134"/>
      <c r="R134"/>
      <c r="S134"/>
      <c r="T134"/>
      <c r="U134"/>
      <c r="V134"/>
      <c r="W134"/>
    </row>
    <row r="135" spans="1:23" ht="12.75">
      <c r="A135" s="16" t="s">
        <v>279</v>
      </c>
      <c r="B135" s="16" t="s">
        <v>280</v>
      </c>
      <c r="C135" s="16" t="s">
        <v>233</v>
      </c>
      <c r="D135" s="16" t="s">
        <v>231</v>
      </c>
      <c r="E135" s="36">
        <v>919</v>
      </c>
      <c r="F135" s="51">
        <f t="shared" si="2"/>
        <v>556</v>
      </c>
      <c r="G135" s="32">
        <f t="shared" si="3"/>
        <v>0.6050054406964092</v>
      </c>
      <c r="H135" s="34">
        <v>253</v>
      </c>
      <c r="I135" s="32">
        <v>0.27529923830250275</v>
      </c>
      <c r="J135" s="27">
        <v>303</v>
      </c>
      <c r="K135" s="32">
        <v>0.3297062023939064</v>
      </c>
      <c r="L135" s="27">
        <v>288</v>
      </c>
      <c r="M135" s="32">
        <v>0.3133841131664853</v>
      </c>
      <c r="N135" s="36">
        <v>75</v>
      </c>
      <c r="O135" s="32">
        <v>0.08161044613710555</v>
      </c>
      <c r="P135" s="122"/>
      <c r="Q135"/>
      <c r="R135"/>
      <c r="S135"/>
      <c r="T135"/>
      <c r="U135"/>
      <c r="V135"/>
      <c r="W135"/>
    </row>
    <row r="136" spans="1:23" ht="12.75">
      <c r="A136" s="16" t="s">
        <v>281</v>
      </c>
      <c r="B136" s="16" t="s">
        <v>282</v>
      </c>
      <c r="C136" s="16" t="s">
        <v>233</v>
      </c>
      <c r="D136" s="16" t="s">
        <v>231</v>
      </c>
      <c r="E136" s="36">
        <v>704</v>
      </c>
      <c r="F136" s="51">
        <f t="shared" si="2"/>
        <v>526</v>
      </c>
      <c r="G136" s="32">
        <f t="shared" si="3"/>
        <v>0.7471590909090908</v>
      </c>
      <c r="H136" s="34">
        <v>381</v>
      </c>
      <c r="I136" s="32">
        <v>0.5411931818181818</v>
      </c>
      <c r="J136" s="27">
        <v>145</v>
      </c>
      <c r="K136" s="32">
        <v>0.2059659090909091</v>
      </c>
      <c r="L136" s="27">
        <v>150</v>
      </c>
      <c r="M136" s="32">
        <v>0.21306818181818182</v>
      </c>
      <c r="N136" s="36">
        <v>28</v>
      </c>
      <c r="O136" s="32">
        <v>0.03977272727272727</v>
      </c>
      <c r="P136" s="122"/>
      <c r="Q136"/>
      <c r="R136"/>
      <c r="S136"/>
      <c r="T136"/>
      <c r="U136"/>
      <c r="V136"/>
      <c r="W136"/>
    </row>
    <row r="137" spans="1:23" ht="12.75">
      <c r="A137" s="16" t="s">
        <v>283</v>
      </c>
      <c r="B137" s="16" t="s">
        <v>284</v>
      </c>
      <c r="C137" s="16" t="s">
        <v>233</v>
      </c>
      <c r="D137" s="16" t="s">
        <v>231</v>
      </c>
      <c r="E137" s="36">
        <v>1039</v>
      </c>
      <c r="F137" s="51">
        <f t="shared" si="2"/>
        <v>764</v>
      </c>
      <c r="G137" s="32">
        <f t="shared" si="3"/>
        <v>0.7353224254090471</v>
      </c>
      <c r="H137" s="34">
        <v>456</v>
      </c>
      <c r="I137" s="32">
        <v>0.43888354186718</v>
      </c>
      <c r="J137" s="27">
        <v>308</v>
      </c>
      <c r="K137" s="32">
        <v>0.2964388835418672</v>
      </c>
      <c r="L137" s="27">
        <v>198</v>
      </c>
      <c r="M137" s="32">
        <v>0.19056785370548604</v>
      </c>
      <c r="N137" s="36">
        <v>77</v>
      </c>
      <c r="O137" s="32">
        <v>0.0741097208854668</v>
      </c>
      <c r="P137" s="122"/>
      <c r="Q137"/>
      <c r="R137"/>
      <c r="S137"/>
      <c r="T137"/>
      <c r="U137"/>
      <c r="V137"/>
      <c r="W137"/>
    </row>
    <row r="138" spans="1:23" ht="12.75">
      <c r="A138" s="16" t="s">
        <v>285</v>
      </c>
      <c r="B138" s="16" t="s">
        <v>286</v>
      </c>
      <c r="C138" s="16" t="s">
        <v>233</v>
      </c>
      <c r="D138" s="16" t="s">
        <v>231</v>
      </c>
      <c r="E138" s="36">
        <v>1393</v>
      </c>
      <c r="F138" s="51">
        <f t="shared" si="2"/>
        <v>877</v>
      </c>
      <c r="G138" s="32">
        <f t="shared" si="3"/>
        <v>0.6295764536970567</v>
      </c>
      <c r="H138" s="34">
        <v>555</v>
      </c>
      <c r="I138" s="32">
        <v>0.39842067480258436</v>
      </c>
      <c r="J138" s="27">
        <v>322</v>
      </c>
      <c r="K138" s="32">
        <v>0.23115577889447236</v>
      </c>
      <c r="L138" s="27">
        <v>444</v>
      </c>
      <c r="M138" s="32">
        <v>0.31873653984206746</v>
      </c>
      <c r="N138" s="36">
        <v>72</v>
      </c>
      <c r="O138" s="32">
        <v>0.05168700646087581</v>
      </c>
      <c r="P138" s="122"/>
      <c r="Q138"/>
      <c r="R138"/>
      <c r="S138"/>
      <c r="T138"/>
      <c r="U138"/>
      <c r="V138"/>
      <c r="W138"/>
    </row>
    <row r="139" spans="1:23" ht="12.75">
      <c r="A139" s="16" t="s">
        <v>287</v>
      </c>
      <c r="B139" s="16" t="s">
        <v>288</v>
      </c>
      <c r="C139" s="16" t="s">
        <v>233</v>
      </c>
      <c r="D139" s="16" t="s">
        <v>231</v>
      </c>
      <c r="E139" s="36">
        <v>1030</v>
      </c>
      <c r="F139" s="51">
        <f t="shared" si="2"/>
        <v>683</v>
      </c>
      <c r="G139" s="32">
        <f t="shared" si="3"/>
        <v>0.6631067961165049</v>
      </c>
      <c r="H139" s="34">
        <v>301</v>
      </c>
      <c r="I139" s="32">
        <v>0.2922330097087379</v>
      </c>
      <c r="J139" s="27">
        <v>382</v>
      </c>
      <c r="K139" s="32">
        <v>0.37087378640776697</v>
      </c>
      <c r="L139" s="27">
        <v>250</v>
      </c>
      <c r="M139" s="32">
        <v>0.24271844660194175</v>
      </c>
      <c r="N139" s="36">
        <v>97</v>
      </c>
      <c r="O139" s="32">
        <v>0.0941747572815534</v>
      </c>
      <c r="P139" s="122"/>
      <c r="Q139"/>
      <c r="R139"/>
      <c r="S139"/>
      <c r="T139"/>
      <c r="U139"/>
      <c r="V139"/>
      <c r="W139"/>
    </row>
    <row r="140" spans="1:23" ht="12.75">
      <c r="A140" s="16" t="s">
        <v>289</v>
      </c>
      <c r="B140" s="16" t="s">
        <v>290</v>
      </c>
      <c r="C140" s="16" t="s">
        <v>233</v>
      </c>
      <c r="D140" s="16" t="s">
        <v>231</v>
      </c>
      <c r="E140" s="36">
        <v>1166</v>
      </c>
      <c r="F140" s="51">
        <f t="shared" si="2"/>
        <v>746</v>
      </c>
      <c r="G140" s="32"/>
      <c r="H140" s="34">
        <v>412</v>
      </c>
      <c r="I140" s="32"/>
      <c r="J140" s="27">
        <v>334</v>
      </c>
      <c r="K140" s="32"/>
      <c r="L140" s="27">
        <v>154</v>
      </c>
      <c r="M140" s="32"/>
      <c r="N140" s="36">
        <v>266</v>
      </c>
      <c r="O140" s="32">
        <v>0.2281303602058319</v>
      </c>
      <c r="P140" s="122"/>
      <c r="Q140"/>
      <c r="R140"/>
      <c r="S140"/>
      <c r="T140"/>
      <c r="U140"/>
      <c r="V140"/>
      <c r="W140"/>
    </row>
    <row r="141" spans="1:23" ht="12.75">
      <c r="A141" s="16" t="s">
        <v>291</v>
      </c>
      <c r="B141" s="16" t="s">
        <v>292</v>
      </c>
      <c r="C141" s="16" t="s">
        <v>233</v>
      </c>
      <c r="D141" s="16" t="s">
        <v>231</v>
      </c>
      <c r="E141" s="36">
        <v>1279</v>
      </c>
      <c r="F141" s="51">
        <f t="shared" si="2"/>
        <v>953</v>
      </c>
      <c r="G141" s="32">
        <f t="shared" si="3"/>
        <v>0.745113369820172</v>
      </c>
      <c r="H141" s="34">
        <v>613</v>
      </c>
      <c r="I141" s="32">
        <v>0.4792806880375293</v>
      </c>
      <c r="J141" s="27">
        <v>340</v>
      </c>
      <c r="K141" s="32">
        <v>0.2658326817826427</v>
      </c>
      <c r="L141" s="27">
        <v>325</v>
      </c>
      <c r="M141" s="32">
        <v>0.2541047693510555</v>
      </c>
      <c r="N141" s="36">
        <v>1</v>
      </c>
      <c r="O141" s="32">
        <v>0.0007818608287724785</v>
      </c>
      <c r="P141" s="122"/>
      <c r="Q141"/>
      <c r="R141"/>
      <c r="S141"/>
      <c r="T141"/>
      <c r="U141"/>
      <c r="V141"/>
      <c r="W141"/>
    </row>
    <row r="142" spans="1:23" ht="12.75">
      <c r="A142" s="16" t="s">
        <v>293</v>
      </c>
      <c r="B142" s="16" t="s">
        <v>294</v>
      </c>
      <c r="C142" s="16" t="s">
        <v>233</v>
      </c>
      <c r="D142" s="16" t="s">
        <v>231</v>
      </c>
      <c r="E142" s="36">
        <v>592</v>
      </c>
      <c r="F142" s="51">
        <f t="shared" si="2"/>
        <v>484</v>
      </c>
      <c r="G142" s="32">
        <f t="shared" si="3"/>
        <v>0.8175675675675675</v>
      </c>
      <c r="H142" s="34">
        <v>337</v>
      </c>
      <c r="I142" s="32">
        <v>0.5692567567567568</v>
      </c>
      <c r="J142" s="27">
        <v>147</v>
      </c>
      <c r="K142" s="32">
        <v>0.2483108108108108</v>
      </c>
      <c r="L142" s="27">
        <v>77</v>
      </c>
      <c r="M142" s="32">
        <v>0.13006756756756757</v>
      </c>
      <c r="N142" s="36">
        <v>31</v>
      </c>
      <c r="O142" s="32">
        <v>0.052364864864864864</v>
      </c>
      <c r="P142" s="122"/>
      <c r="Q142"/>
      <c r="R142"/>
      <c r="S142"/>
      <c r="T142"/>
      <c r="U142"/>
      <c r="V142"/>
      <c r="W142"/>
    </row>
    <row r="143" spans="1:23" ht="12.75">
      <c r="A143" s="16" t="s">
        <v>296</v>
      </c>
      <c r="B143" s="16" t="s">
        <v>298</v>
      </c>
      <c r="C143" s="16" t="s">
        <v>297</v>
      </c>
      <c r="D143" s="16" t="s">
        <v>295</v>
      </c>
      <c r="E143" s="36">
        <v>865</v>
      </c>
      <c r="F143" s="51">
        <f t="shared" si="2"/>
        <v>621</v>
      </c>
      <c r="G143" s="32">
        <f t="shared" si="3"/>
        <v>0.7179190751445087</v>
      </c>
      <c r="H143" s="34">
        <v>498</v>
      </c>
      <c r="I143" s="32">
        <v>0.5757225433526012</v>
      </c>
      <c r="J143" s="27">
        <v>123</v>
      </c>
      <c r="K143" s="32">
        <v>0.14219653179190753</v>
      </c>
      <c r="L143" s="27">
        <v>219</v>
      </c>
      <c r="M143" s="32">
        <v>0.25317919075144507</v>
      </c>
      <c r="N143" s="36">
        <v>25</v>
      </c>
      <c r="O143" s="32">
        <v>0.028901734104046242</v>
      </c>
      <c r="P143" s="122"/>
      <c r="Q143"/>
      <c r="R143"/>
      <c r="S143"/>
      <c r="T143"/>
      <c r="U143"/>
      <c r="V143"/>
      <c r="W143"/>
    </row>
    <row r="144" spans="1:23" ht="12.75">
      <c r="A144" s="16" t="s">
        <v>299</v>
      </c>
      <c r="B144" s="16" t="s">
        <v>300</v>
      </c>
      <c r="C144" s="16" t="s">
        <v>297</v>
      </c>
      <c r="D144" s="16" t="s">
        <v>295</v>
      </c>
      <c r="E144" s="36">
        <v>867</v>
      </c>
      <c r="F144" s="51">
        <f t="shared" si="2"/>
        <v>422</v>
      </c>
      <c r="G144" s="32">
        <f t="shared" si="3"/>
        <v>0.4867358708189158</v>
      </c>
      <c r="H144" s="34">
        <v>331</v>
      </c>
      <c r="I144" s="32">
        <v>0.3817762399077278</v>
      </c>
      <c r="J144" s="27">
        <v>91</v>
      </c>
      <c r="K144" s="32">
        <v>0.104959630911188</v>
      </c>
      <c r="L144" s="27">
        <v>391</v>
      </c>
      <c r="M144" s="32">
        <v>0.45098039215686275</v>
      </c>
      <c r="N144" s="36">
        <v>54</v>
      </c>
      <c r="O144" s="32">
        <v>0.06228373702422145</v>
      </c>
      <c r="P144" s="122"/>
      <c r="Q144"/>
      <c r="R144"/>
      <c r="S144"/>
      <c r="T144"/>
      <c r="U144"/>
      <c r="V144"/>
      <c r="W144"/>
    </row>
    <row r="145" spans="1:23" ht="12.75">
      <c r="A145" s="16" t="s">
        <v>301</v>
      </c>
      <c r="B145" s="16" t="s">
        <v>302</v>
      </c>
      <c r="C145" s="16" t="s">
        <v>297</v>
      </c>
      <c r="D145" s="16" t="s">
        <v>295</v>
      </c>
      <c r="E145" s="36">
        <v>2179</v>
      </c>
      <c r="F145" s="51">
        <f t="shared" si="2"/>
        <v>765</v>
      </c>
      <c r="G145" s="32">
        <f t="shared" si="3"/>
        <v>0.3510784763653052</v>
      </c>
      <c r="H145" s="34">
        <v>551</v>
      </c>
      <c r="I145" s="32">
        <v>0.2528682882055989</v>
      </c>
      <c r="J145" s="27">
        <v>214</v>
      </c>
      <c r="K145" s="32">
        <v>0.0982101881597063</v>
      </c>
      <c r="L145" s="27">
        <v>1199</v>
      </c>
      <c r="M145" s="32">
        <v>0.5502524093620927</v>
      </c>
      <c r="N145" s="36">
        <v>215</v>
      </c>
      <c r="O145" s="32">
        <v>0.09866911427260211</v>
      </c>
      <c r="P145" s="122"/>
      <c r="Q145"/>
      <c r="R145"/>
      <c r="S145"/>
      <c r="T145"/>
      <c r="U145"/>
      <c r="V145"/>
      <c r="W145"/>
    </row>
    <row r="146" spans="1:23" ht="12.75">
      <c r="A146" s="16" t="s">
        <v>303</v>
      </c>
      <c r="B146" s="16" t="s">
        <v>304</v>
      </c>
      <c r="C146" s="16" t="s">
        <v>297</v>
      </c>
      <c r="D146" s="16" t="s">
        <v>295</v>
      </c>
      <c r="E146" s="36">
        <v>508</v>
      </c>
      <c r="F146" s="51">
        <f t="shared" si="2"/>
        <v>212</v>
      </c>
      <c r="G146" s="32">
        <f t="shared" si="3"/>
        <v>0.41732283464566927</v>
      </c>
      <c r="H146" s="34">
        <v>166</v>
      </c>
      <c r="I146" s="32">
        <v>0.32677165354330706</v>
      </c>
      <c r="J146" s="27">
        <v>46</v>
      </c>
      <c r="K146" s="32">
        <v>0.09055118110236221</v>
      </c>
      <c r="L146" s="27">
        <v>255</v>
      </c>
      <c r="M146" s="32">
        <v>0.5019685039370079</v>
      </c>
      <c r="N146" s="36">
        <v>41</v>
      </c>
      <c r="O146" s="32">
        <v>0.08070866141732283</v>
      </c>
      <c r="P146" s="122"/>
      <c r="Q146"/>
      <c r="R146"/>
      <c r="S146"/>
      <c r="T146"/>
      <c r="U146"/>
      <c r="V146"/>
      <c r="W146"/>
    </row>
    <row r="147" spans="1:23" ht="12.75">
      <c r="A147" s="16" t="s">
        <v>305</v>
      </c>
      <c r="B147" s="16" t="s">
        <v>306</v>
      </c>
      <c r="C147" s="16" t="s">
        <v>297</v>
      </c>
      <c r="D147" s="16" t="s">
        <v>295</v>
      </c>
      <c r="E147" s="36">
        <v>958</v>
      </c>
      <c r="F147" s="51">
        <f t="shared" si="2"/>
        <v>302</v>
      </c>
      <c r="G147" s="32"/>
      <c r="H147" s="34">
        <v>195</v>
      </c>
      <c r="I147" s="32"/>
      <c r="J147" s="27">
        <v>107</v>
      </c>
      <c r="K147" s="32"/>
      <c r="L147" s="27">
        <v>462</v>
      </c>
      <c r="M147" s="32"/>
      <c r="N147" s="36">
        <v>194</v>
      </c>
      <c r="O147" s="32">
        <v>0.20250521920668058</v>
      </c>
      <c r="P147" s="122"/>
      <c r="Q147"/>
      <c r="R147"/>
      <c r="S147"/>
      <c r="T147"/>
      <c r="U147"/>
      <c r="V147"/>
      <c r="W147"/>
    </row>
    <row r="148" spans="1:23" ht="12.75">
      <c r="A148" s="16" t="s">
        <v>307</v>
      </c>
      <c r="B148" s="16" t="s">
        <v>308</v>
      </c>
      <c r="C148" s="16" t="s">
        <v>297</v>
      </c>
      <c r="D148" s="16" t="s">
        <v>295</v>
      </c>
      <c r="E148" s="36">
        <v>3773</v>
      </c>
      <c r="F148" s="51">
        <f t="shared" si="2"/>
        <v>1995</v>
      </c>
      <c r="G148" s="32"/>
      <c r="H148" s="34">
        <v>1399</v>
      </c>
      <c r="I148" s="32"/>
      <c r="J148" s="27">
        <v>596</v>
      </c>
      <c r="K148" s="32"/>
      <c r="L148" s="27">
        <v>1214</v>
      </c>
      <c r="M148" s="32"/>
      <c r="N148" s="36">
        <v>564</v>
      </c>
      <c r="O148" s="32">
        <v>0.14948316989133315</v>
      </c>
      <c r="P148" s="122">
        <v>1</v>
      </c>
      <c r="Q148"/>
      <c r="R148"/>
      <c r="S148"/>
      <c r="T148"/>
      <c r="U148"/>
      <c r="V148"/>
      <c r="W148"/>
    </row>
    <row r="149" spans="1:23" ht="12.75">
      <c r="A149" s="16" t="s">
        <v>309</v>
      </c>
      <c r="B149" s="16" t="s">
        <v>310</v>
      </c>
      <c r="C149" s="16" t="s">
        <v>297</v>
      </c>
      <c r="D149" s="16" t="s">
        <v>295</v>
      </c>
      <c r="E149" s="36">
        <v>2100</v>
      </c>
      <c r="F149" s="51">
        <f t="shared" si="2"/>
        <v>869</v>
      </c>
      <c r="G149" s="32">
        <f t="shared" si="3"/>
        <v>0.4138095238095238</v>
      </c>
      <c r="H149" s="34">
        <v>605</v>
      </c>
      <c r="I149" s="32">
        <v>0.28809523809523807</v>
      </c>
      <c r="J149" s="27">
        <v>264</v>
      </c>
      <c r="K149" s="32">
        <v>0.12571428571428572</v>
      </c>
      <c r="L149" s="27">
        <v>930</v>
      </c>
      <c r="M149" s="32">
        <v>0.44285714285714284</v>
      </c>
      <c r="N149" s="36">
        <v>301</v>
      </c>
      <c r="O149" s="32">
        <v>0.14333333333333334</v>
      </c>
      <c r="P149" s="122"/>
      <c r="Q149"/>
      <c r="R149"/>
      <c r="S149"/>
      <c r="T149"/>
      <c r="U149"/>
      <c r="V149"/>
      <c r="W149"/>
    </row>
    <row r="150" spans="1:23" ht="12.75">
      <c r="A150" s="16" t="s">
        <v>311</v>
      </c>
      <c r="B150" s="16" t="s">
        <v>312</v>
      </c>
      <c r="C150" s="16" t="s">
        <v>297</v>
      </c>
      <c r="D150" s="16" t="s">
        <v>295</v>
      </c>
      <c r="E150" s="36">
        <v>2255</v>
      </c>
      <c r="F150" s="51">
        <f t="shared" si="2"/>
        <v>1034</v>
      </c>
      <c r="G150" s="32"/>
      <c r="H150" s="34">
        <v>764</v>
      </c>
      <c r="I150" s="32"/>
      <c r="J150" s="27">
        <v>270</v>
      </c>
      <c r="K150" s="32"/>
      <c r="L150" s="27">
        <v>872</v>
      </c>
      <c r="M150" s="32"/>
      <c r="N150" s="36">
        <v>349</v>
      </c>
      <c r="O150" s="32">
        <v>0.1547671840354767</v>
      </c>
      <c r="P150" s="122"/>
      <c r="Q150"/>
      <c r="R150"/>
      <c r="S150"/>
      <c r="T150"/>
      <c r="U150"/>
      <c r="V150"/>
      <c r="W150"/>
    </row>
    <row r="151" spans="1:23" ht="12.75">
      <c r="A151" s="16" t="s">
        <v>314</v>
      </c>
      <c r="B151" s="16" t="s">
        <v>316</v>
      </c>
      <c r="C151" s="16" t="s">
        <v>315</v>
      </c>
      <c r="D151" s="16" t="s">
        <v>313</v>
      </c>
      <c r="E151" s="36">
        <v>1479</v>
      </c>
      <c r="F151" s="51">
        <f aca="true" t="shared" si="4" ref="F151:F173">H151+J151</f>
        <v>718</v>
      </c>
      <c r="G151" s="32"/>
      <c r="H151" s="34">
        <v>516</v>
      </c>
      <c r="I151" s="32"/>
      <c r="J151" s="27">
        <v>202</v>
      </c>
      <c r="K151" s="32"/>
      <c r="L151" s="27">
        <v>471</v>
      </c>
      <c r="M151" s="32"/>
      <c r="N151" s="36">
        <v>290</v>
      </c>
      <c r="O151" s="32">
        <v>0.19607843137254902</v>
      </c>
      <c r="P151" s="122"/>
      <c r="Q151"/>
      <c r="R151"/>
      <c r="S151"/>
      <c r="T151"/>
      <c r="U151"/>
      <c r="V151"/>
      <c r="W151"/>
    </row>
    <row r="152" spans="1:23" ht="12.75">
      <c r="A152" s="16" t="s">
        <v>317</v>
      </c>
      <c r="B152" s="16" t="s">
        <v>318</v>
      </c>
      <c r="C152" s="16" t="s">
        <v>315</v>
      </c>
      <c r="D152" s="16" t="s">
        <v>313</v>
      </c>
      <c r="E152" s="36">
        <v>1604</v>
      </c>
      <c r="F152" s="51">
        <f t="shared" si="4"/>
        <v>518</v>
      </c>
      <c r="G152" s="32"/>
      <c r="H152" s="34">
        <v>368</v>
      </c>
      <c r="I152" s="32"/>
      <c r="J152" s="27">
        <v>150</v>
      </c>
      <c r="K152" s="32"/>
      <c r="L152" s="27">
        <v>302</v>
      </c>
      <c r="M152" s="32"/>
      <c r="N152" s="36">
        <v>784</v>
      </c>
      <c r="O152" s="32">
        <v>0.48877805486284287</v>
      </c>
      <c r="P152" s="122"/>
      <c r="Q152"/>
      <c r="R152"/>
      <c r="S152"/>
      <c r="T152"/>
      <c r="U152"/>
      <c r="V152"/>
      <c r="W152"/>
    </row>
    <row r="153" spans="1:23" ht="12.75">
      <c r="A153" s="16" t="s">
        <v>319</v>
      </c>
      <c r="B153" s="16" t="s">
        <v>320</v>
      </c>
      <c r="C153" s="16" t="s">
        <v>315</v>
      </c>
      <c r="D153" s="16" t="s">
        <v>313</v>
      </c>
      <c r="E153" s="36">
        <v>1579</v>
      </c>
      <c r="F153" s="51">
        <f t="shared" si="4"/>
        <v>873</v>
      </c>
      <c r="G153" s="32">
        <f aca="true" t="shared" si="5" ref="G153:G173">I153+K153</f>
        <v>0.5528815706143129</v>
      </c>
      <c r="H153" s="34">
        <v>605</v>
      </c>
      <c r="I153" s="32">
        <v>0.383153894870171</v>
      </c>
      <c r="J153" s="27">
        <v>268</v>
      </c>
      <c r="K153" s="32">
        <v>0.16972767574414185</v>
      </c>
      <c r="L153" s="27">
        <v>706</v>
      </c>
      <c r="M153" s="32">
        <v>0.44711842938568713</v>
      </c>
      <c r="N153" s="36">
        <v>0</v>
      </c>
      <c r="O153" s="32">
        <v>0</v>
      </c>
      <c r="P153" s="122"/>
      <c r="Q153"/>
      <c r="R153"/>
      <c r="S153"/>
      <c r="T153"/>
      <c r="U153"/>
      <c r="V153"/>
      <c r="W153"/>
    </row>
    <row r="154" spans="1:23" ht="12.75">
      <c r="A154" s="16" t="s">
        <v>321</v>
      </c>
      <c r="B154" s="16" t="s">
        <v>322</v>
      </c>
      <c r="C154" s="16" t="s">
        <v>315</v>
      </c>
      <c r="D154" s="16" t="s">
        <v>313</v>
      </c>
      <c r="E154" s="36">
        <v>3796</v>
      </c>
      <c r="F154" s="51">
        <f t="shared" si="4"/>
        <v>1371</v>
      </c>
      <c r="G154" s="32"/>
      <c r="H154" s="34">
        <v>991</v>
      </c>
      <c r="I154" s="32"/>
      <c r="J154" s="27">
        <v>380</v>
      </c>
      <c r="K154" s="32"/>
      <c r="L154" s="27">
        <v>1531</v>
      </c>
      <c r="M154" s="32"/>
      <c r="N154" s="36">
        <v>894</v>
      </c>
      <c r="O154" s="32">
        <v>0.23551106427818758</v>
      </c>
      <c r="P154" s="122"/>
      <c r="Q154"/>
      <c r="R154"/>
      <c r="S154"/>
      <c r="T154"/>
      <c r="U154"/>
      <c r="V154"/>
      <c r="W154"/>
    </row>
    <row r="155" spans="1:23" ht="12.75">
      <c r="A155" s="16" t="s">
        <v>323</v>
      </c>
      <c r="B155" s="16" t="s">
        <v>324</v>
      </c>
      <c r="C155" s="16" t="s">
        <v>315</v>
      </c>
      <c r="D155" s="16" t="s">
        <v>313</v>
      </c>
      <c r="E155" s="36">
        <v>299</v>
      </c>
      <c r="F155" s="51">
        <f t="shared" si="4"/>
        <v>138</v>
      </c>
      <c r="G155" s="32">
        <f t="shared" si="5"/>
        <v>0.46153846153846156</v>
      </c>
      <c r="H155" s="34">
        <v>94</v>
      </c>
      <c r="I155" s="32">
        <v>0.31438127090301005</v>
      </c>
      <c r="J155" s="27">
        <v>44</v>
      </c>
      <c r="K155" s="32">
        <v>0.14715719063545152</v>
      </c>
      <c r="L155" s="27">
        <v>149</v>
      </c>
      <c r="M155" s="32">
        <v>0.4983277591973244</v>
      </c>
      <c r="N155" s="36">
        <v>12</v>
      </c>
      <c r="O155" s="32">
        <v>0.04013377926421405</v>
      </c>
      <c r="P155" s="122"/>
      <c r="Q155"/>
      <c r="R155"/>
      <c r="S155"/>
      <c r="T155"/>
      <c r="U155"/>
      <c r="V155"/>
      <c r="W155"/>
    </row>
    <row r="156" spans="1:23" ht="12.75">
      <c r="A156" s="16" t="s">
        <v>325</v>
      </c>
      <c r="B156" s="16" t="s">
        <v>326</v>
      </c>
      <c r="C156" s="16" t="s">
        <v>315</v>
      </c>
      <c r="D156" s="16" t="s">
        <v>313</v>
      </c>
      <c r="E156" s="36">
        <v>952</v>
      </c>
      <c r="F156" s="51">
        <f t="shared" si="4"/>
        <v>536</v>
      </c>
      <c r="G156" s="32">
        <f t="shared" si="5"/>
        <v>0.5630252100840336</v>
      </c>
      <c r="H156" s="34">
        <v>342</v>
      </c>
      <c r="I156" s="32">
        <v>0.3592436974789916</v>
      </c>
      <c r="J156" s="27">
        <v>194</v>
      </c>
      <c r="K156" s="32">
        <v>0.20378151260504201</v>
      </c>
      <c r="L156" s="27">
        <v>410</v>
      </c>
      <c r="M156" s="32">
        <v>0.43067226890756305</v>
      </c>
      <c r="N156" s="36">
        <v>6</v>
      </c>
      <c r="O156" s="32">
        <v>0.0063025210084033615</v>
      </c>
      <c r="P156" s="122"/>
      <c r="Q156"/>
      <c r="R156"/>
      <c r="S156"/>
      <c r="T156"/>
      <c r="U156"/>
      <c r="V156"/>
      <c r="W156"/>
    </row>
    <row r="157" spans="1:23" ht="12.75">
      <c r="A157" s="16" t="s">
        <v>327</v>
      </c>
      <c r="B157" s="16" t="s">
        <v>328</v>
      </c>
      <c r="C157" s="16" t="s">
        <v>315</v>
      </c>
      <c r="D157" s="16" t="s">
        <v>313</v>
      </c>
      <c r="E157" s="36">
        <v>2075</v>
      </c>
      <c r="F157" s="51">
        <f t="shared" si="4"/>
        <v>1265</v>
      </c>
      <c r="G157" s="32">
        <f t="shared" si="5"/>
        <v>0.6096385542168674</v>
      </c>
      <c r="H157" s="34">
        <v>995</v>
      </c>
      <c r="I157" s="32">
        <v>0.4795180722891566</v>
      </c>
      <c r="J157" s="27">
        <v>270</v>
      </c>
      <c r="K157" s="32">
        <v>0.13012048192771083</v>
      </c>
      <c r="L157" s="27">
        <v>780</v>
      </c>
      <c r="M157" s="32">
        <v>0.3759036144578313</v>
      </c>
      <c r="N157" s="36">
        <v>30</v>
      </c>
      <c r="O157" s="32">
        <v>0.014457831325301205</v>
      </c>
      <c r="P157" s="122"/>
      <c r="Q157"/>
      <c r="R157"/>
      <c r="S157"/>
      <c r="T157"/>
      <c r="U157"/>
      <c r="V157"/>
      <c r="W157"/>
    </row>
    <row r="158" spans="1:23" ht="12.75">
      <c r="A158" s="16" t="s">
        <v>329</v>
      </c>
      <c r="B158" s="16" t="s">
        <v>330</v>
      </c>
      <c r="C158" s="16" t="s">
        <v>315</v>
      </c>
      <c r="D158" s="16" t="s">
        <v>313</v>
      </c>
      <c r="E158" s="36">
        <v>710</v>
      </c>
      <c r="F158" s="51">
        <f t="shared" si="4"/>
        <v>328</v>
      </c>
      <c r="G158" s="32">
        <f t="shared" si="5"/>
        <v>0.4619718309859155</v>
      </c>
      <c r="H158" s="34">
        <v>269</v>
      </c>
      <c r="I158" s="32">
        <v>0.3788732394366197</v>
      </c>
      <c r="J158" s="27">
        <v>59</v>
      </c>
      <c r="K158" s="32">
        <v>0.08309859154929577</v>
      </c>
      <c r="L158" s="27">
        <v>330</v>
      </c>
      <c r="M158" s="32">
        <v>0.4647887323943662</v>
      </c>
      <c r="N158" s="36">
        <v>52</v>
      </c>
      <c r="O158" s="32">
        <v>0.07323943661971831</v>
      </c>
      <c r="P158" s="122"/>
      <c r="Q158"/>
      <c r="R158"/>
      <c r="S158"/>
      <c r="T158"/>
      <c r="U158"/>
      <c r="V158"/>
      <c r="W158"/>
    </row>
    <row r="159" spans="1:23" ht="12.75">
      <c r="A159" s="16" t="s">
        <v>331</v>
      </c>
      <c r="B159" s="16" t="s">
        <v>332</v>
      </c>
      <c r="C159" s="16" t="s">
        <v>315</v>
      </c>
      <c r="D159" s="16" t="s">
        <v>313</v>
      </c>
      <c r="E159" s="36">
        <v>850</v>
      </c>
      <c r="F159" s="51">
        <f t="shared" si="4"/>
        <v>318</v>
      </c>
      <c r="G159" s="32">
        <f t="shared" si="5"/>
        <v>0.37411764705882355</v>
      </c>
      <c r="H159" s="34">
        <v>222</v>
      </c>
      <c r="I159" s="32">
        <v>0.2611764705882353</v>
      </c>
      <c r="J159" s="27">
        <v>96</v>
      </c>
      <c r="K159" s="32">
        <v>0.11294117647058824</v>
      </c>
      <c r="L159" s="27">
        <v>413</v>
      </c>
      <c r="M159" s="32">
        <v>0.4858823529411765</v>
      </c>
      <c r="N159" s="36">
        <v>119</v>
      </c>
      <c r="O159" s="32">
        <v>0.14</v>
      </c>
      <c r="P159" s="122"/>
      <c r="Q159"/>
      <c r="R159"/>
      <c r="S159"/>
      <c r="T159"/>
      <c r="U159"/>
      <c r="V159"/>
      <c r="W159"/>
    </row>
    <row r="160" spans="1:23" ht="12.75">
      <c r="A160" s="16" t="s">
        <v>334</v>
      </c>
      <c r="B160" s="16" t="s">
        <v>336</v>
      </c>
      <c r="C160" s="16" t="s">
        <v>335</v>
      </c>
      <c r="D160" s="16" t="s">
        <v>333</v>
      </c>
      <c r="E160" s="36">
        <v>479</v>
      </c>
      <c r="F160" s="51">
        <f t="shared" si="4"/>
        <v>281</v>
      </c>
      <c r="G160" s="32">
        <f t="shared" si="5"/>
        <v>0.5866388308977035</v>
      </c>
      <c r="H160" s="34">
        <v>209</v>
      </c>
      <c r="I160" s="32">
        <v>0.4363256784968685</v>
      </c>
      <c r="J160" s="27">
        <v>72</v>
      </c>
      <c r="K160" s="32">
        <v>0.15031315240083507</v>
      </c>
      <c r="L160" s="27">
        <v>178</v>
      </c>
      <c r="M160" s="32">
        <v>0.37160751565762007</v>
      </c>
      <c r="N160" s="36">
        <v>20</v>
      </c>
      <c r="O160" s="32">
        <v>0.04175365344467641</v>
      </c>
      <c r="P160" s="122"/>
      <c r="Q160"/>
      <c r="R160"/>
      <c r="S160"/>
      <c r="T160"/>
      <c r="U160"/>
      <c r="V160"/>
      <c r="W160"/>
    </row>
    <row r="161" spans="1:23" ht="12.75">
      <c r="A161" s="16" t="s">
        <v>337</v>
      </c>
      <c r="B161" s="16" t="s">
        <v>338</v>
      </c>
      <c r="C161" s="16" t="s">
        <v>335</v>
      </c>
      <c r="D161" s="16" t="s">
        <v>333</v>
      </c>
      <c r="E161" s="36">
        <v>1022</v>
      </c>
      <c r="F161" s="51">
        <f t="shared" si="4"/>
        <v>539</v>
      </c>
      <c r="G161" s="32">
        <f t="shared" si="5"/>
        <v>0.5273972602739726</v>
      </c>
      <c r="H161" s="34">
        <v>336</v>
      </c>
      <c r="I161" s="32">
        <v>0.3287671232876712</v>
      </c>
      <c r="J161" s="27">
        <v>203</v>
      </c>
      <c r="K161" s="32">
        <v>0.19863013698630136</v>
      </c>
      <c r="L161" s="27">
        <v>456</v>
      </c>
      <c r="M161" s="32">
        <v>0.4461839530332681</v>
      </c>
      <c r="N161" s="36">
        <v>27</v>
      </c>
      <c r="O161" s="32">
        <v>0.026418786692759294</v>
      </c>
      <c r="P161" s="122"/>
      <c r="Q161"/>
      <c r="R161"/>
      <c r="S161"/>
      <c r="T161"/>
      <c r="U161"/>
      <c r="V161"/>
      <c r="W161"/>
    </row>
    <row r="162" spans="1:23" ht="12.75">
      <c r="A162" s="16" t="s">
        <v>339</v>
      </c>
      <c r="B162" s="16" t="s">
        <v>340</v>
      </c>
      <c r="C162" s="16" t="s">
        <v>335</v>
      </c>
      <c r="D162" s="16" t="s">
        <v>333</v>
      </c>
      <c r="E162" s="36">
        <v>1666</v>
      </c>
      <c r="F162" s="51">
        <f t="shared" si="4"/>
        <v>836</v>
      </c>
      <c r="G162" s="32">
        <f t="shared" si="5"/>
        <v>0.5018007202881152</v>
      </c>
      <c r="H162" s="34">
        <v>594</v>
      </c>
      <c r="I162" s="32">
        <v>0.3565426170468187</v>
      </c>
      <c r="J162" s="27">
        <v>242</v>
      </c>
      <c r="K162" s="32">
        <v>0.1452581032412965</v>
      </c>
      <c r="L162" s="27">
        <v>597</v>
      </c>
      <c r="M162" s="32">
        <v>0.35834333733493395</v>
      </c>
      <c r="N162" s="36">
        <v>233</v>
      </c>
      <c r="O162" s="32">
        <v>0.1398559423769508</v>
      </c>
      <c r="P162" s="122"/>
      <c r="Q162"/>
      <c r="R162"/>
      <c r="S162"/>
      <c r="T162"/>
      <c r="U162"/>
      <c r="V162"/>
      <c r="W162"/>
    </row>
    <row r="163" spans="1:23" ht="12.75">
      <c r="A163" s="16" t="s">
        <v>341</v>
      </c>
      <c r="B163" s="16" t="s">
        <v>342</v>
      </c>
      <c r="C163" s="16" t="s">
        <v>335</v>
      </c>
      <c r="D163" s="16" t="s">
        <v>333</v>
      </c>
      <c r="E163" s="36">
        <v>1350</v>
      </c>
      <c r="F163" s="51">
        <f t="shared" si="4"/>
        <v>629</v>
      </c>
      <c r="G163" s="32">
        <f t="shared" si="5"/>
        <v>0.4659259259259259</v>
      </c>
      <c r="H163" s="34">
        <v>500</v>
      </c>
      <c r="I163" s="32">
        <v>0.37037037037037035</v>
      </c>
      <c r="J163" s="27">
        <v>129</v>
      </c>
      <c r="K163" s="32">
        <v>0.09555555555555556</v>
      </c>
      <c r="L163" s="27">
        <v>606</v>
      </c>
      <c r="M163" s="32">
        <v>0.4488888888888889</v>
      </c>
      <c r="N163" s="36">
        <v>115</v>
      </c>
      <c r="O163" s="32">
        <v>0.08518518518518518</v>
      </c>
      <c r="P163" s="122"/>
      <c r="Q163"/>
      <c r="R163"/>
      <c r="S163"/>
      <c r="T163"/>
      <c r="U163"/>
      <c r="V163"/>
      <c r="W163"/>
    </row>
    <row r="164" spans="1:23" ht="12.75">
      <c r="A164" s="16" t="s">
        <v>343</v>
      </c>
      <c r="B164" s="16" t="s">
        <v>344</v>
      </c>
      <c r="C164" s="16" t="s">
        <v>335</v>
      </c>
      <c r="D164" s="16" t="s">
        <v>333</v>
      </c>
      <c r="E164" s="36">
        <v>1870</v>
      </c>
      <c r="F164" s="51">
        <f t="shared" si="4"/>
        <v>845</v>
      </c>
      <c r="G164" s="32">
        <f t="shared" si="5"/>
        <v>0.45187165775401067</v>
      </c>
      <c r="H164" s="34">
        <v>670</v>
      </c>
      <c r="I164" s="32">
        <v>0.3582887700534759</v>
      </c>
      <c r="J164" s="27">
        <v>175</v>
      </c>
      <c r="K164" s="32">
        <v>0.09358288770053476</v>
      </c>
      <c r="L164" s="27">
        <v>747</v>
      </c>
      <c r="M164" s="32">
        <v>0.39946524064171124</v>
      </c>
      <c r="N164" s="36">
        <v>278</v>
      </c>
      <c r="O164" s="32">
        <v>0.14866310160427806</v>
      </c>
      <c r="P164" s="122"/>
      <c r="Q164"/>
      <c r="R164"/>
      <c r="S164"/>
      <c r="T164"/>
      <c r="U164"/>
      <c r="V164"/>
      <c r="W164"/>
    </row>
    <row r="165" spans="1:23" ht="12.75">
      <c r="A165" s="16" t="s">
        <v>345</v>
      </c>
      <c r="B165" s="16" t="s">
        <v>346</v>
      </c>
      <c r="C165" s="16" t="s">
        <v>335</v>
      </c>
      <c r="D165" s="16" t="s">
        <v>333</v>
      </c>
      <c r="E165" s="36">
        <v>832</v>
      </c>
      <c r="F165" s="51">
        <f t="shared" si="4"/>
        <v>463</v>
      </c>
      <c r="G165" s="32">
        <f t="shared" si="5"/>
        <v>0.5564903846153846</v>
      </c>
      <c r="H165" s="34">
        <v>362</v>
      </c>
      <c r="I165" s="32">
        <v>0.43509615384615385</v>
      </c>
      <c r="J165" s="27">
        <v>101</v>
      </c>
      <c r="K165" s="32">
        <v>0.12139423076923077</v>
      </c>
      <c r="L165" s="27">
        <v>368</v>
      </c>
      <c r="M165" s="32">
        <v>0.4423076923076923</v>
      </c>
      <c r="N165" s="36">
        <v>1</v>
      </c>
      <c r="O165" s="32">
        <v>0.001201923076923077</v>
      </c>
      <c r="P165" s="122"/>
      <c r="Q165"/>
      <c r="R165"/>
      <c r="S165"/>
      <c r="T165"/>
      <c r="U165"/>
      <c r="V165"/>
      <c r="W165"/>
    </row>
    <row r="166" spans="1:23" ht="12.75">
      <c r="A166" s="16" t="s">
        <v>347</v>
      </c>
      <c r="B166" s="16" t="s">
        <v>348</v>
      </c>
      <c r="C166" s="16" t="s">
        <v>335</v>
      </c>
      <c r="D166" s="16" t="s">
        <v>333</v>
      </c>
      <c r="E166" s="36">
        <v>1637</v>
      </c>
      <c r="F166" s="51">
        <f t="shared" si="4"/>
        <v>791</v>
      </c>
      <c r="G166" s="32">
        <f t="shared" si="5"/>
        <v>0.4832009773976787</v>
      </c>
      <c r="H166" s="34">
        <v>648</v>
      </c>
      <c r="I166" s="32">
        <v>0.39584605986560784</v>
      </c>
      <c r="J166" s="27">
        <v>143</v>
      </c>
      <c r="K166" s="32">
        <v>0.08735491753207086</v>
      </c>
      <c r="L166" s="27">
        <v>806</v>
      </c>
      <c r="M166" s="32">
        <v>0.4923640806353085</v>
      </c>
      <c r="N166" s="36">
        <v>40</v>
      </c>
      <c r="O166" s="32">
        <v>0.02443494196701283</v>
      </c>
      <c r="P166" s="122"/>
      <c r="Q166"/>
      <c r="R166"/>
      <c r="S166"/>
      <c r="T166"/>
      <c r="U166"/>
      <c r="V166"/>
      <c r="W166"/>
    </row>
    <row r="167" spans="1:23" ht="12.75">
      <c r="A167" s="16" t="s">
        <v>349</v>
      </c>
      <c r="B167" s="16" t="s">
        <v>350</v>
      </c>
      <c r="C167" s="16" t="s">
        <v>335</v>
      </c>
      <c r="D167" s="16" t="s">
        <v>333</v>
      </c>
      <c r="E167" s="36">
        <v>568</v>
      </c>
      <c r="F167" s="51">
        <f t="shared" si="4"/>
        <v>273</v>
      </c>
      <c r="G167" s="32">
        <f t="shared" si="5"/>
        <v>0.48063380281690143</v>
      </c>
      <c r="H167" s="34">
        <v>183</v>
      </c>
      <c r="I167" s="32">
        <v>0.3221830985915493</v>
      </c>
      <c r="J167" s="27">
        <v>90</v>
      </c>
      <c r="K167" s="32">
        <v>0.15845070422535212</v>
      </c>
      <c r="L167" s="27">
        <v>286</v>
      </c>
      <c r="M167" s="32">
        <v>0.5035211267605634</v>
      </c>
      <c r="N167" s="36">
        <v>9</v>
      </c>
      <c r="O167" s="32">
        <v>0.01584507042253521</v>
      </c>
      <c r="P167" s="122"/>
      <c r="Q167"/>
      <c r="R167"/>
      <c r="S167"/>
      <c r="T167"/>
      <c r="U167"/>
      <c r="V167"/>
      <c r="W167"/>
    </row>
    <row r="168" spans="1:23" ht="12.75">
      <c r="A168" s="16" t="s">
        <v>351</v>
      </c>
      <c r="B168" s="16" t="s">
        <v>352</v>
      </c>
      <c r="C168" s="16" t="s">
        <v>335</v>
      </c>
      <c r="D168" s="16" t="s">
        <v>333</v>
      </c>
      <c r="E168" s="36">
        <v>822</v>
      </c>
      <c r="F168" s="51">
        <f t="shared" si="4"/>
        <v>307</v>
      </c>
      <c r="G168" s="32">
        <f t="shared" si="5"/>
        <v>0.3734793187347932</v>
      </c>
      <c r="H168" s="34">
        <v>219</v>
      </c>
      <c r="I168" s="32">
        <v>0.2664233576642336</v>
      </c>
      <c r="J168" s="27">
        <v>88</v>
      </c>
      <c r="K168" s="32">
        <v>0.1070559610705596</v>
      </c>
      <c r="L168" s="27">
        <v>461</v>
      </c>
      <c r="M168" s="32">
        <v>0.5608272506082725</v>
      </c>
      <c r="N168" s="36">
        <v>54</v>
      </c>
      <c r="O168" s="32">
        <v>0.06569343065693431</v>
      </c>
      <c r="P168" s="122"/>
      <c r="Q168"/>
      <c r="R168"/>
      <c r="S168"/>
      <c r="T168"/>
      <c r="U168"/>
      <c r="V168"/>
      <c r="W168"/>
    </row>
    <row r="169" spans="1:23" ht="12.75">
      <c r="A169" s="16" t="s">
        <v>353</v>
      </c>
      <c r="B169" s="16" t="s">
        <v>354</v>
      </c>
      <c r="C169" s="16" t="s">
        <v>335</v>
      </c>
      <c r="D169" s="16" t="s">
        <v>333</v>
      </c>
      <c r="E169" s="36">
        <v>1419</v>
      </c>
      <c r="F169" s="51">
        <f t="shared" si="4"/>
        <v>710</v>
      </c>
      <c r="G169" s="32">
        <f t="shared" si="5"/>
        <v>0.5003523608174771</v>
      </c>
      <c r="H169" s="34">
        <v>568</v>
      </c>
      <c r="I169" s="32">
        <v>0.4002818886539817</v>
      </c>
      <c r="J169" s="27">
        <v>142</v>
      </c>
      <c r="K169" s="32">
        <v>0.10007047216349542</v>
      </c>
      <c r="L169" s="27">
        <v>652</v>
      </c>
      <c r="M169" s="32">
        <v>0.4594785059901339</v>
      </c>
      <c r="N169" s="36">
        <v>57</v>
      </c>
      <c r="O169" s="32">
        <v>0.040169133192389</v>
      </c>
      <c r="P169" s="122"/>
      <c r="Q169"/>
      <c r="R169"/>
      <c r="S169"/>
      <c r="T169"/>
      <c r="U169"/>
      <c r="V169"/>
      <c r="W169"/>
    </row>
    <row r="170" spans="1:23" ht="12.75">
      <c r="A170" s="16" t="s">
        <v>355</v>
      </c>
      <c r="B170" s="16" t="s">
        <v>356</v>
      </c>
      <c r="C170" s="16" t="s">
        <v>335</v>
      </c>
      <c r="D170" s="16" t="s">
        <v>333</v>
      </c>
      <c r="E170" s="36">
        <v>797</v>
      </c>
      <c r="F170" s="51">
        <f t="shared" si="4"/>
        <v>343</v>
      </c>
      <c r="G170" s="32">
        <f t="shared" si="5"/>
        <v>0.43036386449184444</v>
      </c>
      <c r="H170" s="34">
        <v>254</v>
      </c>
      <c r="I170" s="32">
        <v>0.3186951066499373</v>
      </c>
      <c r="J170" s="27">
        <v>89</v>
      </c>
      <c r="K170" s="32">
        <v>0.11166875784190715</v>
      </c>
      <c r="L170" s="27">
        <v>396</v>
      </c>
      <c r="M170" s="32">
        <v>0.4968632371392723</v>
      </c>
      <c r="N170" s="36">
        <v>58</v>
      </c>
      <c r="O170" s="32">
        <v>0.07277289836888332</v>
      </c>
      <c r="P170" s="122"/>
      <c r="Q170"/>
      <c r="R170"/>
      <c r="S170"/>
      <c r="T170"/>
      <c r="U170"/>
      <c r="V170"/>
      <c r="W170"/>
    </row>
    <row r="171" spans="1:23" ht="12.75">
      <c r="A171" s="16" t="s">
        <v>357</v>
      </c>
      <c r="B171" s="16" t="s">
        <v>358</v>
      </c>
      <c r="C171" s="16" t="s">
        <v>335</v>
      </c>
      <c r="D171" s="16" t="s">
        <v>333</v>
      </c>
      <c r="E171" s="36">
        <v>693</v>
      </c>
      <c r="F171" s="51">
        <f t="shared" si="4"/>
        <v>276</v>
      </c>
      <c r="G171" s="32">
        <f t="shared" si="5"/>
        <v>0.39826839826839827</v>
      </c>
      <c r="H171" s="34">
        <v>230</v>
      </c>
      <c r="I171" s="32">
        <v>0.3318903318903319</v>
      </c>
      <c r="J171" s="27">
        <v>46</v>
      </c>
      <c r="K171" s="32">
        <v>0.06637806637806638</v>
      </c>
      <c r="L171" s="27">
        <v>366</v>
      </c>
      <c r="M171" s="32">
        <v>0.5281385281385281</v>
      </c>
      <c r="N171" s="36">
        <v>51</v>
      </c>
      <c r="O171" s="32">
        <v>0.0735930735930736</v>
      </c>
      <c r="P171" s="122"/>
      <c r="Q171"/>
      <c r="R171"/>
      <c r="S171"/>
      <c r="T171"/>
      <c r="U171"/>
      <c r="V171"/>
      <c r="W171"/>
    </row>
    <row r="172" spans="1:23" ht="12.75">
      <c r="A172" s="16" t="s">
        <v>359</v>
      </c>
      <c r="B172" s="16" t="s">
        <v>360</v>
      </c>
      <c r="C172" s="16" t="s">
        <v>335</v>
      </c>
      <c r="D172" s="16" t="s">
        <v>333</v>
      </c>
      <c r="E172" s="36">
        <v>399</v>
      </c>
      <c r="F172" s="51">
        <f t="shared" si="4"/>
        <v>150</v>
      </c>
      <c r="G172" s="32">
        <f t="shared" si="5"/>
        <v>0.37593984962406013</v>
      </c>
      <c r="H172" s="34">
        <v>109</v>
      </c>
      <c r="I172" s="32">
        <v>0.2731829573934837</v>
      </c>
      <c r="J172" s="27">
        <v>41</v>
      </c>
      <c r="K172" s="32">
        <v>0.10275689223057644</v>
      </c>
      <c r="L172" s="27">
        <v>245</v>
      </c>
      <c r="M172" s="32">
        <v>0.6140350877192983</v>
      </c>
      <c r="N172" s="36">
        <v>4</v>
      </c>
      <c r="O172" s="32">
        <v>0.010025062656641603</v>
      </c>
      <c r="P172" s="122"/>
      <c r="Q172"/>
      <c r="R172"/>
      <c r="S172"/>
      <c r="T172"/>
      <c r="U172"/>
      <c r="V172"/>
      <c r="W172"/>
    </row>
    <row r="173" spans="1:23" ht="12.75">
      <c r="A173" s="16" t="s">
        <v>361</v>
      </c>
      <c r="B173" s="16" t="s">
        <v>362</v>
      </c>
      <c r="C173" s="16" t="s">
        <v>335</v>
      </c>
      <c r="D173" s="16" t="s">
        <v>333</v>
      </c>
      <c r="E173" s="36">
        <v>1111</v>
      </c>
      <c r="F173" s="51">
        <f t="shared" si="4"/>
        <v>540</v>
      </c>
      <c r="G173" s="32">
        <f t="shared" si="5"/>
        <v>0.48604860486048607</v>
      </c>
      <c r="H173" s="34">
        <v>400</v>
      </c>
      <c r="I173" s="32">
        <v>0.36003600360036003</v>
      </c>
      <c r="J173" s="27">
        <v>140</v>
      </c>
      <c r="K173" s="32">
        <v>0.126012601260126</v>
      </c>
      <c r="L173" s="27">
        <v>533</v>
      </c>
      <c r="M173" s="32">
        <v>0.47974797479747977</v>
      </c>
      <c r="N173" s="36">
        <v>38</v>
      </c>
      <c r="O173" s="32">
        <v>0.034203420342034205</v>
      </c>
      <c r="P173" s="122"/>
      <c r="Q173"/>
      <c r="R173"/>
      <c r="S173"/>
      <c r="T173"/>
      <c r="U173"/>
      <c r="V173"/>
      <c r="W173"/>
    </row>
    <row r="174" spans="12:23" ht="12.75">
      <c r="L174" s="27"/>
      <c r="Q174"/>
      <c r="R174"/>
      <c r="S174"/>
      <c r="T174"/>
      <c r="U174"/>
      <c r="V174"/>
      <c r="W174"/>
    </row>
    <row r="175" spans="1:23" ht="12.75">
      <c r="A175" s="18" t="s">
        <v>25</v>
      </c>
      <c r="Q175"/>
      <c r="R175"/>
      <c r="S175"/>
      <c r="T175"/>
      <c r="U175"/>
      <c r="V175"/>
      <c r="W175"/>
    </row>
    <row r="176" spans="1:23" ht="12.75">
      <c r="A176" s="39" t="s">
        <v>546</v>
      </c>
      <c r="Q176"/>
      <c r="R176"/>
      <c r="S176"/>
      <c r="T176"/>
      <c r="U176"/>
      <c r="V176"/>
      <c r="W176"/>
    </row>
    <row r="177" spans="1:23" ht="12.75">
      <c r="A177" s="39" t="s">
        <v>547</v>
      </c>
      <c r="Q177"/>
      <c r="R177"/>
      <c r="S177"/>
      <c r="T177"/>
      <c r="U177"/>
      <c r="V177"/>
      <c r="W177"/>
    </row>
    <row r="178" spans="1:23" ht="12.75">
      <c r="A178" s="39" t="s">
        <v>548</v>
      </c>
      <c r="Q178"/>
      <c r="R178"/>
      <c r="S178"/>
      <c r="T178"/>
      <c r="U178"/>
      <c r="V178"/>
      <c r="W178"/>
    </row>
    <row r="179" spans="17:23" ht="12.75">
      <c r="Q179"/>
      <c r="R179"/>
      <c r="S179"/>
      <c r="T179"/>
      <c r="U179"/>
      <c r="V179"/>
      <c r="W179"/>
    </row>
    <row r="180" spans="17:23" ht="12.75">
      <c r="Q180"/>
      <c r="R180"/>
      <c r="S180"/>
      <c r="T180"/>
      <c r="U180"/>
      <c r="V180"/>
      <c r="W180"/>
    </row>
    <row r="181" spans="17:23" ht="12.75">
      <c r="Q181"/>
      <c r="R181"/>
      <c r="S181"/>
      <c r="T181"/>
      <c r="U181"/>
      <c r="V181"/>
      <c r="W181"/>
    </row>
    <row r="182" spans="17:23" ht="12.75">
      <c r="Q182"/>
      <c r="R182"/>
      <c r="S182"/>
      <c r="T182"/>
      <c r="U182"/>
      <c r="V182"/>
      <c r="W182"/>
    </row>
    <row r="183" spans="17:23" ht="12.75">
      <c r="Q183"/>
      <c r="R183"/>
      <c r="S183"/>
      <c r="T183"/>
      <c r="U183"/>
      <c r="V183"/>
      <c r="W183"/>
    </row>
    <row r="184" spans="17:23" ht="12.75">
      <c r="Q184"/>
      <c r="R184"/>
      <c r="S184"/>
      <c r="T184"/>
      <c r="U184"/>
      <c r="V184"/>
      <c r="W184"/>
    </row>
    <row r="185" spans="17:23" ht="12.75">
      <c r="Q185"/>
      <c r="R185"/>
      <c r="S185"/>
      <c r="T185"/>
      <c r="U185"/>
      <c r="V185"/>
      <c r="W185"/>
    </row>
    <row r="186" spans="17:23" ht="12.75">
      <c r="Q186"/>
      <c r="R186"/>
      <c r="S186"/>
      <c r="T186"/>
      <c r="U186"/>
      <c r="V186"/>
      <c r="W186"/>
    </row>
    <row r="187" spans="17:23" ht="12.75">
      <c r="Q187"/>
      <c r="R187"/>
      <c r="S187"/>
      <c r="T187"/>
      <c r="U187"/>
      <c r="V187"/>
      <c r="W187"/>
    </row>
    <row r="188" spans="17:23" ht="12.75">
      <c r="Q188"/>
      <c r="R188"/>
      <c r="S188"/>
      <c r="T188"/>
      <c r="U188"/>
      <c r="V188"/>
      <c r="W188"/>
    </row>
    <row r="189" spans="17:23" ht="12.75">
      <c r="Q189"/>
      <c r="R189"/>
      <c r="S189"/>
      <c r="T189"/>
      <c r="U189"/>
      <c r="V189"/>
      <c r="W189"/>
    </row>
  </sheetData>
  <mergeCells count="5">
    <mergeCell ref="N6:O6"/>
    <mergeCell ref="F6:G6"/>
    <mergeCell ref="H6:I6"/>
    <mergeCell ref="J6:K6"/>
    <mergeCell ref="L6:M6"/>
  </mergeCells>
  <conditionalFormatting sqref="E22:E173">
    <cfRule type="expression" priority="1" dxfId="1" stopIfTrue="1">
      <formula>P22=1</formula>
    </cfRule>
  </conditionalFormatting>
  <conditionalFormatting sqref="O8:O19 O22:O173">
    <cfRule type="cellIs" priority="2" dxfId="0" operator="greaterThan" stopIfTrue="1">
      <formula>0.15</formula>
    </cfRule>
    <cfRule type="cellIs" priority="3"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4" r:id="rId1"/>
  <headerFooter alignWithMargins="0">
    <oddFooter>&amp;L&amp;6&amp;F &amp;A&amp;R&amp;6Standards and Quality Analytical Team (SAT)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189"/>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3.7109375" style="16" customWidth="1"/>
    <col min="3" max="3" width="6.00390625" style="16" bestFit="1" customWidth="1"/>
    <col min="4" max="4" width="23.421875" style="16" bestFit="1" customWidth="1"/>
    <col min="5" max="5" width="17.140625" style="16" customWidth="1"/>
    <col min="6" max="13" width="12.7109375" style="16" customWidth="1"/>
    <col min="14" max="16" width="15.7109375" style="16" customWidth="1"/>
    <col min="17" max="18" width="10.7109375" style="16" customWidth="1"/>
    <col min="19" max="16384" width="9.140625" style="16" customWidth="1"/>
  </cols>
  <sheetData>
    <row r="1" ht="18">
      <c r="A1" s="50" t="s">
        <v>598</v>
      </c>
    </row>
    <row r="3" ht="12.75">
      <c r="A3" s="18" t="s">
        <v>26</v>
      </c>
    </row>
    <row r="4" spans="1:8" ht="12.75">
      <c r="A4" s="16" t="s">
        <v>657</v>
      </c>
      <c r="H4" s="18"/>
    </row>
    <row r="6" spans="1:15" ht="25.5" customHeight="1">
      <c r="A6" s="54"/>
      <c r="B6" s="54"/>
      <c r="C6" s="54"/>
      <c r="D6" s="54"/>
      <c r="E6" s="58" t="s">
        <v>549</v>
      </c>
      <c r="F6" s="136" t="s">
        <v>551</v>
      </c>
      <c r="G6" s="136"/>
      <c r="H6" s="136" t="s">
        <v>550</v>
      </c>
      <c r="I6" s="136"/>
      <c r="J6" s="136" t="s">
        <v>552</v>
      </c>
      <c r="K6" s="136"/>
      <c r="L6" s="136" t="s">
        <v>553</v>
      </c>
      <c r="M6" s="136"/>
      <c r="N6" s="136" t="s">
        <v>554</v>
      </c>
      <c r="O6" s="136"/>
    </row>
    <row r="7" spans="1:15" ht="13.5" thickBot="1">
      <c r="A7" s="56" t="s">
        <v>32</v>
      </c>
      <c r="B7" s="56" t="s">
        <v>34</v>
      </c>
      <c r="C7" s="56"/>
      <c r="D7" s="56"/>
      <c r="E7" s="57" t="s">
        <v>16</v>
      </c>
      <c r="F7" s="57" t="s">
        <v>16</v>
      </c>
      <c r="G7" s="57" t="s">
        <v>35</v>
      </c>
      <c r="H7" s="57" t="s">
        <v>16</v>
      </c>
      <c r="I7" s="57" t="s">
        <v>35</v>
      </c>
      <c r="J7" s="57" t="s">
        <v>16</v>
      </c>
      <c r="K7" s="57" t="s">
        <v>35</v>
      </c>
      <c r="L7" s="57" t="s">
        <v>16</v>
      </c>
      <c r="M7" s="57" t="s">
        <v>35</v>
      </c>
      <c r="N7" s="57" t="s">
        <v>16</v>
      </c>
      <c r="O7" s="57" t="s">
        <v>35</v>
      </c>
    </row>
    <row r="8" spans="1:16" ht="12.75">
      <c r="A8" s="16" t="s">
        <v>365</v>
      </c>
      <c r="B8" s="16" t="s">
        <v>363</v>
      </c>
      <c r="E8" s="36">
        <v>163473</v>
      </c>
      <c r="F8" s="51">
        <v>73831</v>
      </c>
      <c r="G8" s="85">
        <v>0.4516403320426003</v>
      </c>
      <c r="H8" s="36">
        <v>50617</v>
      </c>
      <c r="I8" s="85">
        <v>0.30963523028267664</v>
      </c>
      <c r="J8" s="36">
        <v>23214</v>
      </c>
      <c r="K8" s="85">
        <v>0.14200510175992365</v>
      </c>
      <c r="L8" s="36">
        <v>79210</v>
      </c>
      <c r="M8" s="85">
        <v>0.48454484838474854</v>
      </c>
      <c r="N8" s="36">
        <v>10432</v>
      </c>
      <c r="O8" s="32">
        <v>0.06381481957265114</v>
      </c>
      <c r="P8" s="32"/>
    </row>
    <row r="9" spans="5:16" ht="12.75">
      <c r="E9" s="25"/>
      <c r="F9" s="51"/>
      <c r="G9" s="85"/>
      <c r="H9" s="25"/>
      <c r="I9" s="85"/>
      <c r="J9" s="25"/>
      <c r="K9" s="85"/>
      <c r="L9" s="25"/>
      <c r="M9" s="85"/>
      <c r="N9" s="25"/>
      <c r="O9" s="32"/>
      <c r="P9" s="32"/>
    </row>
    <row r="10" spans="1:16" ht="12.75">
      <c r="A10" s="16" t="s">
        <v>41</v>
      </c>
      <c r="B10" s="16" t="s">
        <v>39</v>
      </c>
      <c r="E10" s="36">
        <v>7416</v>
      </c>
      <c r="F10" s="51">
        <v>2233</v>
      </c>
      <c r="G10" s="85">
        <v>0.3011057173678533</v>
      </c>
      <c r="H10" s="36">
        <v>1743</v>
      </c>
      <c r="I10" s="85">
        <v>0.23503236245954692</v>
      </c>
      <c r="J10" s="36">
        <v>490</v>
      </c>
      <c r="K10" s="85">
        <v>0.06607335490830636</v>
      </c>
      <c r="L10" s="36">
        <v>5064</v>
      </c>
      <c r="M10" s="85">
        <v>0.6828478964401294</v>
      </c>
      <c r="N10" s="36">
        <v>119</v>
      </c>
      <c r="O10" s="32">
        <v>0.01604638619201726</v>
      </c>
      <c r="P10" s="32"/>
    </row>
    <row r="11" spans="1:16" ht="12.75">
      <c r="A11" s="16" t="s">
        <v>67</v>
      </c>
      <c r="B11" s="16" t="s">
        <v>65</v>
      </c>
      <c r="E11" s="36">
        <v>21827</v>
      </c>
      <c r="F11" s="51">
        <v>7088</v>
      </c>
      <c r="G11" s="85">
        <v>0.3247354194346452</v>
      </c>
      <c r="H11" s="36">
        <v>5171</v>
      </c>
      <c r="I11" s="85">
        <v>0.2369084161817932</v>
      </c>
      <c r="J11" s="36">
        <v>1917</v>
      </c>
      <c r="K11" s="85">
        <v>0.08782700325285198</v>
      </c>
      <c r="L11" s="36">
        <v>13589</v>
      </c>
      <c r="M11" s="85">
        <v>0.622577541576946</v>
      </c>
      <c r="N11" s="36">
        <v>1150</v>
      </c>
      <c r="O11" s="32">
        <v>0.05268703898840885</v>
      </c>
      <c r="P11" s="32"/>
    </row>
    <row r="12" spans="1:16" ht="12.75">
      <c r="A12" s="16" t="s">
        <v>117</v>
      </c>
      <c r="B12" s="16" t="s">
        <v>364</v>
      </c>
      <c r="E12" s="36">
        <v>16178</v>
      </c>
      <c r="F12" s="51">
        <v>6330</v>
      </c>
      <c r="G12" s="85">
        <v>0.391272097910743</v>
      </c>
      <c r="H12" s="36">
        <v>4611</v>
      </c>
      <c r="I12" s="85">
        <v>0.2850166893311905</v>
      </c>
      <c r="J12" s="36">
        <v>1719</v>
      </c>
      <c r="K12" s="85">
        <v>0.10625540857955248</v>
      </c>
      <c r="L12" s="36">
        <v>8998</v>
      </c>
      <c r="M12" s="85">
        <v>0.5561874150080356</v>
      </c>
      <c r="N12" s="36">
        <v>850</v>
      </c>
      <c r="O12" s="32">
        <v>0.05254048708122141</v>
      </c>
      <c r="P12" s="32"/>
    </row>
    <row r="13" spans="1:16" ht="12.75">
      <c r="A13" s="16" t="s">
        <v>147</v>
      </c>
      <c r="B13" s="16" t="s">
        <v>145</v>
      </c>
      <c r="E13" s="36">
        <v>13006</v>
      </c>
      <c r="F13" s="51">
        <v>5516</v>
      </c>
      <c r="G13" s="85">
        <v>0.4241119483315393</v>
      </c>
      <c r="H13" s="36">
        <v>4122</v>
      </c>
      <c r="I13" s="85">
        <v>0.3169306473935107</v>
      </c>
      <c r="J13" s="36">
        <v>1394</v>
      </c>
      <c r="K13" s="85">
        <v>0.1071813009380286</v>
      </c>
      <c r="L13" s="36">
        <v>6979</v>
      </c>
      <c r="M13" s="85">
        <v>0.5365984930032293</v>
      </c>
      <c r="N13" s="36">
        <v>511</v>
      </c>
      <c r="O13" s="32">
        <v>0.039289558665231435</v>
      </c>
      <c r="P13" s="32"/>
    </row>
    <row r="14" spans="1:16" ht="12.75">
      <c r="A14" s="16" t="s">
        <v>167</v>
      </c>
      <c r="B14" s="16" t="s">
        <v>165</v>
      </c>
      <c r="E14" s="36">
        <v>17740</v>
      </c>
      <c r="F14" s="51">
        <v>6616</v>
      </c>
      <c r="G14" s="85">
        <v>0.3729425028184893</v>
      </c>
      <c r="H14" s="36">
        <v>4419</v>
      </c>
      <c r="I14" s="85">
        <v>0.24909808342728298</v>
      </c>
      <c r="J14" s="36">
        <v>2197</v>
      </c>
      <c r="K14" s="85">
        <v>0.12384441939120631</v>
      </c>
      <c r="L14" s="36">
        <v>10172</v>
      </c>
      <c r="M14" s="85">
        <v>0.5733934611048478</v>
      </c>
      <c r="N14" s="36">
        <v>952</v>
      </c>
      <c r="O14" s="32">
        <v>0.05366403607666291</v>
      </c>
      <c r="P14" s="32"/>
    </row>
    <row r="15" spans="1:16" ht="12.75">
      <c r="A15" s="16" t="s">
        <v>203</v>
      </c>
      <c r="B15" s="16" t="s">
        <v>201</v>
      </c>
      <c r="E15" s="36">
        <v>16925</v>
      </c>
      <c r="F15" s="51">
        <v>7591</v>
      </c>
      <c r="G15" s="85">
        <v>0.44850812407680946</v>
      </c>
      <c r="H15" s="36">
        <v>5297</v>
      </c>
      <c r="I15" s="85">
        <v>0.31296898079763663</v>
      </c>
      <c r="J15" s="36">
        <v>2294</v>
      </c>
      <c r="K15" s="85">
        <v>0.13553914327917282</v>
      </c>
      <c r="L15" s="36">
        <v>8551</v>
      </c>
      <c r="M15" s="85">
        <v>0.5052289512555391</v>
      </c>
      <c r="N15" s="36">
        <v>783</v>
      </c>
      <c r="O15" s="32">
        <v>0.0462629246676514</v>
      </c>
      <c r="P15" s="32"/>
    </row>
    <row r="16" spans="1:16" ht="12.75">
      <c r="A16" s="16" t="s">
        <v>233</v>
      </c>
      <c r="B16" s="16" t="s">
        <v>231</v>
      </c>
      <c r="E16" s="36">
        <v>30349</v>
      </c>
      <c r="F16" s="51">
        <v>19732</v>
      </c>
      <c r="G16" s="85">
        <v>0.6501696925763616</v>
      </c>
      <c r="H16" s="36">
        <v>11677</v>
      </c>
      <c r="I16" s="85">
        <v>0.3847573231407954</v>
      </c>
      <c r="J16" s="36">
        <v>8055</v>
      </c>
      <c r="K16" s="85">
        <v>0.26541236943556623</v>
      </c>
      <c r="L16" s="36">
        <v>8302</v>
      </c>
      <c r="M16" s="85">
        <v>0.2735510230979604</v>
      </c>
      <c r="N16" s="36">
        <v>2315</v>
      </c>
      <c r="O16" s="32">
        <v>0.07627928432567795</v>
      </c>
      <c r="P16" s="32"/>
    </row>
    <row r="17" spans="1:16" ht="12.75">
      <c r="A17" s="16" t="s">
        <v>297</v>
      </c>
      <c r="B17" s="16" t="s">
        <v>295</v>
      </c>
      <c r="E17" s="36">
        <v>12587</v>
      </c>
      <c r="F17" s="51">
        <v>5889</v>
      </c>
      <c r="G17" s="85"/>
      <c r="H17" s="36">
        <v>4284</v>
      </c>
      <c r="I17" s="85"/>
      <c r="J17" s="36">
        <v>1605</v>
      </c>
      <c r="K17" s="85"/>
      <c r="L17" s="36">
        <v>5306</v>
      </c>
      <c r="M17" s="85"/>
      <c r="N17" s="36">
        <v>1392</v>
      </c>
      <c r="O17" s="32">
        <v>0.11059029157066814</v>
      </c>
      <c r="P17" s="32"/>
    </row>
    <row r="18" spans="1:16" ht="12.75">
      <c r="A18" s="16" t="s">
        <v>315</v>
      </c>
      <c r="B18" s="16" t="s">
        <v>313</v>
      </c>
      <c r="E18" s="36">
        <v>12980</v>
      </c>
      <c r="F18" s="51">
        <v>6044</v>
      </c>
      <c r="G18" s="85"/>
      <c r="H18" s="36">
        <v>4207</v>
      </c>
      <c r="I18" s="85"/>
      <c r="J18" s="36">
        <v>1837</v>
      </c>
      <c r="K18" s="85"/>
      <c r="L18" s="36">
        <v>5349</v>
      </c>
      <c r="M18" s="85"/>
      <c r="N18" s="36">
        <v>1587</v>
      </c>
      <c r="O18" s="32">
        <v>0.12226502311248073</v>
      </c>
      <c r="P18" s="32"/>
    </row>
    <row r="19" spans="1:16" ht="12.75">
      <c r="A19" s="16" t="s">
        <v>335</v>
      </c>
      <c r="B19" s="16" t="s">
        <v>333</v>
      </c>
      <c r="E19" s="36">
        <v>14465</v>
      </c>
      <c r="F19" s="51">
        <v>6792</v>
      </c>
      <c r="G19" s="85">
        <v>0.46954718285516767</v>
      </c>
      <c r="H19" s="36">
        <v>5086</v>
      </c>
      <c r="I19" s="85">
        <v>0.35160732803318356</v>
      </c>
      <c r="J19" s="36">
        <v>1706</v>
      </c>
      <c r="K19" s="85">
        <v>0.1179398548219841</v>
      </c>
      <c r="L19" s="36">
        <v>6900</v>
      </c>
      <c r="M19" s="85">
        <v>0.47701348081576217</v>
      </c>
      <c r="N19" s="36">
        <v>773</v>
      </c>
      <c r="O19" s="32">
        <v>0.05343933632907017</v>
      </c>
      <c r="P19" s="32"/>
    </row>
    <row r="20" spans="5:16" ht="12.75">
      <c r="E20" s="25"/>
      <c r="F20" s="25"/>
      <c r="G20" s="25"/>
      <c r="H20" s="25"/>
      <c r="I20" s="25"/>
      <c r="J20" s="25"/>
      <c r="K20" s="25"/>
      <c r="L20" s="25"/>
      <c r="M20" s="25"/>
      <c r="N20" s="25"/>
      <c r="O20" s="25"/>
      <c r="P20" s="25"/>
    </row>
    <row r="21" spans="1:21" ht="12.75">
      <c r="A21" s="16" t="s">
        <v>32</v>
      </c>
      <c r="B21" s="16" t="s">
        <v>34</v>
      </c>
      <c r="C21" s="16" t="s">
        <v>33</v>
      </c>
      <c r="D21" s="16" t="s">
        <v>31</v>
      </c>
      <c r="E21" s="25" t="s">
        <v>16</v>
      </c>
      <c r="F21" s="25" t="s">
        <v>16</v>
      </c>
      <c r="G21" s="25" t="s">
        <v>35</v>
      </c>
      <c r="H21" s="25" t="s">
        <v>16</v>
      </c>
      <c r="I21" s="25" t="s">
        <v>35</v>
      </c>
      <c r="J21" s="25" t="s">
        <v>16</v>
      </c>
      <c r="K21" s="25" t="s">
        <v>35</v>
      </c>
      <c r="L21" s="25" t="s">
        <v>16</v>
      </c>
      <c r="M21" s="25" t="s">
        <v>35</v>
      </c>
      <c r="N21" s="25" t="s">
        <v>16</v>
      </c>
      <c r="O21" s="25" t="s">
        <v>35</v>
      </c>
      <c r="P21" s="25" t="s">
        <v>542</v>
      </c>
      <c r="Q21"/>
      <c r="R21"/>
      <c r="S21"/>
      <c r="T21"/>
      <c r="U21"/>
    </row>
    <row r="22" spans="1:21" ht="12.75">
      <c r="A22" s="16" t="s">
        <v>40</v>
      </c>
      <c r="B22" s="16" t="s">
        <v>42</v>
      </c>
      <c r="C22" s="16" t="s">
        <v>41</v>
      </c>
      <c r="D22" s="16" t="s">
        <v>39</v>
      </c>
      <c r="E22" s="36">
        <v>1413</v>
      </c>
      <c r="F22" s="36">
        <f>H22+J22</f>
        <v>396</v>
      </c>
      <c r="G22" s="32">
        <f>I22+K22</f>
        <v>0.2802547770700637</v>
      </c>
      <c r="H22" s="34">
        <v>274</v>
      </c>
      <c r="I22" s="32">
        <v>0.19391365888181175</v>
      </c>
      <c r="J22" s="27">
        <v>122</v>
      </c>
      <c r="K22" s="32">
        <v>0.08634111818825195</v>
      </c>
      <c r="L22" s="27">
        <v>1009</v>
      </c>
      <c r="M22" s="32">
        <v>0.7140835102618542</v>
      </c>
      <c r="N22" s="36">
        <v>8</v>
      </c>
      <c r="O22" s="32">
        <v>0.005661712668082095</v>
      </c>
      <c r="P22" s="32"/>
      <c r="Q22" s="28"/>
      <c r="R22"/>
      <c r="S22"/>
      <c r="T22"/>
      <c r="U22"/>
    </row>
    <row r="23" spans="1:21" ht="12.75">
      <c r="A23" s="16" t="s">
        <v>43</v>
      </c>
      <c r="B23" s="16" t="s">
        <v>44</v>
      </c>
      <c r="C23" s="16" t="s">
        <v>41</v>
      </c>
      <c r="D23" s="16" t="s">
        <v>39</v>
      </c>
      <c r="E23" s="36">
        <v>323</v>
      </c>
      <c r="F23" s="36">
        <f aca="true" t="shared" si="0" ref="F23:F86">H23+J23</f>
        <v>106</v>
      </c>
      <c r="G23" s="32">
        <f aca="true" t="shared" si="1" ref="G23:G86">I23+K23</f>
        <v>0.3281733746130031</v>
      </c>
      <c r="H23" s="34">
        <v>75</v>
      </c>
      <c r="I23" s="32">
        <v>0.23219814241486067</v>
      </c>
      <c r="J23" s="27">
        <v>31</v>
      </c>
      <c r="K23" s="32">
        <v>0.09597523219814241</v>
      </c>
      <c r="L23" s="27">
        <v>216</v>
      </c>
      <c r="M23" s="32">
        <v>0.6687306501547987</v>
      </c>
      <c r="N23" s="36">
        <v>1</v>
      </c>
      <c r="O23" s="32">
        <v>0.0030959752321981426</v>
      </c>
      <c r="P23" s="32"/>
      <c r="Q23"/>
      <c r="R23"/>
      <c r="S23"/>
      <c r="T23"/>
      <c r="U23"/>
    </row>
    <row r="24" spans="1:21" ht="12.75">
      <c r="A24" s="16" t="s">
        <v>45</v>
      </c>
      <c r="B24" s="16" t="s">
        <v>46</v>
      </c>
      <c r="C24" s="16" t="s">
        <v>41</v>
      </c>
      <c r="D24" s="16" t="s">
        <v>39</v>
      </c>
      <c r="E24" s="36">
        <v>571</v>
      </c>
      <c r="F24" s="36">
        <f t="shared" si="0"/>
        <v>190</v>
      </c>
      <c r="G24" s="32">
        <f t="shared" si="1"/>
        <v>0.3327495621716287</v>
      </c>
      <c r="H24" s="34">
        <v>163</v>
      </c>
      <c r="I24" s="32">
        <v>0.28546409807355516</v>
      </c>
      <c r="J24" s="27">
        <v>27</v>
      </c>
      <c r="K24" s="32">
        <v>0.047285464098073555</v>
      </c>
      <c r="L24" s="27">
        <v>354</v>
      </c>
      <c r="M24" s="32">
        <v>0.6199649737302977</v>
      </c>
      <c r="N24" s="36">
        <v>27</v>
      </c>
      <c r="O24" s="32">
        <v>0.047285464098073555</v>
      </c>
      <c r="P24" s="32"/>
      <c r="Q24"/>
      <c r="R24"/>
      <c r="S24"/>
      <c r="T24"/>
      <c r="U24"/>
    </row>
    <row r="25" spans="1:21" ht="12.75">
      <c r="A25" s="16" t="s">
        <v>47</v>
      </c>
      <c r="B25" s="16" t="s">
        <v>48</v>
      </c>
      <c r="C25" s="16" t="s">
        <v>41</v>
      </c>
      <c r="D25" s="16" t="s">
        <v>39</v>
      </c>
      <c r="E25" s="36">
        <v>289</v>
      </c>
      <c r="F25" s="36">
        <f t="shared" si="0"/>
        <v>62</v>
      </c>
      <c r="G25" s="32">
        <f t="shared" si="1"/>
        <v>0.21453287197231835</v>
      </c>
      <c r="H25" s="34">
        <v>54</v>
      </c>
      <c r="I25" s="32">
        <v>0.18685121107266436</v>
      </c>
      <c r="J25" s="27">
        <v>8</v>
      </c>
      <c r="K25" s="32">
        <v>0.02768166089965398</v>
      </c>
      <c r="L25" s="27">
        <v>202</v>
      </c>
      <c r="M25" s="32">
        <v>0.698961937716263</v>
      </c>
      <c r="N25" s="36">
        <v>25</v>
      </c>
      <c r="O25" s="32">
        <v>0.08650519031141868</v>
      </c>
      <c r="P25" s="32"/>
      <c r="Q25"/>
      <c r="R25"/>
      <c r="S25"/>
      <c r="T25"/>
      <c r="U25"/>
    </row>
    <row r="26" spans="1:21" ht="12.75">
      <c r="A26" s="16" t="s">
        <v>49</v>
      </c>
      <c r="B26" s="16" t="s">
        <v>50</v>
      </c>
      <c r="C26" s="16" t="s">
        <v>41</v>
      </c>
      <c r="D26" s="16" t="s">
        <v>39</v>
      </c>
      <c r="E26" s="36">
        <v>503</v>
      </c>
      <c r="F26" s="36">
        <f t="shared" si="0"/>
        <v>154</v>
      </c>
      <c r="G26" s="32">
        <f t="shared" si="1"/>
        <v>0.30616302186878724</v>
      </c>
      <c r="H26" s="34">
        <v>126</v>
      </c>
      <c r="I26" s="32">
        <v>0.2504970178926441</v>
      </c>
      <c r="J26" s="27">
        <v>28</v>
      </c>
      <c r="K26" s="32">
        <v>0.055666003976143144</v>
      </c>
      <c r="L26" s="27">
        <v>349</v>
      </c>
      <c r="M26" s="32">
        <v>0.6938369781312127</v>
      </c>
      <c r="N26" s="36">
        <v>0</v>
      </c>
      <c r="O26" s="32">
        <v>0</v>
      </c>
      <c r="P26" s="32"/>
      <c r="Q26"/>
      <c r="R26"/>
      <c r="S26"/>
      <c r="T26"/>
      <c r="U26"/>
    </row>
    <row r="27" spans="1:21" ht="12.75">
      <c r="A27" s="16" t="s">
        <v>51</v>
      </c>
      <c r="B27" s="16" t="s">
        <v>52</v>
      </c>
      <c r="C27" s="16" t="s">
        <v>41</v>
      </c>
      <c r="D27" s="16" t="s">
        <v>39</v>
      </c>
      <c r="E27" s="36">
        <v>827</v>
      </c>
      <c r="F27" s="36">
        <f t="shared" si="0"/>
        <v>324</v>
      </c>
      <c r="G27" s="32">
        <f t="shared" si="1"/>
        <v>0.39177750906892383</v>
      </c>
      <c r="H27" s="34">
        <v>221</v>
      </c>
      <c r="I27" s="32">
        <v>0.2672309552599758</v>
      </c>
      <c r="J27" s="27">
        <v>103</v>
      </c>
      <c r="K27" s="32">
        <v>0.12454655380894801</v>
      </c>
      <c r="L27" s="27">
        <v>475</v>
      </c>
      <c r="M27" s="32">
        <v>0.5743651753325272</v>
      </c>
      <c r="N27" s="36">
        <v>28</v>
      </c>
      <c r="O27" s="32">
        <v>0.03385731559854897</v>
      </c>
      <c r="P27" s="32"/>
      <c r="Q27"/>
      <c r="R27"/>
      <c r="S27"/>
      <c r="T27"/>
      <c r="U27"/>
    </row>
    <row r="28" spans="1:21" ht="12.75">
      <c r="A28" s="16" t="s">
        <v>53</v>
      </c>
      <c r="B28" s="16" t="s">
        <v>54</v>
      </c>
      <c r="C28" s="16" t="s">
        <v>41</v>
      </c>
      <c r="D28" s="16" t="s">
        <v>39</v>
      </c>
      <c r="E28" s="36">
        <v>602</v>
      </c>
      <c r="F28" s="36">
        <f t="shared" si="0"/>
        <v>167</v>
      </c>
      <c r="G28" s="32">
        <f t="shared" si="1"/>
        <v>0.27740863787375414</v>
      </c>
      <c r="H28" s="34">
        <v>146</v>
      </c>
      <c r="I28" s="32">
        <v>0.2425249169435216</v>
      </c>
      <c r="J28" s="27">
        <v>21</v>
      </c>
      <c r="K28" s="32">
        <v>0.03488372093023256</v>
      </c>
      <c r="L28" s="27">
        <v>422</v>
      </c>
      <c r="M28" s="32">
        <v>0.7009966777408638</v>
      </c>
      <c r="N28" s="36">
        <v>13</v>
      </c>
      <c r="O28" s="32">
        <v>0.02159468438538206</v>
      </c>
      <c r="P28" s="32"/>
      <c r="Q28"/>
      <c r="R28"/>
      <c r="S28"/>
      <c r="T28"/>
      <c r="U28"/>
    </row>
    <row r="29" spans="1:21" ht="12.75">
      <c r="A29" s="16" t="s">
        <v>55</v>
      </c>
      <c r="B29" s="16" t="s">
        <v>56</v>
      </c>
      <c r="C29" s="16" t="s">
        <v>41</v>
      </c>
      <c r="D29" s="16" t="s">
        <v>39</v>
      </c>
      <c r="E29" s="36">
        <v>561</v>
      </c>
      <c r="F29" s="36">
        <f t="shared" si="0"/>
        <v>192</v>
      </c>
      <c r="G29" s="32">
        <f t="shared" si="1"/>
        <v>0.34224598930481287</v>
      </c>
      <c r="H29" s="34">
        <v>155</v>
      </c>
      <c r="I29" s="32">
        <v>0.27629233511586454</v>
      </c>
      <c r="J29" s="27">
        <v>37</v>
      </c>
      <c r="K29" s="32">
        <v>0.0659536541889483</v>
      </c>
      <c r="L29" s="27">
        <v>367</v>
      </c>
      <c r="M29" s="32">
        <v>0.6541889483065954</v>
      </c>
      <c r="N29" s="36">
        <v>2</v>
      </c>
      <c r="O29" s="32">
        <v>0.0035650623885918</v>
      </c>
      <c r="P29" s="32"/>
      <c r="Q29"/>
      <c r="R29"/>
      <c r="S29"/>
      <c r="T29"/>
      <c r="U29"/>
    </row>
    <row r="30" spans="1:21" ht="12.75">
      <c r="A30" s="16" t="s">
        <v>57</v>
      </c>
      <c r="B30" s="16" t="s">
        <v>58</v>
      </c>
      <c r="C30" s="16" t="s">
        <v>41</v>
      </c>
      <c r="D30" s="16" t="s">
        <v>39</v>
      </c>
      <c r="E30" s="36">
        <v>772</v>
      </c>
      <c r="F30" s="36">
        <f t="shared" si="0"/>
        <v>261</v>
      </c>
      <c r="G30" s="32">
        <f t="shared" si="1"/>
        <v>0.3380829015544041</v>
      </c>
      <c r="H30" s="34">
        <v>229</v>
      </c>
      <c r="I30" s="32">
        <v>0.2966321243523316</v>
      </c>
      <c r="J30" s="27">
        <v>32</v>
      </c>
      <c r="K30" s="32">
        <v>0.04145077720207254</v>
      </c>
      <c r="L30" s="27">
        <v>505</v>
      </c>
      <c r="M30" s="32">
        <v>0.6541450777202072</v>
      </c>
      <c r="N30" s="36">
        <v>6</v>
      </c>
      <c r="O30" s="32">
        <v>0.007772020725388601</v>
      </c>
      <c r="P30" s="32"/>
      <c r="Q30"/>
      <c r="R30"/>
      <c r="S30"/>
      <c r="T30"/>
      <c r="U30"/>
    </row>
    <row r="31" spans="1:21" ht="12.75">
      <c r="A31" s="16" t="s">
        <v>59</v>
      </c>
      <c r="B31" s="16" t="s">
        <v>60</v>
      </c>
      <c r="C31" s="16" t="s">
        <v>41</v>
      </c>
      <c r="D31" s="16" t="s">
        <v>39</v>
      </c>
      <c r="E31" s="36">
        <v>378</v>
      </c>
      <c r="F31" s="36">
        <f t="shared" si="0"/>
        <v>83</v>
      </c>
      <c r="G31" s="32">
        <f t="shared" si="1"/>
        <v>0.21957671957671956</v>
      </c>
      <c r="H31" s="34">
        <v>70</v>
      </c>
      <c r="I31" s="32">
        <v>0.18518518518518517</v>
      </c>
      <c r="J31" s="27">
        <v>13</v>
      </c>
      <c r="K31" s="32">
        <v>0.03439153439153439</v>
      </c>
      <c r="L31" s="27">
        <v>295</v>
      </c>
      <c r="M31" s="32">
        <v>0.7804232804232805</v>
      </c>
      <c r="N31" s="36">
        <v>0</v>
      </c>
      <c r="O31" s="32">
        <v>0</v>
      </c>
      <c r="P31" s="32"/>
      <c r="Q31"/>
      <c r="R31"/>
      <c r="S31"/>
      <c r="T31"/>
      <c r="U31"/>
    </row>
    <row r="32" spans="1:21" ht="12.75">
      <c r="A32" s="16" t="s">
        <v>61</v>
      </c>
      <c r="B32" s="16" t="s">
        <v>62</v>
      </c>
      <c r="C32" s="16" t="s">
        <v>41</v>
      </c>
      <c r="D32" s="16" t="s">
        <v>39</v>
      </c>
      <c r="E32" s="36">
        <v>412</v>
      </c>
      <c r="F32" s="36">
        <f t="shared" si="0"/>
        <v>104</v>
      </c>
      <c r="G32" s="32">
        <f t="shared" si="1"/>
        <v>0.2524271844660194</v>
      </c>
      <c r="H32" s="34">
        <v>80</v>
      </c>
      <c r="I32" s="32">
        <v>0.1941747572815534</v>
      </c>
      <c r="J32" s="27">
        <v>24</v>
      </c>
      <c r="K32" s="32">
        <v>0.05825242718446602</v>
      </c>
      <c r="L32" s="27">
        <v>302</v>
      </c>
      <c r="M32" s="32">
        <v>0.7330097087378641</v>
      </c>
      <c r="N32" s="36">
        <v>6</v>
      </c>
      <c r="O32" s="32">
        <v>0.014563106796116505</v>
      </c>
      <c r="P32" s="32"/>
      <c r="Q32"/>
      <c r="R32"/>
      <c r="S32"/>
      <c r="T32"/>
      <c r="U32"/>
    </row>
    <row r="33" spans="1:21" ht="12.75">
      <c r="A33" s="16" t="s">
        <v>63</v>
      </c>
      <c r="B33" s="16" t="s">
        <v>64</v>
      </c>
      <c r="C33" s="16" t="s">
        <v>41</v>
      </c>
      <c r="D33" s="16" t="s">
        <v>39</v>
      </c>
      <c r="E33" s="36">
        <v>765</v>
      </c>
      <c r="F33" s="36">
        <f t="shared" si="0"/>
        <v>194</v>
      </c>
      <c r="G33" s="32">
        <f t="shared" si="1"/>
        <v>0.25359477124183005</v>
      </c>
      <c r="H33" s="34">
        <v>150</v>
      </c>
      <c r="I33" s="32">
        <v>0.19607843137254902</v>
      </c>
      <c r="J33" s="27">
        <v>44</v>
      </c>
      <c r="K33" s="32">
        <v>0.05751633986928104</v>
      </c>
      <c r="L33" s="27">
        <v>568</v>
      </c>
      <c r="M33" s="32">
        <v>0.742483660130719</v>
      </c>
      <c r="N33" s="36">
        <v>3</v>
      </c>
      <c r="O33" s="32">
        <v>0.00392156862745098</v>
      </c>
      <c r="P33" s="32"/>
      <c r="Q33"/>
      <c r="R33"/>
      <c r="S33"/>
      <c r="T33"/>
      <c r="U33"/>
    </row>
    <row r="34" spans="1:21" ht="12.75">
      <c r="A34" s="16" t="s">
        <v>66</v>
      </c>
      <c r="B34" s="16" t="s">
        <v>68</v>
      </c>
      <c r="C34" s="16" t="s">
        <v>67</v>
      </c>
      <c r="D34" s="16" t="s">
        <v>65</v>
      </c>
      <c r="E34" s="36">
        <v>941</v>
      </c>
      <c r="F34" s="36">
        <f t="shared" si="0"/>
        <v>204</v>
      </c>
      <c r="G34" s="32">
        <f t="shared" si="1"/>
        <v>0.2167906482465462</v>
      </c>
      <c r="H34" s="34">
        <v>146</v>
      </c>
      <c r="I34" s="32">
        <v>0.155154091392136</v>
      </c>
      <c r="J34" s="27">
        <v>58</v>
      </c>
      <c r="K34" s="32">
        <v>0.061636556854410204</v>
      </c>
      <c r="L34" s="27">
        <v>731</v>
      </c>
      <c r="M34" s="32">
        <v>0.7768331562167906</v>
      </c>
      <c r="N34" s="36">
        <v>6</v>
      </c>
      <c r="O34" s="32">
        <v>0.006376195536663124</v>
      </c>
      <c r="P34" s="32"/>
      <c r="Q34"/>
      <c r="R34"/>
      <c r="S34"/>
      <c r="T34"/>
      <c r="U34"/>
    </row>
    <row r="35" spans="1:21" ht="12.75">
      <c r="A35" s="16" t="s">
        <v>69</v>
      </c>
      <c r="B35" s="16" t="s">
        <v>70</v>
      </c>
      <c r="C35" s="16" t="s">
        <v>67</v>
      </c>
      <c r="D35" s="16" t="s">
        <v>65</v>
      </c>
      <c r="E35" s="36">
        <v>605</v>
      </c>
      <c r="F35" s="36">
        <f t="shared" si="0"/>
        <v>213</v>
      </c>
      <c r="G35" s="32">
        <f t="shared" si="1"/>
        <v>0.35206611570247937</v>
      </c>
      <c r="H35" s="34">
        <v>183</v>
      </c>
      <c r="I35" s="32">
        <v>0.30247933884297523</v>
      </c>
      <c r="J35" s="27">
        <v>30</v>
      </c>
      <c r="K35" s="32">
        <v>0.049586776859504134</v>
      </c>
      <c r="L35" s="27">
        <v>335</v>
      </c>
      <c r="M35" s="32">
        <v>0.5537190082644629</v>
      </c>
      <c r="N35" s="36">
        <v>57</v>
      </c>
      <c r="O35" s="32">
        <v>0.09421487603305785</v>
      </c>
      <c r="P35" s="32"/>
      <c r="Q35"/>
      <c r="R35"/>
      <c r="S35"/>
      <c r="T35"/>
      <c r="U35"/>
    </row>
    <row r="36" spans="1:21" ht="12.75">
      <c r="A36" s="16" t="s">
        <v>71</v>
      </c>
      <c r="B36" s="16" t="s">
        <v>72</v>
      </c>
      <c r="C36" s="16" t="s">
        <v>67</v>
      </c>
      <c r="D36" s="16" t="s">
        <v>65</v>
      </c>
      <c r="E36" s="36">
        <v>449</v>
      </c>
      <c r="F36" s="36">
        <f t="shared" si="0"/>
        <v>112</v>
      </c>
      <c r="G36" s="32">
        <f t="shared" si="1"/>
        <v>0.24944320712694878</v>
      </c>
      <c r="H36" s="34">
        <v>82</v>
      </c>
      <c r="I36" s="32">
        <v>0.18262806236080179</v>
      </c>
      <c r="J36" s="27">
        <v>30</v>
      </c>
      <c r="K36" s="32">
        <v>0.066815144766147</v>
      </c>
      <c r="L36" s="27">
        <v>322</v>
      </c>
      <c r="M36" s="32">
        <v>0.7171492204899778</v>
      </c>
      <c r="N36" s="36">
        <v>15</v>
      </c>
      <c r="O36" s="32">
        <v>0.0334075723830735</v>
      </c>
      <c r="P36" s="32"/>
      <c r="Q36"/>
      <c r="R36"/>
      <c r="S36"/>
      <c r="T36"/>
      <c r="U36"/>
    </row>
    <row r="37" spans="1:21" ht="12.75">
      <c r="A37" s="16" t="s">
        <v>73</v>
      </c>
      <c r="B37" s="16" t="s">
        <v>74</v>
      </c>
      <c r="C37" s="16" t="s">
        <v>67</v>
      </c>
      <c r="D37" s="16" t="s">
        <v>65</v>
      </c>
      <c r="E37" s="36">
        <v>952</v>
      </c>
      <c r="F37" s="36">
        <f t="shared" si="0"/>
        <v>306</v>
      </c>
      <c r="G37" s="32">
        <f t="shared" si="1"/>
        <v>0.3214285714285714</v>
      </c>
      <c r="H37" s="34">
        <v>273</v>
      </c>
      <c r="I37" s="32">
        <v>0.2867647058823529</v>
      </c>
      <c r="J37" s="27">
        <v>33</v>
      </c>
      <c r="K37" s="32">
        <v>0.03466386554621849</v>
      </c>
      <c r="L37" s="27">
        <v>602</v>
      </c>
      <c r="M37" s="32">
        <v>0.6323529411764706</v>
      </c>
      <c r="N37" s="36">
        <v>44</v>
      </c>
      <c r="O37" s="32">
        <v>0.046218487394957986</v>
      </c>
      <c r="P37" s="32"/>
      <c r="Q37"/>
      <c r="R37"/>
      <c r="S37"/>
      <c r="T37"/>
      <c r="U37"/>
    </row>
    <row r="38" spans="1:21" ht="12.75">
      <c r="A38" s="16" t="s">
        <v>75</v>
      </c>
      <c r="B38" s="16" t="s">
        <v>76</v>
      </c>
      <c r="C38" s="16" t="s">
        <v>67</v>
      </c>
      <c r="D38" s="16" t="s">
        <v>65</v>
      </c>
      <c r="E38" s="36">
        <v>641</v>
      </c>
      <c r="F38" s="36">
        <f t="shared" si="0"/>
        <v>254</v>
      </c>
      <c r="G38" s="32">
        <f t="shared" si="1"/>
        <v>0.3962558502340094</v>
      </c>
      <c r="H38" s="34">
        <v>163</v>
      </c>
      <c r="I38" s="32">
        <v>0.2542901716068643</v>
      </c>
      <c r="J38" s="27">
        <v>91</v>
      </c>
      <c r="K38" s="32">
        <v>0.1419656786271451</v>
      </c>
      <c r="L38" s="27">
        <v>350</v>
      </c>
      <c r="M38" s="32">
        <v>0.5460218408736349</v>
      </c>
      <c r="N38" s="36">
        <v>37</v>
      </c>
      <c r="O38" s="32">
        <v>0.057722308892355696</v>
      </c>
      <c r="P38" s="32"/>
      <c r="Q38"/>
      <c r="R38"/>
      <c r="S38"/>
      <c r="T38"/>
      <c r="U38"/>
    </row>
    <row r="39" spans="1:21" ht="12.75">
      <c r="A39" s="16" t="s">
        <v>77</v>
      </c>
      <c r="B39" s="16" t="s">
        <v>78</v>
      </c>
      <c r="C39" s="16" t="s">
        <v>67</v>
      </c>
      <c r="D39" s="16" t="s">
        <v>65</v>
      </c>
      <c r="E39" s="36">
        <v>1250</v>
      </c>
      <c r="F39" s="36">
        <f t="shared" si="0"/>
        <v>493</v>
      </c>
      <c r="G39" s="32">
        <f t="shared" si="1"/>
        <v>0.39440000000000003</v>
      </c>
      <c r="H39" s="34">
        <v>371</v>
      </c>
      <c r="I39" s="32">
        <v>0.2968</v>
      </c>
      <c r="J39" s="27">
        <v>122</v>
      </c>
      <c r="K39" s="32">
        <v>0.0976</v>
      </c>
      <c r="L39" s="27">
        <v>696</v>
      </c>
      <c r="M39" s="32">
        <v>0.5568</v>
      </c>
      <c r="N39" s="36">
        <v>61</v>
      </c>
      <c r="O39" s="32">
        <v>0.0488</v>
      </c>
      <c r="P39" s="32"/>
      <c r="Q39"/>
      <c r="R39"/>
      <c r="S39"/>
      <c r="T39"/>
      <c r="U39"/>
    </row>
    <row r="40" spans="1:21" ht="12.75">
      <c r="A40" s="16" t="s">
        <v>79</v>
      </c>
      <c r="B40" s="16" t="s">
        <v>80</v>
      </c>
      <c r="C40" s="16" t="s">
        <v>67</v>
      </c>
      <c r="D40" s="16" t="s">
        <v>65</v>
      </c>
      <c r="E40" s="36">
        <v>1308</v>
      </c>
      <c r="F40" s="36">
        <f t="shared" si="0"/>
        <v>415</v>
      </c>
      <c r="G40" s="32">
        <f t="shared" si="1"/>
        <v>0.3172782874617737</v>
      </c>
      <c r="H40" s="34">
        <v>286</v>
      </c>
      <c r="I40" s="32">
        <v>0.21865443425076453</v>
      </c>
      <c r="J40" s="27">
        <v>129</v>
      </c>
      <c r="K40" s="32">
        <v>0.09862385321100918</v>
      </c>
      <c r="L40" s="27">
        <v>790</v>
      </c>
      <c r="M40" s="32">
        <v>0.6039755351681957</v>
      </c>
      <c r="N40" s="36">
        <v>103</v>
      </c>
      <c r="O40" s="32">
        <v>0.07874617737003058</v>
      </c>
      <c r="P40" s="32"/>
      <c r="Q40"/>
      <c r="R40"/>
      <c r="S40"/>
      <c r="T40"/>
      <c r="U40"/>
    </row>
    <row r="41" spans="1:21" ht="12.75">
      <c r="A41" s="16" t="s">
        <v>81</v>
      </c>
      <c r="B41" s="16" t="s">
        <v>82</v>
      </c>
      <c r="C41" s="16" t="s">
        <v>67</v>
      </c>
      <c r="D41" s="16" t="s">
        <v>65</v>
      </c>
      <c r="E41" s="36">
        <v>1217</v>
      </c>
      <c r="F41" s="36">
        <f t="shared" si="0"/>
        <v>378</v>
      </c>
      <c r="G41" s="32">
        <f t="shared" si="1"/>
        <v>0.31059983566146265</v>
      </c>
      <c r="H41" s="34">
        <v>281</v>
      </c>
      <c r="I41" s="32">
        <v>0.23089564502875926</v>
      </c>
      <c r="J41" s="27">
        <v>97</v>
      </c>
      <c r="K41" s="32">
        <v>0.07970419063270337</v>
      </c>
      <c r="L41" s="27">
        <v>736</v>
      </c>
      <c r="M41" s="32">
        <v>0.6047658175842235</v>
      </c>
      <c r="N41" s="36">
        <v>103</v>
      </c>
      <c r="O41" s="32">
        <v>0.08463434675431389</v>
      </c>
      <c r="P41" s="32"/>
      <c r="Q41"/>
      <c r="R41"/>
      <c r="S41"/>
      <c r="T41"/>
      <c r="U41"/>
    </row>
    <row r="42" spans="1:21" ht="12.75">
      <c r="A42" s="16" t="s">
        <v>83</v>
      </c>
      <c r="B42" s="16" t="s">
        <v>84</v>
      </c>
      <c r="C42" s="16" t="s">
        <v>67</v>
      </c>
      <c r="D42" s="16" t="s">
        <v>65</v>
      </c>
      <c r="E42" s="36">
        <v>1255</v>
      </c>
      <c r="F42" s="36">
        <f t="shared" si="0"/>
        <v>484</v>
      </c>
      <c r="G42" s="32">
        <f t="shared" si="1"/>
        <v>0.3856573705179283</v>
      </c>
      <c r="H42" s="34">
        <v>370</v>
      </c>
      <c r="I42" s="32">
        <v>0.2948207171314741</v>
      </c>
      <c r="J42" s="27">
        <v>114</v>
      </c>
      <c r="K42" s="32">
        <v>0.09083665338645418</v>
      </c>
      <c r="L42" s="27">
        <v>731</v>
      </c>
      <c r="M42" s="32">
        <v>0.5824701195219123</v>
      </c>
      <c r="N42" s="36">
        <v>40</v>
      </c>
      <c r="O42" s="32">
        <v>0.03187250996015936</v>
      </c>
      <c r="P42" s="32"/>
      <c r="Q42"/>
      <c r="R42"/>
      <c r="S42"/>
      <c r="T42"/>
      <c r="U42"/>
    </row>
    <row r="43" spans="1:21" ht="12.75">
      <c r="A43" s="16" t="s">
        <v>85</v>
      </c>
      <c r="B43" s="16" t="s">
        <v>86</v>
      </c>
      <c r="C43" s="16" t="s">
        <v>67</v>
      </c>
      <c r="D43" s="16" t="s">
        <v>65</v>
      </c>
      <c r="E43" s="36">
        <v>1076</v>
      </c>
      <c r="F43" s="36">
        <f t="shared" si="0"/>
        <v>226</v>
      </c>
      <c r="G43" s="32">
        <f t="shared" si="1"/>
        <v>0.2100371747211896</v>
      </c>
      <c r="H43" s="34">
        <v>153</v>
      </c>
      <c r="I43" s="32">
        <v>0.1421933085501859</v>
      </c>
      <c r="J43" s="27">
        <v>73</v>
      </c>
      <c r="K43" s="32">
        <v>0.06784386617100371</v>
      </c>
      <c r="L43" s="27">
        <v>845</v>
      </c>
      <c r="M43" s="32">
        <v>0.7853159851301115</v>
      </c>
      <c r="N43" s="36">
        <v>5</v>
      </c>
      <c r="O43" s="32">
        <v>0.004646840148698885</v>
      </c>
      <c r="P43" s="32"/>
      <c r="Q43"/>
      <c r="R43"/>
      <c r="S43"/>
      <c r="T43"/>
      <c r="U43"/>
    </row>
    <row r="44" spans="1:21" ht="12.75">
      <c r="A44" s="16" t="s">
        <v>87</v>
      </c>
      <c r="B44" s="16" t="s">
        <v>88</v>
      </c>
      <c r="C44" s="16" t="s">
        <v>67</v>
      </c>
      <c r="D44" s="16" t="s">
        <v>65</v>
      </c>
      <c r="E44" s="36">
        <v>749</v>
      </c>
      <c r="F44" s="36">
        <f t="shared" si="0"/>
        <v>215</v>
      </c>
      <c r="G44" s="32">
        <f t="shared" si="1"/>
        <v>0.2870493991989319</v>
      </c>
      <c r="H44" s="34">
        <v>121</v>
      </c>
      <c r="I44" s="32">
        <v>0.16154873164218958</v>
      </c>
      <c r="J44" s="27">
        <v>94</v>
      </c>
      <c r="K44" s="32">
        <v>0.12550066755674233</v>
      </c>
      <c r="L44" s="27">
        <v>502</v>
      </c>
      <c r="M44" s="32">
        <v>0.6702269692923899</v>
      </c>
      <c r="N44" s="36">
        <v>32</v>
      </c>
      <c r="O44" s="32">
        <v>0.042723631508678236</v>
      </c>
      <c r="P44" s="32"/>
      <c r="Q44"/>
      <c r="R44"/>
      <c r="S44"/>
      <c r="T44"/>
      <c r="U44"/>
    </row>
    <row r="45" spans="1:21" ht="12.75">
      <c r="A45" s="16" t="s">
        <v>89</v>
      </c>
      <c r="B45" s="16" t="s">
        <v>90</v>
      </c>
      <c r="C45" s="16" t="s">
        <v>67</v>
      </c>
      <c r="D45" s="16" t="s">
        <v>65</v>
      </c>
      <c r="E45" s="36">
        <v>458</v>
      </c>
      <c r="F45" s="36">
        <f t="shared" si="0"/>
        <v>83</v>
      </c>
      <c r="G45" s="32">
        <f t="shared" si="1"/>
        <v>0.18122270742358076</v>
      </c>
      <c r="H45" s="34">
        <v>63</v>
      </c>
      <c r="I45" s="32">
        <v>0.13755458515283842</v>
      </c>
      <c r="J45" s="27">
        <v>20</v>
      </c>
      <c r="K45" s="32">
        <v>0.043668122270742356</v>
      </c>
      <c r="L45" s="27">
        <v>353</v>
      </c>
      <c r="M45" s="32">
        <v>0.7707423580786026</v>
      </c>
      <c r="N45" s="36">
        <v>22</v>
      </c>
      <c r="O45" s="32">
        <v>0.048034934497816595</v>
      </c>
      <c r="P45" s="32"/>
      <c r="Q45"/>
      <c r="R45"/>
      <c r="S45"/>
      <c r="T45"/>
      <c r="U45"/>
    </row>
    <row r="46" spans="1:21" ht="12.75">
      <c r="A46" s="16" t="s">
        <v>91</v>
      </c>
      <c r="B46" s="16" t="s">
        <v>92</v>
      </c>
      <c r="C46" s="16" t="s">
        <v>67</v>
      </c>
      <c r="D46" s="16" t="s">
        <v>65</v>
      </c>
      <c r="E46" s="36">
        <v>1400</v>
      </c>
      <c r="F46" s="36">
        <f t="shared" si="0"/>
        <v>376</v>
      </c>
      <c r="G46" s="32">
        <f t="shared" si="1"/>
        <v>0.26857142857142857</v>
      </c>
      <c r="H46" s="34">
        <v>251</v>
      </c>
      <c r="I46" s="32">
        <v>0.1792857142857143</v>
      </c>
      <c r="J46" s="27">
        <v>125</v>
      </c>
      <c r="K46" s="32">
        <v>0.08928571428571429</v>
      </c>
      <c r="L46" s="27">
        <v>914</v>
      </c>
      <c r="M46" s="32">
        <v>0.6528571428571428</v>
      </c>
      <c r="N46" s="36">
        <v>110</v>
      </c>
      <c r="O46" s="32">
        <v>0.07857142857142857</v>
      </c>
      <c r="P46" s="32"/>
      <c r="Q46"/>
      <c r="R46"/>
      <c r="S46"/>
      <c r="T46"/>
      <c r="U46"/>
    </row>
    <row r="47" spans="1:21" ht="12.75">
      <c r="A47" s="16" t="s">
        <v>93</v>
      </c>
      <c r="B47" s="16" t="s">
        <v>94</v>
      </c>
      <c r="C47" s="16" t="s">
        <v>67</v>
      </c>
      <c r="D47" s="16" t="s">
        <v>65</v>
      </c>
      <c r="E47" s="36">
        <v>1864</v>
      </c>
      <c r="F47" s="36">
        <f t="shared" si="0"/>
        <v>700</v>
      </c>
      <c r="G47" s="32">
        <f t="shared" si="1"/>
        <v>0.3755364806866953</v>
      </c>
      <c r="H47" s="34">
        <v>435</v>
      </c>
      <c r="I47" s="32">
        <v>0.23336909871244635</v>
      </c>
      <c r="J47" s="27">
        <v>265</v>
      </c>
      <c r="K47" s="32">
        <v>0.14216738197424894</v>
      </c>
      <c r="L47" s="27">
        <v>1004</v>
      </c>
      <c r="M47" s="32">
        <v>0.5386266094420601</v>
      </c>
      <c r="N47" s="36">
        <v>160</v>
      </c>
      <c r="O47" s="32">
        <v>0.08583690987124463</v>
      </c>
      <c r="P47" s="32"/>
      <c r="Q47"/>
      <c r="R47"/>
      <c r="S47"/>
      <c r="T47"/>
      <c r="U47"/>
    </row>
    <row r="48" spans="1:21" ht="12.75">
      <c r="A48" s="16" t="s">
        <v>95</v>
      </c>
      <c r="B48" s="16" t="s">
        <v>96</v>
      </c>
      <c r="C48" s="16" t="s">
        <v>67</v>
      </c>
      <c r="D48" s="16" t="s">
        <v>65</v>
      </c>
      <c r="E48" s="36">
        <v>829</v>
      </c>
      <c r="F48" s="36">
        <f t="shared" si="0"/>
        <v>280</v>
      </c>
      <c r="G48" s="32">
        <f t="shared" si="1"/>
        <v>0.33775633293124246</v>
      </c>
      <c r="H48" s="34">
        <v>223</v>
      </c>
      <c r="I48" s="32">
        <v>0.2689987937273824</v>
      </c>
      <c r="J48" s="27">
        <v>57</v>
      </c>
      <c r="K48" s="32">
        <v>0.06875753920386007</v>
      </c>
      <c r="L48" s="27">
        <v>524</v>
      </c>
      <c r="M48" s="32">
        <v>0.632086851628468</v>
      </c>
      <c r="N48" s="36">
        <v>25</v>
      </c>
      <c r="O48" s="32">
        <v>0.030156815440289506</v>
      </c>
      <c r="P48" s="32"/>
      <c r="Q48"/>
      <c r="R48"/>
      <c r="S48"/>
      <c r="T48"/>
      <c r="U48"/>
    </row>
    <row r="49" spans="1:21" ht="12.75">
      <c r="A49" s="16" t="s">
        <v>97</v>
      </c>
      <c r="B49" s="16" t="s">
        <v>98</v>
      </c>
      <c r="C49" s="16" t="s">
        <v>67</v>
      </c>
      <c r="D49" s="16" t="s">
        <v>65</v>
      </c>
      <c r="E49" s="36">
        <v>886</v>
      </c>
      <c r="F49" s="36">
        <f t="shared" si="0"/>
        <v>258</v>
      </c>
      <c r="G49" s="32"/>
      <c r="H49" s="34">
        <v>160</v>
      </c>
      <c r="I49" s="32"/>
      <c r="J49" s="27">
        <v>98</v>
      </c>
      <c r="K49" s="32"/>
      <c r="L49" s="27">
        <v>496</v>
      </c>
      <c r="M49" s="32"/>
      <c r="N49" s="36">
        <v>132</v>
      </c>
      <c r="O49" s="32">
        <v>0.1489841986455982</v>
      </c>
      <c r="P49" s="32"/>
      <c r="Q49"/>
      <c r="R49"/>
      <c r="S49"/>
      <c r="T49"/>
      <c r="U49"/>
    </row>
    <row r="50" spans="1:21" ht="12.75">
      <c r="A50" s="16" t="s">
        <v>99</v>
      </c>
      <c r="B50" s="16" t="s">
        <v>100</v>
      </c>
      <c r="C50" s="16" t="s">
        <v>67</v>
      </c>
      <c r="D50" s="16" t="s">
        <v>65</v>
      </c>
      <c r="E50" s="36">
        <v>861</v>
      </c>
      <c r="F50" s="36">
        <f t="shared" si="0"/>
        <v>289</v>
      </c>
      <c r="G50" s="32">
        <f t="shared" si="1"/>
        <v>0.33565621370499416</v>
      </c>
      <c r="H50" s="34">
        <v>252</v>
      </c>
      <c r="I50" s="32">
        <v>0.2926829268292683</v>
      </c>
      <c r="J50" s="27">
        <v>37</v>
      </c>
      <c r="K50" s="32">
        <v>0.0429732868757259</v>
      </c>
      <c r="L50" s="27">
        <v>558</v>
      </c>
      <c r="M50" s="32">
        <v>0.6480836236933798</v>
      </c>
      <c r="N50" s="36">
        <v>14</v>
      </c>
      <c r="O50" s="32">
        <v>0.016260162601626018</v>
      </c>
      <c r="P50" s="32"/>
      <c r="Q50"/>
      <c r="R50"/>
      <c r="S50"/>
      <c r="T50"/>
      <c r="U50"/>
    </row>
    <row r="51" spans="1:21" ht="12.75">
      <c r="A51" s="16" t="s">
        <v>101</v>
      </c>
      <c r="B51" s="16" t="s">
        <v>102</v>
      </c>
      <c r="C51" s="16" t="s">
        <v>67</v>
      </c>
      <c r="D51" s="16" t="s">
        <v>65</v>
      </c>
      <c r="E51" s="36">
        <v>666</v>
      </c>
      <c r="F51" s="36">
        <f t="shared" si="0"/>
        <v>176</v>
      </c>
      <c r="G51" s="32">
        <f t="shared" si="1"/>
        <v>0.26426426426426425</v>
      </c>
      <c r="H51" s="34">
        <v>147</v>
      </c>
      <c r="I51" s="32">
        <v>0.22072072072072071</v>
      </c>
      <c r="J51" s="27">
        <v>29</v>
      </c>
      <c r="K51" s="32">
        <v>0.04354354354354354</v>
      </c>
      <c r="L51" s="27">
        <v>489</v>
      </c>
      <c r="M51" s="32">
        <v>0.7342342342342343</v>
      </c>
      <c r="N51" s="36">
        <v>1</v>
      </c>
      <c r="O51" s="32">
        <v>0.0015015015015015015</v>
      </c>
      <c r="P51" s="32"/>
      <c r="Q51"/>
      <c r="R51"/>
      <c r="S51"/>
      <c r="T51"/>
      <c r="U51"/>
    </row>
    <row r="52" spans="1:21" ht="12.75">
      <c r="A52" s="16" t="s">
        <v>103</v>
      </c>
      <c r="B52" s="16" t="s">
        <v>104</v>
      </c>
      <c r="C52" s="16" t="s">
        <v>67</v>
      </c>
      <c r="D52" s="16" t="s">
        <v>65</v>
      </c>
      <c r="E52" s="36">
        <v>801</v>
      </c>
      <c r="F52" s="36">
        <f t="shared" si="0"/>
        <v>364</v>
      </c>
      <c r="G52" s="32">
        <f t="shared" si="1"/>
        <v>0.4544319600499376</v>
      </c>
      <c r="H52" s="34">
        <v>262</v>
      </c>
      <c r="I52" s="32">
        <v>0.32709113607990015</v>
      </c>
      <c r="J52" s="27">
        <v>102</v>
      </c>
      <c r="K52" s="32">
        <v>0.12734082397003746</v>
      </c>
      <c r="L52" s="27">
        <v>427</v>
      </c>
      <c r="M52" s="32">
        <v>0.533083645443196</v>
      </c>
      <c r="N52" s="36">
        <v>10</v>
      </c>
      <c r="O52" s="32">
        <v>0.012484394506866416</v>
      </c>
      <c r="P52" s="32"/>
      <c r="Q52"/>
      <c r="R52"/>
      <c r="S52"/>
      <c r="T52"/>
      <c r="U52"/>
    </row>
    <row r="53" spans="1:21" ht="12.75">
      <c r="A53" s="16" t="s">
        <v>105</v>
      </c>
      <c r="B53" s="16" t="s">
        <v>106</v>
      </c>
      <c r="C53" s="16" t="s">
        <v>67</v>
      </c>
      <c r="D53" s="16" t="s">
        <v>65</v>
      </c>
      <c r="E53" s="36">
        <v>827</v>
      </c>
      <c r="F53" s="36">
        <f t="shared" si="0"/>
        <v>283</v>
      </c>
      <c r="G53" s="32">
        <f t="shared" si="1"/>
        <v>0.3422007255139057</v>
      </c>
      <c r="H53" s="34">
        <v>232</v>
      </c>
      <c r="I53" s="32">
        <v>0.28053204353083433</v>
      </c>
      <c r="J53" s="27">
        <v>51</v>
      </c>
      <c r="K53" s="32">
        <v>0.06166868198307134</v>
      </c>
      <c r="L53" s="27">
        <v>464</v>
      </c>
      <c r="M53" s="32">
        <v>0.5610640870616687</v>
      </c>
      <c r="N53" s="36">
        <v>80</v>
      </c>
      <c r="O53" s="32">
        <v>0.09673518742442563</v>
      </c>
      <c r="P53" s="32"/>
      <c r="Q53"/>
      <c r="R53"/>
      <c r="S53"/>
      <c r="T53"/>
      <c r="U53"/>
    </row>
    <row r="54" spans="1:21" ht="12.75">
      <c r="A54" s="16" t="s">
        <v>107</v>
      </c>
      <c r="B54" s="16" t="s">
        <v>108</v>
      </c>
      <c r="C54" s="16" t="s">
        <v>67</v>
      </c>
      <c r="D54" s="16" t="s">
        <v>65</v>
      </c>
      <c r="E54" s="36">
        <v>682</v>
      </c>
      <c r="F54" s="36">
        <f t="shared" si="0"/>
        <v>311</v>
      </c>
      <c r="G54" s="32">
        <f t="shared" si="1"/>
        <v>0.45601173020527863</v>
      </c>
      <c r="H54" s="34">
        <v>248</v>
      </c>
      <c r="I54" s="32">
        <v>0.36363636363636365</v>
      </c>
      <c r="J54" s="27">
        <v>63</v>
      </c>
      <c r="K54" s="32">
        <v>0.09237536656891496</v>
      </c>
      <c r="L54" s="27">
        <v>330</v>
      </c>
      <c r="M54" s="32">
        <v>0.4838709677419355</v>
      </c>
      <c r="N54" s="36">
        <v>41</v>
      </c>
      <c r="O54" s="32">
        <v>0.060117302052785926</v>
      </c>
      <c r="P54" s="32"/>
      <c r="Q54"/>
      <c r="R54"/>
      <c r="S54"/>
      <c r="T54"/>
      <c r="U54"/>
    </row>
    <row r="55" spans="1:21" ht="12.75">
      <c r="A55" s="16" t="s">
        <v>109</v>
      </c>
      <c r="B55" s="16" t="s">
        <v>110</v>
      </c>
      <c r="C55" s="16" t="s">
        <v>67</v>
      </c>
      <c r="D55" s="16" t="s">
        <v>65</v>
      </c>
      <c r="E55" s="36">
        <v>509</v>
      </c>
      <c r="F55" s="36">
        <f t="shared" si="0"/>
        <v>172</v>
      </c>
      <c r="G55" s="32">
        <f t="shared" si="1"/>
        <v>0.3379174852652259</v>
      </c>
      <c r="H55" s="34">
        <v>126</v>
      </c>
      <c r="I55" s="32">
        <v>0.2475442043222004</v>
      </c>
      <c r="J55" s="27">
        <v>46</v>
      </c>
      <c r="K55" s="32">
        <v>0.09037328094302555</v>
      </c>
      <c r="L55" s="27">
        <v>324</v>
      </c>
      <c r="M55" s="32">
        <v>0.6365422396856582</v>
      </c>
      <c r="N55" s="36">
        <v>13</v>
      </c>
      <c r="O55" s="32">
        <v>0.025540275049115914</v>
      </c>
      <c r="P55" s="32"/>
      <c r="Q55"/>
      <c r="R55"/>
      <c r="S55"/>
      <c r="T55"/>
      <c r="U55"/>
    </row>
    <row r="56" spans="1:21" ht="12.75">
      <c r="A56" s="16" t="s">
        <v>111</v>
      </c>
      <c r="B56" s="16" t="s">
        <v>112</v>
      </c>
      <c r="C56" s="16" t="s">
        <v>67</v>
      </c>
      <c r="D56" s="16" t="s">
        <v>65</v>
      </c>
      <c r="E56" s="36">
        <v>625</v>
      </c>
      <c r="F56" s="36">
        <f t="shared" si="0"/>
        <v>232</v>
      </c>
      <c r="G56" s="32">
        <f t="shared" si="1"/>
        <v>0.3712</v>
      </c>
      <c r="H56" s="34">
        <v>183</v>
      </c>
      <c r="I56" s="32">
        <v>0.2928</v>
      </c>
      <c r="J56" s="27">
        <v>49</v>
      </c>
      <c r="K56" s="32">
        <v>0.0784</v>
      </c>
      <c r="L56" s="27">
        <v>354</v>
      </c>
      <c r="M56" s="32">
        <v>0.5664</v>
      </c>
      <c r="N56" s="36">
        <v>39</v>
      </c>
      <c r="O56" s="32">
        <v>0.0624</v>
      </c>
      <c r="P56" s="32"/>
      <c r="Q56"/>
      <c r="R56"/>
      <c r="S56"/>
      <c r="T56"/>
      <c r="U56"/>
    </row>
    <row r="57" spans="1:21" ht="12.75">
      <c r="A57" s="16" t="s">
        <v>113</v>
      </c>
      <c r="B57" s="16" t="s">
        <v>114</v>
      </c>
      <c r="C57" s="16" t="s">
        <v>67</v>
      </c>
      <c r="D57" s="16" t="s">
        <v>65</v>
      </c>
      <c r="E57" s="36">
        <v>976</v>
      </c>
      <c r="F57" s="36">
        <f t="shared" si="0"/>
        <v>264</v>
      </c>
      <c r="G57" s="32">
        <f t="shared" si="1"/>
        <v>0.2704918032786885</v>
      </c>
      <c r="H57" s="34">
        <v>160</v>
      </c>
      <c r="I57" s="32">
        <v>0.16393442622950818</v>
      </c>
      <c r="J57" s="27">
        <v>104</v>
      </c>
      <c r="K57" s="32">
        <v>0.10655737704918032</v>
      </c>
      <c r="L57" s="27">
        <v>712</v>
      </c>
      <c r="M57" s="32">
        <v>0.7295081967213115</v>
      </c>
      <c r="N57" s="36">
        <v>0</v>
      </c>
      <c r="O57" s="32">
        <v>0</v>
      </c>
      <c r="P57" s="32"/>
      <c r="Q57"/>
      <c r="R57"/>
      <c r="S57"/>
      <c r="T57"/>
      <c r="U57"/>
    </row>
    <row r="58" spans="1:21" ht="12.75">
      <c r="A58" s="16" t="s">
        <v>116</v>
      </c>
      <c r="B58" s="16" t="s">
        <v>118</v>
      </c>
      <c r="C58" s="16" t="s">
        <v>117</v>
      </c>
      <c r="D58" s="16" t="s">
        <v>115</v>
      </c>
      <c r="E58" s="36">
        <v>752</v>
      </c>
      <c r="F58" s="36">
        <f t="shared" si="0"/>
        <v>222</v>
      </c>
      <c r="G58" s="32">
        <f t="shared" si="1"/>
        <v>0.29521276595744683</v>
      </c>
      <c r="H58" s="34">
        <v>169</v>
      </c>
      <c r="I58" s="32">
        <v>0.2247340425531915</v>
      </c>
      <c r="J58" s="27">
        <v>53</v>
      </c>
      <c r="K58" s="32">
        <v>0.07047872340425532</v>
      </c>
      <c r="L58" s="27">
        <v>530</v>
      </c>
      <c r="M58" s="32">
        <v>0.7047872340425532</v>
      </c>
      <c r="N58" s="36">
        <v>0</v>
      </c>
      <c r="O58" s="32">
        <v>0</v>
      </c>
      <c r="P58" s="32"/>
      <c r="Q58"/>
      <c r="R58"/>
      <c r="S58"/>
      <c r="T58"/>
      <c r="U58"/>
    </row>
    <row r="59" spans="1:21" ht="12.75">
      <c r="A59" s="16" t="s">
        <v>119</v>
      </c>
      <c r="B59" s="16" t="s">
        <v>120</v>
      </c>
      <c r="C59" s="16" t="s">
        <v>117</v>
      </c>
      <c r="D59" s="16" t="s">
        <v>115</v>
      </c>
      <c r="E59" s="36">
        <v>2129</v>
      </c>
      <c r="F59" s="36">
        <f t="shared" si="0"/>
        <v>958</v>
      </c>
      <c r="G59" s="32">
        <f t="shared" si="1"/>
        <v>0.44997651479567874</v>
      </c>
      <c r="H59" s="34">
        <v>640</v>
      </c>
      <c r="I59" s="32">
        <v>0.3006106153123532</v>
      </c>
      <c r="J59" s="27">
        <v>318</v>
      </c>
      <c r="K59" s="32">
        <v>0.14936589948332551</v>
      </c>
      <c r="L59" s="27">
        <v>974</v>
      </c>
      <c r="M59" s="32">
        <v>0.4574917801784876</v>
      </c>
      <c r="N59" s="36">
        <v>197</v>
      </c>
      <c r="O59" s="32">
        <v>0.09253170502583373</v>
      </c>
      <c r="P59" s="32"/>
      <c r="Q59"/>
      <c r="R59"/>
      <c r="S59"/>
      <c r="T59"/>
      <c r="U59"/>
    </row>
    <row r="60" spans="1:21" ht="12.75">
      <c r="A60" s="16" t="s">
        <v>121</v>
      </c>
      <c r="B60" s="16" t="s">
        <v>122</v>
      </c>
      <c r="C60" s="16" t="s">
        <v>117</v>
      </c>
      <c r="D60" s="16" t="s">
        <v>115</v>
      </c>
      <c r="E60" s="36">
        <v>663</v>
      </c>
      <c r="F60" s="36">
        <f t="shared" si="0"/>
        <v>256</v>
      </c>
      <c r="G60" s="32">
        <f t="shared" si="1"/>
        <v>0.38612368024132726</v>
      </c>
      <c r="H60" s="34">
        <v>201</v>
      </c>
      <c r="I60" s="32">
        <v>0.3031674208144796</v>
      </c>
      <c r="J60" s="27">
        <v>55</v>
      </c>
      <c r="K60" s="32">
        <v>0.08295625942684766</v>
      </c>
      <c r="L60" s="27">
        <v>407</v>
      </c>
      <c r="M60" s="32">
        <v>0.6138763197586727</v>
      </c>
      <c r="N60" s="36">
        <v>0</v>
      </c>
      <c r="O60" s="32">
        <v>0</v>
      </c>
      <c r="P60" s="32"/>
      <c r="Q60"/>
      <c r="R60"/>
      <c r="S60"/>
      <c r="T60"/>
      <c r="U60"/>
    </row>
    <row r="61" spans="1:21" ht="12.75">
      <c r="A61" s="16" t="s">
        <v>123</v>
      </c>
      <c r="B61" s="16" t="s">
        <v>124</v>
      </c>
      <c r="C61" s="16" t="s">
        <v>117</v>
      </c>
      <c r="D61" s="16" t="s">
        <v>115</v>
      </c>
      <c r="E61" s="36">
        <v>929</v>
      </c>
      <c r="F61" s="36">
        <f t="shared" si="0"/>
        <v>269</v>
      </c>
      <c r="G61" s="32">
        <f t="shared" si="1"/>
        <v>0.28955866523143164</v>
      </c>
      <c r="H61" s="34">
        <v>203</v>
      </c>
      <c r="I61" s="32">
        <v>0.2185145317545748</v>
      </c>
      <c r="J61" s="27">
        <v>66</v>
      </c>
      <c r="K61" s="32">
        <v>0.07104413347685684</v>
      </c>
      <c r="L61" s="27">
        <v>642</v>
      </c>
      <c r="M61" s="32">
        <v>0.6910656620021528</v>
      </c>
      <c r="N61" s="36">
        <v>18</v>
      </c>
      <c r="O61" s="32">
        <v>0.0193756727664155</v>
      </c>
      <c r="P61" s="32"/>
      <c r="Q61"/>
      <c r="R61"/>
      <c r="S61"/>
      <c r="T61"/>
      <c r="U61"/>
    </row>
    <row r="62" spans="1:21" ht="12.75">
      <c r="A62" s="16" t="s">
        <v>125</v>
      </c>
      <c r="B62" s="16" t="s">
        <v>126</v>
      </c>
      <c r="C62" s="16" t="s">
        <v>117</v>
      </c>
      <c r="D62" s="16" t="s">
        <v>115</v>
      </c>
      <c r="E62" s="36">
        <v>679</v>
      </c>
      <c r="F62" s="36">
        <f t="shared" si="0"/>
        <v>259</v>
      </c>
      <c r="G62" s="32">
        <f t="shared" si="1"/>
        <v>0.38144329896907214</v>
      </c>
      <c r="H62" s="34">
        <v>211</v>
      </c>
      <c r="I62" s="32">
        <v>0.31075110456553756</v>
      </c>
      <c r="J62" s="27">
        <v>48</v>
      </c>
      <c r="K62" s="32">
        <v>0.07069219440353461</v>
      </c>
      <c r="L62" s="27">
        <v>420</v>
      </c>
      <c r="M62" s="32">
        <v>0.6185567010309279</v>
      </c>
      <c r="N62" s="36">
        <v>0</v>
      </c>
      <c r="O62" s="32">
        <v>0</v>
      </c>
      <c r="P62" s="32"/>
      <c r="Q62"/>
      <c r="R62"/>
      <c r="S62"/>
      <c r="T62"/>
      <c r="U62"/>
    </row>
    <row r="63" spans="1:21" ht="12.75">
      <c r="A63" s="16" t="s">
        <v>127</v>
      </c>
      <c r="B63" s="16" t="s">
        <v>128</v>
      </c>
      <c r="C63" s="16" t="s">
        <v>117</v>
      </c>
      <c r="D63" s="16" t="s">
        <v>115</v>
      </c>
      <c r="E63" s="36">
        <v>933</v>
      </c>
      <c r="F63" s="36">
        <f t="shared" si="0"/>
        <v>309</v>
      </c>
      <c r="G63" s="32">
        <f t="shared" si="1"/>
        <v>0.3311897106109325</v>
      </c>
      <c r="H63" s="34">
        <v>251</v>
      </c>
      <c r="I63" s="32">
        <v>0.2690246516613076</v>
      </c>
      <c r="J63" s="27">
        <v>58</v>
      </c>
      <c r="K63" s="32">
        <v>0.06216505894962487</v>
      </c>
      <c r="L63" s="27">
        <v>624</v>
      </c>
      <c r="M63" s="32">
        <v>0.6688102893890675</v>
      </c>
      <c r="N63" s="36">
        <v>0</v>
      </c>
      <c r="O63" s="32">
        <v>0</v>
      </c>
      <c r="P63" s="32"/>
      <c r="Q63"/>
      <c r="R63"/>
      <c r="S63"/>
      <c r="T63"/>
      <c r="U63"/>
    </row>
    <row r="64" spans="1:21" ht="12.75">
      <c r="A64" s="16" t="s">
        <v>129</v>
      </c>
      <c r="B64" s="16" t="s">
        <v>130</v>
      </c>
      <c r="C64" s="16" t="s">
        <v>117</v>
      </c>
      <c r="D64" s="16" t="s">
        <v>115</v>
      </c>
      <c r="E64" s="36">
        <v>1354</v>
      </c>
      <c r="F64" s="36">
        <f t="shared" si="0"/>
        <v>518</v>
      </c>
      <c r="G64" s="32"/>
      <c r="H64" s="34">
        <v>254</v>
      </c>
      <c r="I64" s="32"/>
      <c r="J64" s="27">
        <v>264</v>
      </c>
      <c r="K64" s="32"/>
      <c r="L64" s="27">
        <v>671</v>
      </c>
      <c r="M64" s="32"/>
      <c r="N64" s="36">
        <v>165</v>
      </c>
      <c r="O64" s="32">
        <v>0.12186115214180207</v>
      </c>
      <c r="P64" s="32"/>
      <c r="Q64"/>
      <c r="R64"/>
      <c r="S64"/>
      <c r="T64"/>
      <c r="U64"/>
    </row>
    <row r="65" spans="1:21" ht="12.75">
      <c r="A65" s="16" t="s">
        <v>131</v>
      </c>
      <c r="B65" s="16" t="s">
        <v>132</v>
      </c>
      <c r="C65" s="16" t="s">
        <v>117</v>
      </c>
      <c r="D65" s="16" t="s">
        <v>115</v>
      </c>
      <c r="E65" s="36">
        <v>2491</v>
      </c>
      <c r="F65" s="36">
        <f t="shared" si="0"/>
        <v>1016</v>
      </c>
      <c r="G65" s="32">
        <f t="shared" si="1"/>
        <v>0.40786832597350464</v>
      </c>
      <c r="H65" s="34">
        <v>766</v>
      </c>
      <c r="I65" s="32">
        <v>0.3075070252910478</v>
      </c>
      <c r="J65" s="27">
        <v>250</v>
      </c>
      <c r="K65" s="32">
        <v>0.10036130068245684</v>
      </c>
      <c r="L65" s="27">
        <v>1249</v>
      </c>
      <c r="M65" s="32">
        <v>0.5014050582095544</v>
      </c>
      <c r="N65" s="36">
        <v>226</v>
      </c>
      <c r="O65" s="32">
        <v>0.09072661581694098</v>
      </c>
      <c r="P65" s="32"/>
      <c r="Q65"/>
      <c r="R65"/>
      <c r="S65"/>
      <c r="T65"/>
      <c r="U65"/>
    </row>
    <row r="66" spans="1:21" ht="12.75">
      <c r="A66" s="16" t="s">
        <v>133</v>
      </c>
      <c r="B66" s="16" t="s">
        <v>134</v>
      </c>
      <c r="C66" s="16" t="s">
        <v>117</v>
      </c>
      <c r="D66" s="16" t="s">
        <v>115</v>
      </c>
      <c r="E66" s="36">
        <v>533</v>
      </c>
      <c r="F66" s="36">
        <f t="shared" si="0"/>
        <v>121</v>
      </c>
      <c r="G66" s="32">
        <f t="shared" si="1"/>
        <v>0.22701688555347094</v>
      </c>
      <c r="H66" s="34">
        <v>84</v>
      </c>
      <c r="I66" s="32">
        <v>0.1575984990619137</v>
      </c>
      <c r="J66" s="27">
        <v>37</v>
      </c>
      <c r="K66" s="32">
        <v>0.06941838649155722</v>
      </c>
      <c r="L66" s="27">
        <v>400</v>
      </c>
      <c r="M66" s="32">
        <v>0.7504690431519699</v>
      </c>
      <c r="N66" s="36">
        <v>12</v>
      </c>
      <c r="O66" s="32">
        <v>0.0225140712945591</v>
      </c>
      <c r="P66" s="32"/>
      <c r="Q66"/>
      <c r="R66"/>
      <c r="S66"/>
      <c r="T66"/>
      <c r="U66"/>
    </row>
    <row r="67" spans="1:21" ht="12.75">
      <c r="A67" s="16" t="s">
        <v>135</v>
      </c>
      <c r="B67" s="16" t="s">
        <v>136</v>
      </c>
      <c r="C67" s="16" t="s">
        <v>117</v>
      </c>
      <c r="D67" s="16" t="s">
        <v>115</v>
      </c>
      <c r="E67" s="36">
        <v>451</v>
      </c>
      <c r="F67" s="36">
        <f t="shared" si="0"/>
        <v>137</v>
      </c>
      <c r="G67" s="32"/>
      <c r="H67" s="34">
        <v>106</v>
      </c>
      <c r="I67" s="32"/>
      <c r="J67" s="27">
        <v>31</v>
      </c>
      <c r="K67" s="32"/>
      <c r="L67" s="27">
        <v>244</v>
      </c>
      <c r="M67" s="32"/>
      <c r="N67" s="36">
        <v>70</v>
      </c>
      <c r="O67" s="32">
        <v>0.15521064301552107</v>
      </c>
      <c r="P67" s="32"/>
      <c r="Q67"/>
      <c r="R67"/>
      <c r="S67"/>
      <c r="T67"/>
      <c r="U67"/>
    </row>
    <row r="68" spans="1:21" ht="12.75">
      <c r="A68" s="16" t="s">
        <v>137</v>
      </c>
      <c r="B68" s="16" t="s">
        <v>138</v>
      </c>
      <c r="C68" s="16" t="s">
        <v>117</v>
      </c>
      <c r="D68" s="16" t="s">
        <v>115</v>
      </c>
      <c r="E68" s="36">
        <v>1883</v>
      </c>
      <c r="F68" s="36">
        <f t="shared" si="0"/>
        <v>877</v>
      </c>
      <c r="G68" s="32">
        <f t="shared" si="1"/>
        <v>0.46574614976101963</v>
      </c>
      <c r="H68" s="34">
        <v>709</v>
      </c>
      <c r="I68" s="32">
        <v>0.37652681890600104</v>
      </c>
      <c r="J68" s="27">
        <v>168</v>
      </c>
      <c r="K68" s="32">
        <v>0.08921933085501858</v>
      </c>
      <c r="L68" s="27">
        <v>865</v>
      </c>
      <c r="M68" s="32">
        <v>0.4593733404142326</v>
      </c>
      <c r="N68" s="36">
        <v>141</v>
      </c>
      <c r="O68" s="32">
        <v>0.07488050982474774</v>
      </c>
      <c r="P68" s="32"/>
      <c r="Q68"/>
      <c r="R68"/>
      <c r="S68"/>
      <c r="T68"/>
      <c r="U68"/>
    </row>
    <row r="69" spans="1:21" ht="12.75">
      <c r="A69" s="16" t="s">
        <v>139</v>
      </c>
      <c r="B69" s="16" t="s">
        <v>140</v>
      </c>
      <c r="C69" s="16" t="s">
        <v>117</v>
      </c>
      <c r="D69" s="16" t="s">
        <v>115</v>
      </c>
      <c r="E69" s="36">
        <v>676</v>
      </c>
      <c r="F69" s="36">
        <f t="shared" si="0"/>
        <v>186</v>
      </c>
      <c r="G69" s="32">
        <f t="shared" si="1"/>
        <v>0.27514792899408286</v>
      </c>
      <c r="H69" s="34">
        <v>140</v>
      </c>
      <c r="I69" s="32">
        <v>0.20710059171597633</v>
      </c>
      <c r="J69" s="27">
        <v>46</v>
      </c>
      <c r="K69" s="32">
        <v>0.06804733727810651</v>
      </c>
      <c r="L69" s="27">
        <v>469</v>
      </c>
      <c r="M69" s="32">
        <v>0.6937869822485208</v>
      </c>
      <c r="N69" s="36">
        <v>21</v>
      </c>
      <c r="O69" s="32">
        <v>0.03106508875739645</v>
      </c>
      <c r="P69" s="32"/>
      <c r="Q69"/>
      <c r="R69"/>
      <c r="S69"/>
      <c r="T69"/>
      <c r="U69"/>
    </row>
    <row r="70" spans="1:21" ht="12.75">
      <c r="A70" s="16" t="s">
        <v>141</v>
      </c>
      <c r="B70" s="16" t="s">
        <v>142</v>
      </c>
      <c r="C70" s="16" t="s">
        <v>117</v>
      </c>
      <c r="D70" s="16" t="s">
        <v>115</v>
      </c>
      <c r="E70" s="36">
        <v>1605</v>
      </c>
      <c r="F70" s="36">
        <f t="shared" si="0"/>
        <v>817</v>
      </c>
      <c r="G70" s="32">
        <f t="shared" si="1"/>
        <v>0.5090342679127726</v>
      </c>
      <c r="H70" s="34">
        <v>571</v>
      </c>
      <c r="I70" s="32">
        <v>0.3557632398753894</v>
      </c>
      <c r="J70" s="27">
        <v>246</v>
      </c>
      <c r="K70" s="32">
        <v>0.15327102803738318</v>
      </c>
      <c r="L70" s="27">
        <v>788</v>
      </c>
      <c r="M70" s="32">
        <v>0.49096573208722744</v>
      </c>
      <c r="N70" s="36">
        <v>0</v>
      </c>
      <c r="O70" s="32">
        <v>0</v>
      </c>
      <c r="P70" s="32"/>
      <c r="Q70"/>
      <c r="R70"/>
      <c r="S70"/>
      <c r="T70"/>
      <c r="U70"/>
    </row>
    <row r="71" spans="1:21" ht="12.75">
      <c r="A71" s="16" t="s">
        <v>143</v>
      </c>
      <c r="B71" s="16" t="s">
        <v>144</v>
      </c>
      <c r="C71" s="16" t="s">
        <v>117</v>
      </c>
      <c r="D71" s="16" t="s">
        <v>115</v>
      </c>
      <c r="E71" s="36">
        <v>1100</v>
      </c>
      <c r="F71" s="36">
        <f t="shared" si="0"/>
        <v>385</v>
      </c>
      <c r="G71" s="32">
        <f t="shared" si="1"/>
        <v>0.35000000000000003</v>
      </c>
      <c r="H71" s="34">
        <v>306</v>
      </c>
      <c r="I71" s="32">
        <v>0.2781818181818182</v>
      </c>
      <c r="J71" s="27">
        <v>79</v>
      </c>
      <c r="K71" s="32">
        <v>0.07181818181818182</v>
      </c>
      <c r="L71" s="27">
        <v>715</v>
      </c>
      <c r="M71" s="32">
        <v>0.65</v>
      </c>
      <c r="N71" s="36">
        <v>0</v>
      </c>
      <c r="O71" s="32">
        <v>0</v>
      </c>
      <c r="P71" s="32"/>
      <c r="Q71"/>
      <c r="R71"/>
      <c r="S71"/>
      <c r="T71"/>
      <c r="U71"/>
    </row>
    <row r="72" spans="1:21" ht="12.75">
      <c r="A72" s="16" t="s">
        <v>146</v>
      </c>
      <c r="B72" s="16" t="s">
        <v>148</v>
      </c>
      <c r="C72" s="16" t="s">
        <v>147</v>
      </c>
      <c r="D72" s="16" t="s">
        <v>145</v>
      </c>
      <c r="E72" s="36">
        <v>266</v>
      </c>
      <c r="F72" s="36">
        <f t="shared" si="0"/>
        <v>90</v>
      </c>
      <c r="G72" s="32">
        <f t="shared" si="1"/>
        <v>0.3383458646616541</v>
      </c>
      <c r="H72" s="34">
        <v>68</v>
      </c>
      <c r="I72" s="32">
        <v>0.2556390977443609</v>
      </c>
      <c r="J72" s="27">
        <v>22</v>
      </c>
      <c r="K72" s="32">
        <v>0.08270676691729323</v>
      </c>
      <c r="L72" s="27">
        <v>174</v>
      </c>
      <c r="M72" s="32">
        <v>0.6541353383458647</v>
      </c>
      <c r="N72" s="36">
        <v>2</v>
      </c>
      <c r="O72" s="32">
        <v>0.007518796992481203</v>
      </c>
      <c r="P72" s="32"/>
      <c r="Q72"/>
      <c r="R72"/>
      <c r="S72"/>
      <c r="T72"/>
      <c r="U72"/>
    </row>
    <row r="73" spans="1:21" ht="12.75">
      <c r="A73" s="16" t="s">
        <v>149</v>
      </c>
      <c r="B73" s="16" t="s">
        <v>150</v>
      </c>
      <c r="C73" s="16" t="s">
        <v>147</v>
      </c>
      <c r="D73" s="16" t="s">
        <v>145</v>
      </c>
      <c r="E73" s="36">
        <v>950</v>
      </c>
      <c r="F73" s="36">
        <f t="shared" si="0"/>
        <v>370</v>
      </c>
      <c r="G73" s="32">
        <f t="shared" si="1"/>
        <v>0.3894736842105263</v>
      </c>
      <c r="H73" s="34">
        <v>255</v>
      </c>
      <c r="I73" s="32">
        <v>0.26842105263157895</v>
      </c>
      <c r="J73" s="27">
        <v>115</v>
      </c>
      <c r="K73" s="32">
        <v>0.12105263157894737</v>
      </c>
      <c r="L73" s="27">
        <v>542</v>
      </c>
      <c r="M73" s="32">
        <v>0.5705263157894737</v>
      </c>
      <c r="N73" s="36">
        <v>38</v>
      </c>
      <c r="O73" s="32">
        <v>0.04</v>
      </c>
      <c r="P73" s="32"/>
      <c r="Q73"/>
      <c r="R73"/>
      <c r="S73"/>
      <c r="T73"/>
      <c r="U73"/>
    </row>
    <row r="74" spans="1:21" ht="12.75">
      <c r="A74" s="16" t="s">
        <v>151</v>
      </c>
      <c r="B74" s="16" t="s">
        <v>152</v>
      </c>
      <c r="C74" s="16" t="s">
        <v>147</v>
      </c>
      <c r="D74" s="16" t="s">
        <v>145</v>
      </c>
      <c r="E74" s="36">
        <v>1693</v>
      </c>
      <c r="F74" s="36">
        <f t="shared" si="0"/>
        <v>716</v>
      </c>
      <c r="G74" s="32">
        <f t="shared" si="1"/>
        <v>0.42291789722386297</v>
      </c>
      <c r="H74" s="34">
        <v>617</v>
      </c>
      <c r="I74" s="32">
        <v>0.364441819255759</v>
      </c>
      <c r="J74" s="27">
        <v>99</v>
      </c>
      <c r="K74" s="32">
        <v>0.05847607796810396</v>
      </c>
      <c r="L74" s="27">
        <v>966</v>
      </c>
      <c r="M74" s="32">
        <v>0.570584760779681</v>
      </c>
      <c r="N74" s="36">
        <v>11</v>
      </c>
      <c r="O74" s="32">
        <v>0.006497341996455995</v>
      </c>
      <c r="P74" s="32"/>
      <c r="Q74"/>
      <c r="R74"/>
      <c r="S74"/>
      <c r="T74"/>
      <c r="U74"/>
    </row>
    <row r="75" spans="1:21" ht="12.75">
      <c r="A75" s="16" t="s">
        <v>153</v>
      </c>
      <c r="B75" s="16" t="s">
        <v>154</v>
      </c>
      <c r="C75" s="16" t="s">
        <v>147</v>
      </c>
      <c r="D75" s="16" t="s">
        <v>145</v>
      </c>
      <c r="E75" s="36">
        <v>1290</v>
      </c>
      <c r="F75" s="36">
        <f t="shared" si="0"/>
        <v>654</v>
      </c>
      <c r="G75" s="32">
        <f t="shared" si="1"/>
        <v>0.5069767441860465</v>
      </c>
      <c r="H75" s="34">
        <v>421</v>
      </c>
      <c r="I75" s="32">
        <v>0.3263565891472868</v>
      </c>
      <c r="J75" s="27">
        <v>233</v>
      </c>
      <c r="K75" s="32">
        <v>0.1806201550387597</v>
      </c>
      <c r="L75" s="27">
        <v>519</v>
      </c>
      <c r="M75" s="32">
        <v>0.40232558139534885</v>
      </c>
      <c r="N75" s="36">
        <v>117</v>
      </c>
      <c r="O75" s="32">
        <v>0.09069767441860466</v>
      </c>
      <c r="P75" s="32"/>
      <c r="Q75"/>
      <c r="R75"/>
      <c r="S75"/>
      <c r="T75"/>
      <c r="U75"/>
    </row>
    <row r="76" spans="1:21" ht="12.75">
      <c r="A76" s="16" t="s">
        <v>155</v>
      </c>
      <c r="B76" s="16" t="s">
        <v>156</v>
      </c>
      <c r="C76" s="16" t="s">
        <v>147</v>
      </c>
      <c r="D76" s="16" t="s">
        <v>145</v>
      </c>
      <c r="E76" s="36">
        <v>1656</v>
      </c>
      <c r="F76" s="36">
        <f t="shared" si="0"/>
        <v>721</v>
      </c>
      <c r="G76" s="32">
        <f t="shared" si="1"/>
        <v>0.43538647342995174</v>
      </c>
      <c r="H76" s="34">
        <v>524</v>
      </c>
      <c r="I76" s="32">
        <v>0.3164251207729469</v>
      </c>
      <c r="J76" s="27">
        <v>197</v>
      </c>
      <c r="K76" s="32">
        <v>0.11896135265700483</v>
      </c>
      <c r="L76" s="27">
        <v>889</v>
      </c>
      <c r="M76" s="32">
        <v>0.5368357487922706</v>
      </c>
      <c r="N76" s="36">
        <v>46</v>
      </c>
      <c r="O76" s="32">
        <v>0.027777777777777776</v>
      </c>
      <c r="P76" s="32"/>
      <c r="Q76"/>
      <c r="R76"/>
      <c r="S76"/>
      <c r="T76"/>
      <c r="U76"/>
    </row>
    <row r="77" spans="1:21" ht="12.75">
      <c r="A77" s="16" t="s">
        <v>157</v>
      </c>
      <c r="B77" s="16" t="s">
        <v>158</v>
      </c>
      <c r="C77" s="16" t="s">
        <v>147</v>
      </c>
      <c r="D77" s="16" t="s">
        <v>145</v>
      </c>
      <c r="E77" s="36">
        <v>1995</v>
      </c>
      <c r="F77" s="36">
        <f t="shared" si="0"/>
        <v>745</v>
      </c>
      <c r="G77" s="32">
        <f t="shared" si="1"/>
        <v>0.37343358395989973</v>
      </c>
      <c r="H77" s="34">
        <v>562</v>
      </c>
      <c r="I77" s="32">
        <v>0.28170426065162907</v>
      </c>
      <c r="J77" s="27">
        <v>183</v>
      </c>
      <c r="K77" s="32">
        <v>0.09172932330827067</v>
      </c>
      <c r="L77" s="27">
        <v>1196</v>
      </c>
      <c r="M77" s="32">
        <v>0.5994987468671679</v>
      </c>
      <c r="N77" s="36">
        <v>54</v>
      </c>
      <c r="O77" s="32">
        <v>0.02706766917293233</v>
      </c>
      <c r="P77" s="32"/>
      <c r="Q77"/>
      <c r="R77"/>
      <c r="S77"/>
      <c r="T77"/>
      <c r="U77"/>
    </row>
    <row r="78" spans="1:21" ht="12.75">
      <c r="A78" s="16" t="s">
        <v>159</v>
      </c>
      <c r="B78" s="16" t="s">
        <v>160</v>
      </c>
      <c r="C78" s="16" t="s">
        <v>147</v>
      </c>
      <c r="D78" s="16" t="s">
        <v>145</v>
      </c>
      <c r="E78" s="36">
        <v>2160</v>
      </c>
      <c r="F78" s="36">
        <f t="shared" si="0"/>
        <v>977</v>
      </c>
      <c r="G78" s="32">
        <f t="shared" si="1"/>
        <v>0.4523148148148148</v>
      </c>
      <c r="H78" s="34">
        <v>745</v>
      </c>
      <c r="I78" s="32">
        <v>0.3449074074074074</v>
      </c>
      <c r="J78" s="27">
        <v>232</v>
      </c>
      <c r="K78" s="32">
        <v>0.10740740740740741</v>
      </c>
      <c r="L78" s="27">
        <v>997</v>
      </c>
      <c r="M78" s="32">
        <v>0.4615740740740741</v>
      </c>
      <c r="N78" s="36">
        <v>186</v>
      </c>
      <c r="O78" s="32">
        <v>0.08611111111111111</v>
      </c>
      <c r="P78" s="32"/>
      <c r="Q78"/>
      <c r="R78"/>
      <c r="S78"/>
      <c r="T78"/>
      <c r="U78"/>
    </row>
    <row r="79" spans="1:21" ht="12.75">
      <c r="A79" s="16" t="s">
        <v>161</v>
      </c>
      <c r="B79" s="16" t="s">
        <v>162</v>
      </c>
      <c r="C79" s="16" t="s">
        <v>147</v>
      </c>
      <c r="D79" s="16" t="s">
        <v>145</v>
      </c>
      <c r="E79" s="36">
        <v>1090</v>
      </c>
      <c r="F79" s="36">
        <f t="shared" si="0"/>
        <v>482</v>
      </c>
      <c r="G79" s="32">
        <f t="shared" si="1"/>
        <v>0.4422018348623853</v>
      </c>
      <c r="H79" s="34">
        <v>333</v>
      </c>
      <c r="I79" s="32">
        <v>0.3055045871559633</v>
      </c>
      <c r="J79" s="27">
        <v>149</v>
      </c>
      <c r="K79" s="32">
        <v>0.13669724770642203</v>
      </c>
      <c r="L79" s="27">
        <v>606</v>
      </c>
      <c r="M79" s="32">
        <v>0.5559633027522936</v>
      </c>
      <c r="N79" s="36">
        <v>2</v>
      </c>
      <c r="O79" s="32">
        <v>0.001834862385321101</v>
      </c>
      <c r="P79" s="32"/>
      <c r="Q79"/>
      <c r="R79"/>
      <c r="S79"/>
      <c r="T79"/>
      <c r="U79"/>
    </row>
    <row r="80" spans="1:21" ht="12.75">
      <c r="A80" s="16" t="s">
        <v>163</v>
      </c>
      <c r="B80" s="16" t="s">
        <v>164</v>
      </c>
      <c r="C80" s="16" t="s">
        <v>147</v>
      </c>
      <c r="D80" s="16" t="s">
        <v>145</v>
      </c>
      <c r="E80" s="36">
        <v>1906</v>
      </c>
      <c r="F80" s="36">
        <f t="shared" si="0"/>
        <v>761</v>
      </c>
      <c r="G80" s="32">
        <f t="shared" si="1"/>
        <v>0.39926547743966423</v>
      </c>
      <c r="H80" s="34">
        <v>597</v>
      </c>
      <c r="I80" s="32">
        <v>0.3132214060860441</v>
      </c>
      <c r="J80" s="27">
        <v>164</v>
      </c>
      <c r="K80" s="32">
        <v>0.08604407135362015</v>
      </c>
      <c r="L80" s="27">
        <v>1090</v>
      </c>
      <c r="M80" s="32">
        <v>0.5718782791185729</v>
      </c>
      <c r="N80" s="36">
        <v>55</v>
      </c>
      <c r="O80" s="32">
        <v>0.028856243441762856</v>
      </c>
      <c r="P80" s="32"/>
      <c r="Q80"/>
      <c r="R80"/>
      <c r="S80"/>
      <c r="T80"/>
      <c r="U80"/>
    </row>
    <row r="81" spans="1:21" ht="12.75">
      <c r="A81" s="16" t="s">
        <v>166</v>
      </c>
      <c r="B81" s="16" t="s">
        <v>168</v>
      </c>
      <c r="C81" s="16" t="s">
        <v>167</v>
      </c>
      <c r="D81" s="16" t="s">
        <v>165</v>
      </c>
      <c r="E81" s="36">
        <v>1604</v>
      </c>
      <c r="F81" s="36">
        <f t="shared" si="0"/>
        <v>619</v>
      </c>
      <c r="G81" s="32">
        <f t="shared" si="1"/>
        <v>0.38591022443890277</v>
      </c>
      <c r="H81" s="34">
        <v>369</v>
      </c>
      <c r="I81" s="32">
        <v>0.2300498753117207</v>
      </c>
      <c r="J81" s="27">
        <v>250</v>
      </c>
      <c r="K81" s="32">
        <v>0.15586034912718205</v>
      </c>
      <c r="L81" s="27">
        <v>930</v>
      </c>
      <c r="M81" s="32">
        <v>0.5798004987531172</v>
      </c>
      <c r="N81" s="36">
        <v>55</v>
      </c>
      <c r="O81" s="32">
        <v>0.03428927680798005</v>
      </c>
      <c r="P81" s="32"/>
      <c r="Q81"/>
      <c r="R81"/>
      <c r="S81"/>
      <c r="T81"/>
      <c r="U81"/>
    </row>
    <row r="82" spans="1:21" ht="12.75">
      <c r="A82" s="16" t="s">
        <v>169</v>
      </c>
      <c r="B82" s="16" t="s">
        <v>170</v>
      </c>
      <c r="C82" s="16" t="s">
        <v>167</v>
      </c>
      <c r="D82" s="16" t="s">
        <v>165</v>
      </c>
      <c r="E82" s="36">
        <v>1197</v>
      </c>
      <c r="F82" s="36">
        <f t="shared" si="0"/>
        <v>419</v>
      </c>
      <c r="G82" s="32">
        <f t="shared" si="1"/>
        <v>0.35004177109440265</v>
      </c>
      <c r="H82" s="34">
        <v>267</v>
      </c>
      <c r="I82" s="32">
        <v>0.22305764411027568</v>
      </c>
      <c r="J82" s="27">
        <v>152</v>
      </c>
      <c r="K82" s="32">
        <v>0.12698412698412698</v>
      </c>
      <c r="L82" s="27">
        <v>669</v>
      </c>
      <c r="M82" s="32">
        <v>0.5588972431077694</v>
      </c>
      <c r="N82" s="36">
        <v>109</v>
      </c>
      <c r="O82" s="32">
        <v>0.0910609857978279</v>
      </c>
      <c r="P82" s="32"/>
      <c r="Q82"/>
      <c r="R82"/>
      <c r="S82"/>
      <c r="T82"/>
      <c r="U82"/>
    </row>
    <row r="83" spans="1:21" ht="12.75">
      <c r="A83" s="16" t="s">
        <v>171</v>
      </c>
      <c r="B83" s="16" t="s">
        <v>172</v>
      </c>
      <c r="C83" s="16" t="s">
        <v>167</v>
      </c>
      <c r="D83" s="16" t="s">
        <v>165</v>
      </c>
      <c r="E83" s="36">
        <v>939</v>
      </c>
      <c r="F83" s="36">
        <f t="shared" si="0"/>
        <v>250</v>
      </c>
      <c r="G83" s="32">
        <f t="shared" si="1"/>
        <v>0.26624068157614483</v>
      </c>
      <c r="H83" s="34">
        <v>165</v>
      </c>
      <c r="I83" s="32">
        <v>0.1757188498402556</v>
      </c>
      <c r="J83" s="27">
        <v>85</v>
      </c>
      <c r="K83" s="32">
        <v>0.09052183173588925</v>
      </c>
      <c r="L83" s="27">
        <v>644</v>
      </c>
      <c r="M83" s="32">
        <v>0.6858359957401491</v>
      </c>
      <c r="N83" s="36">
        <v>45</v>
      </c>
      <c r="O83" s="32">
        <v>0.04792332268370607</v>
      </c>
      <c r="P83" s="32"/>
      <c r="Q83"/>
      <c r="R83"/>
      <c r="S83"/>
      <c r="T83"/>
      <c r="U83"/>
    </row>
    <row r="84" spans="1:21" ht="12.75">
      <c r="A84" s="16" t="s">
        <v>173</v>
      </c>
      <c r="B84" s="16" t="s">
        <v>174</v>
      </c>
      <c r="C84" s="16" t="s">
        <v>167</v>
      </c>
      <c r="D84" s="16" t="s">
        <v>165</v>
      </c>
      <c r="E84" s="36">
        <v>1400</v>
      </c>
      <c r="F84" s="36">
        <f t="shared" si="0"/>
        <v>713</v>
      </c>
      <c r="G84" s="32">
        <f t="shared" si="1"/>
        <v>0.5092857142857143</v>
      </c>
      <c r="H84" s="34">
        <v>341</v>
      </c>
      <c r="I84" s="32">
        <v>0.24357142857142858</v>
      </c>
      <c r="J84" s="27">
        <v>372</v>
      </c>
      <c r="K84" s="32">
        <v>0.26571428571428574</v>
      </c>
      <c r="L84" s="27">
        <v>549</v>
      </c>
      <c r="M84" s="32">
        <v>0.3921428571428571</v>
      </c>
      <c r="N84" s="36">
        <v>138</v>
      </c>
      <c r="O84" s="32">
        <v>0.09857142857142857</v>
      </c>
      <c r="P84" s="32"/>
      <c r="Q84"/>
      <c r="R84"/>
      <c r="S84"/>
      <c r="T84"/>
      <c r="U84"/>
    </row>
    <row r="85" spans="1:21" ht="12.75">
      <c r="A85" s="16" t="s">
        <v>175</v>
      </c>
      <c r="B85" s="16" t="s">
        <v>176</v>
      </c>
      <c r="C85" s="16" t="s">
        <v>167</v>
      </c>
      <c r="D85" s="16" t="s">
        <v>165</v>
      </c>
      <c r="E85" s="36">
        <v>469</v>
      </c>
      <c r="F85" s="36">
        <f t="shared" si="0"/>
        <v>224</v>
      </c>
      <c r="G85" s="32">
        <f t="shared" si="1"/>
        <v>0.47761194029850745</v>
      </c>
      <c r="H85" s="34">
        <v>185</v>
      </c>
      <c r="I85" s="32">
        <v>0.39445628997867804</v>
      </c>
      <c r="J85" s="27">
        <v>39</v>
      </c>
      <c r="K85" s="32">
        <v>0.08315565031982942</v>
      </c>
      <c r="L85" s="27">
        <v>219</v>
      </c>
      <c r="M85" s="32">
        <v>0.4669509594882729</v>
      </c>
      <c r="N85" s="36">
        <v>26</v>
      </c>
      <c r="O85" s="32">
        <v>0.05543710021321962</v>
      </c>
      <c r="P85" s="32"/>
      <c r="Q85"/>
      <c r="R85"/>
      <c r="S85"/>
      <c r="T85"/>
      <c r="U85"/>
    </row>
    <row r="86" spans="1:21" ht="12.75">
      <c r="A86" s="16" t="s">
        <v>177</v>
      </c>
      <c r="B86" s="16" t="s">
        <v>178</v>
      </c>
      <c r="C86" s="16" t="s">
        <v>167</v>
      </c>
      <c r="D86" s="16" t="s">
        <v>165</v>
      </c>
      <c r="E86" s="36">
        <v>500</v>
      </c>
      <c r="F86" s="36">
        <f t="shared" si="0"/>
        <v>177</v>
      </c>
      <c r="G86" s="32">
        <f t="shared" si="1"/>
        <v>0.354</v>
      </c>
      <c r="H86" s="34">
        <v>142</v>
      </c>
      <c r="I86" s="32">
        <v>0.284</v>
      </c>
      <c r="J86" s="27">
        <v>35</v>
      </c>
      <c r="K86" s="32">
        <v>0.07</v>
      </c>
      <c r="L86" s="27">
        <v>301</v>
      </c>
      <c r="M86" s="32">
        <v>0.602</v>
      </c>
      <c r="N86" s="36">
        <v>22</v>
      </c>
      <c r="O86" s="32">
        <v>0.044</v>
      </c>
      <c r="P86" s="32"/>
      <c r="Q86"/>
      <c r="R86"/>
      <c r="S86"/>
      <c r="T86"/>
      <c r="U86"/>
    </row>
    <row r="87" spans="1:21" ht="12.75">
      <c r="A87" s="16" t="s">
        <v>179</v>
      </c>
      <c r="B87" s="16" t="s">
        <v>180</v>
      </c>
      <c r="C87" s="16" t="s">
        <v>167</v>
      </c>
      <c r="D87" s="16" t="s">
        <v>165</v>
      </c>
      <c r="E87" s="36">
        <v>1189</v>
      </c>
      <c r="F87" s="36">
        <f aca="true" t="shared" si="2" ref="F87:F150">H87+J87</f>
        <v>352</v>
      </c>
      <c r="G87" s="32">
        <f aca="true" t="shared" si="3" ref="G87:G149">I87+K87</f>
        <v>0.2960470984020185</v>
      </c>
      <c r="H87" s="34">
        <v>204</v>
      </c>
      <c r="I87" s="32">
        <v>0.17157275021026072</v>
      </c>
      <c r="J87" s="27">
        <v>148</v>
      </c>
      <c r="K87" s="32">
        <v>0.12447434819175777</v>
      </c>
      <c r="L87" s="27">
        <v>766</v>
      </c>
      <c r="M87" s="32">
        <v>0.6442388561816653</v>
      </c>
      <c r="N87" s="36">
        <v>71</v>
      </c>
      <c r="O87" s="32">
        <v>0.05971404541631623</v>
      </c>
      <c r="P87" s="32"/>
      <c r="Q87"/>
      <c r="R87"/>
      <c r="S87"/>
      <c r="T87"/>
      <c r="U87"/>
    </row>
    <row r="88" spans="1:21" ht="12.75">
      <c r="A88" s="16" t="s">
        <v>181</v>
      </c>
      <c r="B88" s="16" t="s">
        <v>182</v>
      </c>
      <c r="C88" s="16" t="s">
        <v>167</v>
      </c>
      <c r="D88" s="16" t="s">
        <v>165</v>
      </c>
      <c r="E88" s="36">
        <v>700</v>
      </c>
      <c r="F88" s="36">
        <f t="shared" si="2"/>
        <v>283</v>
      </c>
      <c r="G88" s="32">
        <f t="shared" si="3"/>
        <v>0.4042857142857143</v>
      </c>
      <c r="H88" s="34">
        <v>208</v>
      </c>
      <c r="I88" s="32">
        <v>0.29714285714285715</v>
      </c>
      <c r="J88" s="27">
        <v>75</v>
      </c>
      <c r="K88" s="32">
        <v>0.10714285714285714</v>
      </c>
      <c r="L88" s="27">
        <v>371</v>
      </c>
      <c r="M88" s="32">
        <v>0.53</v>
      </c>
      <c r="N88" s="36">
        <v>46</v>
      </c>
      <c r="O88" s="32">
        <v>0.06571428571428571</v>
      </c>
      <c r="P88" s="32"/>
      <c r="Q88"/>
      <c r="R88"/>
      <c r="S88"/>
      <c r="T88"/>
      <c r="U88"/>
    </row>
    <row r="89" spans="1:21" ht="12.75">
      <c r="A89" s="16" t="s">
        <v>183</v>
      </c>
      <c r="B89" s="16" t="s">
        <v>184</v>
      </c>
      <c r="C89" s="16" t="s">
        <v>167</v>
      </c>
      <c r="D89" s="16" t="s">
        <v>165</v>
      </c>
      <c r="E89" s="36">
        <v>587</v>
      </c>
      <c r="F89" s="36">
        <f t="shared" si="2"/>
        <v>257</v>
      </c>
      <c r="G89" s="32">
        <f t="shared" si="3"/>
        <v>0.43781942078364566</v>
      </c>
      <c r="H89" s="34">
        <v>182</v>
      </c>
      <c r="I89" s="32">
        <v>0.3100511073253833</v>
      </c>
      <c r="J89" s="27">
        <v>75</v>
      </c>
      <c r="K89" s="32">
        <v>0.12776831345826234</v>
      </c>
      <c r="L89" s="27">
        <v>327</v>
      </c>
      <c r="M89" s="32">
        <v>0.5570698466780238</v>
      </c>
      <c r="N89" s="36">
        <v>3</v>
      </c>
      <c r="O89" s="32">
        <v>0.005110732538330494</v>
      </c>
      <c r="P89" s="32"/>
      <c r="Q89"/>
      <c r="R89"/>
      <c r="S89"/>
      <c r="T89"/>
      <c r="U89"/>
    </row>
    <row r="90" spans="1:21" ht="12.75">
      <c r="A90" s="16" t="s">
        <v>185</v>
      </c>
      <c r="B90" s="16" t="s">
        <v>186</v>
      </c>
      <c r="C90" s="16" t="s">
        <v>167</v>
      </c>
      <c r="D90" s="16" t="s">
        <v>165</v>
      </c>
      <c r="E90" s="36">
        <v>1210</v>
      </c>
      <c r="F90" s="36">
        <f t="shared" si="2"/>
        <v>515</v>
      </c>
      <c r="G90" s="32">
        <f t="shared" si="3"/>
        <v>0.42561983471074377</v>
      </c>
      <c r="H90" s="34">
        <v>370</v>
      </c>
      <c r="I90" s="32">
        <v>0.30578512396694213</v>
      </c>
      <c r="J90" s="27">
        <v>145</v>
      </c>
      <c r="K90" s="32">
        <v>0.11983471074380166</v>
      </c>
      <c r="L90" s="27">
        <v>673</v>
      </c>
      <c r="M90" s="32">
        <v>0.556198347107438</v>
      </c>
      <c r="N90" s="36">
        <v>22</v>
      </c>
      <c r="O90" s="32">
        <v>0.01818181818181818</v>
      </c>
      <c r="P90" s="32"/>
      <c r="Q90"/>
      <c r="R90"/>
      <c r="S90"/>
      <c r="T90"/>
      <c r="U90"/>
    </row>
    <row r="91" spans="1:21" ht="12.75">
      <c r="A91" s="16" t="s">
        <v>187</v>
      </c>
      <c r="B91" s="16" t="s">
        <v>188</v>
      </c>
      <c r="C91" s="16" t="s">
        <v>167</v>
      </c>
      <c r="D91" s="16" t="s">
        <v>165</v>
      </c>
      <c r="E91" s="36">
        <v>1665</v>
      </c>
      <c r="F91" s="36">
        <f t="shared" si="2"/>
        <v>550</v>
      </c>
      <c r="G91" s="32">
        <f t="shared" si="3"/>
        <v>0.3303303303303303</v>
      </c>
      <c r="H91" s="34">
        <v>393</v>
      </c>
      <c r="I91" s="32">
        <v>0.23603603603603604</v>
      </c>
      <c r="J91" s="27">
        <v>157</v>
      </c>
      <c r="K91" s="32">
        <v>0.0942942942942943</v>
      </c>
      <c r="L91" s="27">
        <v>980</v>
      </c>
      <c r="M91" s="32">
        <v>0.5885885885885885</v>
      </c>
      <c r="N91" s="36">
        <v>135</v>
      </c>
      <c r="O91" s="32">
        <v>0.08108108108108109</v>
      </c>
      <c r="P91" s="32"/>
      <c r="Q91"/>
      <c r="R91"/>
      <c r="S91"/>
      <c r="T91"/>
      <c r="U91"/>
    </row>
    <row r="92" spans="1:21" ht="12.75">
      <c r="A92" s="16" t="s">
        <v>189</v>
      </c>
      <c r="B92" s="16" t="s">
        <v>190</v>
      </c>
      <c r="C92" s="16" t="s">
        <v>167</v>
      </c>
      <c r="D92" s="16" t="s">
        <v>165</v>
      </c>
      <c r="E92" s="36">
        <v>893</v>
      </c>
      <c r="F92" s="36">
        <f t="shared" si="2"/>
        <v>272</v>
      </c>
      <c r="G92" s="32">
        <f t="shared" si="3"/>
        <v>0.3045912653975364</v>
      </c>
      <c r="H92" s="34">
        <v>203</v>
      </c>
      <c r="I92" s="32">
        <v>0.22732362821948487</v>
      </c>
      <c r="J92" s="27">
        <v>69</v>
      </c>
      <c r="K92" s="32">
        <v>0.07726763717805152</v>
      </c>
      <c r="L92" s="27">
        <v>589</v>
      </c>
      <c r="M92" s="32">
        <v>0.6595744680851063</v>
      </c>
      <c r="N92" s="36">
        <v>32</v>
      </c>
      <c r="O92" s="32">
        <v>0.03583426651735722</v>
      </c>
      <c r="P92" s="32"/>
      <c r="Q92"/>
      <c r="R92"/>
      <c r="S92"/>
      <c r="T92"/>
      <c r="U92"/>
    </row>
    <row r="93" spans="1:21" ht="12.75">
      <c r="A93" s="16" t="s">
        <v>191</v>
      </c>
      <c r="B93" s="16" t="s">
        <v>192</v>
      </c>
      <c r="C93" s="16" t="s">
        <v>167</v>
      </c>
      <c r="D93" s="16" t="s">
        <v>165</v>
      </c>
      <c r="E93" s="36">
        <v>571</v>
      </c>
      <c r="F93" s="36">
        <f t="shared" si="2"/>
        <v>192</v>
      </c>
      <c r="G93" s="32">
        <f t="shared" si="3"/>
        <v>0.3362521891418564</v>
      </c>
      <c r="H93" s="34">
        <v>150</v>
      </c>
      <c r="I93" s="32">
        <v>0.2626970227670753</v>
      </c>
      <c r="J93" s="27">
        <v>42</v>
      </c>
      <c r="K93" s="32">
        <v>0.07355516637478109</v>
      </c>
      <c r="L93" s="27">
        <v>353</v>
      </c>
      <c r="M93" s="32">
        <v>0.6182136602451839</v>
      </c>
      <c r="N93" s="36">
        <v>26</v>
      </c>
      <c r="O93" s="32">
        <v>0.04553415061295972</v>
      </c>
      <c r="P93" s="32"/>
      <c r="Q93"/>
      <c r="R93"/>
      <c r="S93"/>
      <c r="T93"/>
      <c r="U93"/>
    </row>
    <row r="94" spans="1:21" ht="12.75">
      <c r="A94" s="16" t="s">
        <v>193</v>
      </c>
      <c r="B94" s="16" t="s">
        <v>194</v>
      </c>
      <c r="C94" s="16" t="s">
        <v>167</v>
      </c>
      <c r="D94" s="16" t="s">
        <v>165</v>
      </c>
      <c r="E94" s="36">
        <v>996</v>
      </c>
      <c r="F94" s="36">
        <f t="shared" si="2"/>
        <v>240</v>
      </c>
      <c r="G94" s="32">
        <f t="shared" si="3"/>
        <v>0.24096385542168675</v>
      </c>
      <c r="H94" s="34">
        <v>151</v>
      </c>
      <c r="I94" s="32">
        <v>0.15160642570281124</v>
      </c>
      <c r="J94" s="27">
        <v>89</v>
      </c>
      <c r="K94" s="32">
        <v>0.0893574297188755</v>
      </c>
      <c r="L94" s="27">
        <v>714</v>
      </c>
      <c r="M94" s="32">
        <v>0.7168674698795181</v>
      </c>
      <c r="N94" s="36">
        <v>42</v>
      </c>
      <c r="O94" s="32">
        <v>0.04216867469879518</v>
      </c>
      <c r="P94" s="32"/>
      <c r="Q94"/>
      <c r="R94"/>
      <c r="S94"/>
      <c r="T94"/>
      <c r="U94"/>
    </row>
    <row r="95" spans="1:21" ht="12.75">
      <c r="A95" s="16" t="s">
        <v>195</v>
      </c>
      <c r="B95" s="16" t="s">
        <v>196</v>
      </c>
      <c r="C95" s="16" t="s">
        <v>167</v>
      </c>
      <c r="D95" s="16" t="s">
        <v>165</v>
      </c>
      <c r="E95" s="36">
        <v>1430</v>
      </c>
      <c r="F95" s="36">
        <f t="shared" si="2"/>
        <v>640</v>
      </c>
      <c r="G95" s="32">
        <f t="shared" si="3"/>
        <v>0.4475524475524476</v>
      </c>
      <c r="H95" s="34">
        <v>435</v>
      </c>
      <c r="I95" s="32">
        <v>0.3041958041958042</v>
      </c>
      <c r="J95" s="27">
        <v>205</v>
      </c>
      <c r="K95" s="32">
        <v>0.14335664335664336</v>
      </c>
      <c r="L95" s="27">
        <v>777</v>
      </c>
      <c r="M95" s="32">
        <v>0.5433566433566434</v>
      </c>
      <c r="N95" s="36">
        <v>13</v>
      </c>
      <c r="O95" s="32">
        <v>0.00909090909090909</v>
      </c>
      <c r="P95" s="32"/>
      <c r="Q95"/>
      <c r="R95"/>
      <c r="S95"/>
      <c r="T95"/>
      <c r="U95"/>
    </row>
    <row r="96" spans="1:21" ht="12.75">
      <c r="A96" s="16" t="s">
        <v>197</v>
      </c>
      <c r="B96" s="16" t="s">
        <v>198</v>
      </c>
      <c r="C96" s="16" t="s">
        <v>167</v>
      </c>
      <c r="D96" s="16" t="s">
        <v>165</v>
      </c>
      <c r="E96" s="36">
        <v>880</v>
      </c>
      <c r="F96" s="36">
        <f t="shared" si="2"/>
        <v>342</v>
      </c>
      <c r="G96" s="32">
        <f t="shared" si="3"/>
        <v>0.38863636363636367</v>
      </c>
      <c r="H96" s="34">
        <v>210</v>
      </c>
      <c r="I96" s="32">
        <v>0.23863636363636365</v>
      </c>
      <c r="J96" s="27">
        <v>132</v>
      </c>
      <c r="K96" s="32">
        <v>0.15</v>
      </c>
      <c r="L96" s="27">
        <v>500</v>
      </c>
      <c r="M96" s="32">
        <v>0.5681818181818182</v>
      </c>
      <c r="N96" s="36">
        <v>38</v>
      </c>
      <c r="O96" s="32">
        <v>0.04318181818181818</v>
      </c>
      <c r="P96" s="32"/>
      <c r="Q96"/>
      <c r="R96"/>
      <c r="S96"/>
      <c r="T96"/>
      <c r="U96"/>
    </row>
    <row r="97" spans="1:21" ht="12.75">
      <c r="A97" s="16" t="s">
        <v>199</v>
      </c>
      <c r="B97" s="16" t="s">
        <v>200</v>
      </c>
      <c r="C97" s="16" t="s">
        <v>167</v>
      </c>
      <c r="D97" s="16" t="s">
        <v>165</v>
      </c>
      <c r="E97" s="36">
        <v>1510</v>
      </c>
      <c r="F97" s="36">
        <f t="shared" si="2"/>
        <v>571</v>
      </c>
      <c r="G97" s="32">
        <f t="shared" si="3"/>
        <v>0.37814569536423837</v>
      </c>
      <c r="H97" s="34">
        <v>444</v>
      </c>
      <c r="I97" s="32">
        <v>0.29403973509933773</v>
      </c>
      <c r="J97" s="27">
        <v>127</v>
      </c>
      <c r="K97" s="32">
        <v>0.08410596026490066</v>
      </c>
      <c r="L97" s="27">
        <v>810</v>
      </c>
      <c r="M97" s="32">
        <v>0.5364238410596026</v>
      </c>
      <c r="N97" s="36">
        <v>129</v>
      </c>
      <c r="O97" s="32">
        <v>0.08543046357615894</v>
      </c>
      <c r="P97" s="32"/>
      <c r="Q97"/>
      <c r="R97"/>
      <c r="S97"/>
      <c r="T97"/>
      <c r="U97"/>
    </row>
    <row r="98" spans="1:21" ht="12.75">
      <c r="A98" s="16" t="s">
        <v>202</v>
      </c>
      <c r="B98" s="16" t="s">
        <v>204</v>
      </c>
      <c r="C98" s="16" t="s">
        <v>203</v>
      </c>
      <c r="D98" s="16" t="s">
        <v>201</v>
      </c>
      <c r="E98" s="36">
        <v>1356</v>
      </c>
      <c r="F98" s="36">
        <f t="shared" si="2"/>
        <v>578</v>
      </c>
      <c r="G98" s="32">
        <f t="shared" si="3"/>
        <v>0.42625368731563423</v>
      </c>
      <c r="H98" s="34">
        <v>405</v>
      </c>
      <c r="I98" s="32">
        <v>0.29867256637168144</v>
      </c>
      <c r="J98" s="27">
        <v>173</v>
      </c>
      <c r="K98" s="32">
        <v>0.1275811209439528</v>
      </c>
      <c r="L98" s="27">
        <v>778</v>
      </c>
      <c r="M98" s="32">
        <v>0.5737463126843658</v>
      </c>
      <c r="N98" s="36">
        <v>0</v>
      </c>
      <c r="O98" s="32">
        <v>0</v>
      </c>
      <c r="P98" s="32"/>
      <c r="Q98"/>
      <c r="R98"/>
      <c r="S98"/>
      <c r="T98"/>
      <c r="U98"/>
    </row>
    <row r="99" spans="1:21" ht="12.75">
      <c r="A99" s="16" t="s">
        <v>205</v>
      </c>
      <c r="B99" s="16" t="s">
        <v>206</v>
      </c>
      <c r="C99" s="16" t="s">
        <v>203</v>
      </c>
      <c r="D99" s="16" t="s">
        <v>201</v>
      </c>
      <c r="E99" s="36">
        <v>1763</v>
      </c>
      <c r="F99" s="36">
        <f t="shared" si="2"/>
        <v>1115</v>
      </c>
      <c r="G99" s="32">
        <f t="shared" si="3"/>
        <v>0.6324446965399886</v>
      </c>
      <c r="H99" s="34">
        <v>837</v>
      </c>
      <c r="I99" s="32">
        <v>0.474758933635848</v>
      </c>
      <c r="J99" s="27">
        <v>278</v>
      </c>
      <c r="K99" s="32">
        <v>0.15768576290414066</v>
      </c>
      <c r="L99" s="27">
        <v>648</v>
      </c>
      <c r="M99" s="32">
        <v>0.36755530346001136</v>
      </c>
      <c r="N99" s="36">
        <v>0</v>
      </c>
      <c r="O99" s="32">
        <v>0</v>
      </c>
      <c r="P99" s="32"/>
      <c r="Q99"/>
      <c r="R99"/>
      <c r="S99"/>
      <c r="T99"/>
      <c r="U99"/>
    </row>
    <row r="100" spans="1:21" ht="12.75">
      <c r="A100" s="16" t="s">
        <v>207</v>
      </c>
      <c r="B100" s="16" t="s">
        <v>208</v>
      </c>
      <c r="C100" s="16" t="s">
        <v>203</v>
      </c>
      <c r="D100" s="16" t="s">
        <v>201</v>
      </c>
      <c r="E100" s="36">
        <v>1738</v>
      </c>
      <c r="F100" s="36">
        <f t="shared" si="2"/>
        <v>826</v>
      </c>
      <c r="G100" s="32">
        <f t="shared" si="3"/>
        <v>0.47525891829689293</v>
      </c>
      <c r="H100" s="34">
        <v>566</v>
      </c>
      <c r="I100" s="32">
        <v>0.3256616800920598</v>
      </c>
      <c r="J100" s="27">
        <v>260</v>
      </c>
      <c r="K100" s="32">
        <v>0.14959723820483314</v>
      </c>
      <c r="L100" s="27">
        <v>848</v>
      </c>
      <c r="M100" s="32">
        <v>0.48791714614499426</v>
      </c>
      <c r="N100" s="36">
        <v>64</v>
      </c>
      <c r="O100" s="32">
        <v>0.03682393555811277</v>
      </c>
      <c r="P100" s="32"/>
      <c r="Q100"/>
      <c r="R100"/>
      <c r="S100"/>
      <c r="T100"/>
      <c r="U100"/>
    </row>
    <row r="101" spans="1:21" ht="12.75">
      <c r="A101" s="16" t="s">
        <v>209</v>
      </c>
      <c r="B101" s="16" t="s">
        <v>210</v>
      </c>
      <c r="C101" s="16" t="s">
        <v>203</v>
      </c>
      <c r="D101" s="16" t="s">
        <v>201</v>
      </c>
      <c r="E101" s="36">
        <v>520</v>
      </c>
      <c r="F101" s="36">
        <f t="shared" si="2"/>
        <v>150</v>
      </c>
      <c r="G101" s="32">
        <f t="shared" si="3"/>
        <v>0.28846153846153844</v>
      </c>
      <c r="H101" s="34">
        <v>113</v>
      </c>
      <c r="I101" s="32">
        <v>0.2173076923076923</v>
      </c>
      <c r="J101" s="27">
        <v>37</v>
      </c>
      <c r="K101" s="32">
        <v>0.07115384615384615</v>
      </c>
      <c r="L101" s="27">
        <v>370</v>
      </c>
      <c r="M101" s="32">
        <v>0.7115384615384616</v>
      </c>
      <c r="N101" s="36">
        <v>0</v>
      </c>
      <c r="O101" s="32">
        <v>0</v>
      </c>
      <c r="P101" s="32"/>
      <c r="Q101"/>
      <c r="R101"/>
      <c r="S101"/>
      <c r="T101"/>
      <c r="U101"/>
    </row>
    <row r="102" spans="1:21" ht="12.75">
      <c r="A102" s="16" t="s">
        <v>211</v>
      </c>
      <c r="B102" s="16" t="s">
        <v>212</v>
      </c>
      <c r="C102" s="16" t="s">
        <v>203</v>
      </c>
      <c r="D102" s="16" t="s">
        <v>201</v>
      </c>
      <c r="E102" s="36">
        <v>873</v>
      </c>
      <c r="F102" s="36">
        <f t="shared" si="2"/>
        <v>459</v>
      </c>
      <c r="G102" s="32">
        <f t="shared" si="3"/>
        <v>0.5257731958762887</v>
      </c>
      <c r="H102" s="34">
        <v>263</v>
      </c>
      <c r="I102" s="32">
        <v>0.30126002290950743</v>
      </c>
      <c r="J102" s="27">
        <v>196</v>
      </c>
      <c r="K102" s="32">
        <v>0.22451317296678122</v>
      </c>
      <c r="L102" s="27">
        <v>383</v>
      </c>
      <c r="M102" s="32">
        <v>0.43871706758304696</v>
      </c>
      <c r="N102" s="36">
        <v>31</v>
      </c>
      <c r="O102" s="32">
        <v>0.035509736540664374</v>
      </c>
      <c r="P102" s="32"/>
      <c r="Q102"/>
      <c r="R102"/>
      <c r="S102"/>
      <c r="T102"/>
      <c r="U102"/>
    </row>
    <row r="103" spans="1:21" ht="12.75">
      <c r="A103" s="16" t="s">
        <v>213</v>
      </c>
      <c r="B103" s="16" t="s">
        <v>214</v>
      </c>
      <c r="C103" s="16" t="s">
        <v>203</v>
      </c>
      <c r="D103" s="16" t="s">
        <v>201</v>
      </c>
      <c r="E103" s="36">
        <v>952</v>
      </c>
      <c r="F103" s="36">
        <f t="shared" si="2"/>
        <v>473</v>
      </c>
      <c r="G103" s="32">
        <f t="shared" si="3"/>
        <v>0.49684873949579833</v>
      </c>
      <c r="H103" s="34">
        <v>331</v>
      </c>
      <c r="I103" s="32">
        <v>0.3476890756302521</v>
      </c>
      <c r="J103" s="27">
        <v>142</v>
      </c>
      <c r="K103" s="32">
        <v>0.14915966386554622</v>
      </c>
      <c r="L103" s="27">
        <v>464</v>
      </c>
      <c r="M103" s="32">
        <v>0.48739495798319327</v>
      </c>
      <c r="N103" s="36">
        <v>15</v>
      </c>
      <c r="O103" s="32">
        <v>0.015756302521008403</v>
      </c>
      <c r="P103" s="32"/>
      <c r="Q103"/>
      <c r="R103"/>
      <c r="S103"/>
      <c r="T103"/>
      <c r="U103"/>
    </row>
    <row r="104" spans="1:21" ht="12.75">
      <c r="A104" s="16" t="s">
        <v>215</v>
      </c>
      <c r="B104" s="16" t="s">
        <v>216</v>
      </c>
      <c r="C104" s="16" t="s">
        <v>203</v>
      </c>
      <c r="D104" s="16" t="s">
        <v>201</v>
      </c>
      <c r="E104" s="36">
        <v>1801</v>
      </c>
      <c r="F104" s="36">
        <f t="shared" si="2"/>
        <v>740</v>
      </c>
      <c r="G104" s="32">
        <f t="shared" si="3"/>
        <v>0.4108828428650749</v>
      </c>
      <c r="H104" s="34">
        <v>560</v>
      </c>
      <c r="I104" s="32">
        <v>0.31093836757357024</v>
      </c>
      <c r="J104" s="27">
        <v>180</v>
      </c>
      <c r="K104" s="32">
        <v>0.09994447529150471</v>
      </c>
      <c r="L104" s="27">
        <v>907</v>
      </c>
      <c r="M104" s="32">
        <v>0.5036091060521932</v>
      </c>
      <c r="N104" s="36">
        <v>154</v>
      </c>
      <c r="O104" s="32">
        <v>0.08550805108273181</v>
      </c>
      <c r="P104" s="32"/>
      <c r="Q104"/>
      <c r="R104"/>
      <c r="S104"/>
      <c r="T104"/>
      <c r="U104"/>
    </row>
    <row r="105" spans="1:21" ht="12.75">
      <c r="A105" s="16" t="s">
        <v>217</v>
      </c>
      <c r="B105" s="16" t="s">
        <v>218</v>
      </c>
      <c r="C105" s="16" t="s">
        <v>203</v>
      </c>
      <c r="D105" s="16" t="s">
        <v>201</v>
      </c>
      <c r="E105" s="36">
        <v>891</v>
      </c>
      <c r="F105" s="36">
        <f t="shared" si="2"/>
        <v>378</v>
      </c>
      <c r="G105" s="32">
        <f t="shared" si="3"/>
        <v>0.42424242424242425</v>
      </c>
      <c r="H105" s="34">
        <v>259</v>
      </c>
      <c r="I105" s="32">
        <v>0.29068462401795736</v>
      </c>
      <c r="J105" s="27">
        <v>119</v>
      </c>
      <c r="K105" s="32">
        <v>0.1335578002244669</v>
      </c>
      <c r="L105" s="27">
        <v>470</v>
      </c>
      <c r="M105" s="32">
        <v>0.5274971941638609</v>
      </c>
      <c r="N105" s="36">
        <v>43</v>
      </c>
      <c r="O105" s="32">
        <v>0.04826038159371493</v>
      </c>
      <c r="P105" s="32"/>
      <c r="Q105"/>
      <c r="R105"/>
      <c r="S105"/>
      <c r="T105"/>
      <c r="U105"/>
    </row>
    <row r="106" spans="1:21" ht="12.75">
      <c r="A106" s="16" t="s">
        <v>219</v>
      </c>
      <c r="B106" s="16" t="s">
        <v>220</v>
      </c>
      <c r="C106" s="16" t="s">
        <v>203</v>
      </c>
      <c r="D106" s="16" t="s">
        <v>201</v>
      </c>
      <c r="E106" s="36">
        <v>690</v>
      </c>
      <c r="F106" s="36">
        <f t="shared" si="2"/>
        <v>281</v>
      </c>
      <c r="G106" s="32">
        <f t="shared" si="3"/>
        <v>0.4072463768115942</v>
      </c>
      <c r="H106" s="34">
        <v>197</v>
      </c>
      <c r="I106" s="32">
        <v>0.2855072463768116</v>
      </c>
      <c r="J106" s="27">
        <v>84</v>
      </c>
      <c r="K106" s="32">
        <v>0.12173913043478261</v>
      </c>
      <c r="L106" s="27">
        <v>382</v>
      </c>
      <c r="M106" s="32">
        <v>0.553623188405797</v>
      </c>
      <c r="N106" s="36">
        <v>27</v>
      </c>
      <c r="O106" s="32">
        <v>0.0391304347826087</v>
      </c>
      <c r="P106" s="32"/>
      <c r="Q106"/>
      <c r="R106"/>
      <c r="S106"/>
      <c r="T106"/>
      <c r="U106"/>
    </row>
    <row r="107" spans="1:21" ht="12.75">
      <c r="A107" s="16" t="s">
        <v>221</v>
      </c>
      <c r="B107" s="16" t="s">
        <v>222</v>
      </c>
      <c r="C107" s="16" t="s">
        <v>203</v>
      </c>
      <c r="D107" s="16" t="s">
        <v>201</v>
      </c>
      <c r="E107" s="36">
        <v>964</v>
      </c>
      <c r="F107" s="36">
        <f t="shared" si="2"/>
        <v>382</v>
      </c>
      <c r="G107" s="32">
        <f t="shared" si="3"/>
        <v>0.39626556016597514</v>
      </c>
      <c r="H107" s="34">
        <v>256</v>
      </c>
      <c r="I107" s="32">
        <v>0.26556016597510373</v>
      </c>
      <c r="J107" s="27">
        <v>126</v>
      </c>
      <c r="K107" s="32">
        <v>0.13070539419087138</v>
      </c>
      <c r="L107" s="27">
        <v>579</v>
      </c>
      <c r="M107" s="32">
        <v>0.6006224066390041</v>
      </c>
      <c r="N107" s="36">
        <v>3</v>
      </c>
      <c r="O107" s="32">
        <v>0.0031120331950207467</v>
      </c>
      <c r="P107" s="32"/>
      <c r="Q107"/>
      <c r="R107"/>
      <c r="S107"/>
      <c r="T107"/>
      <c r="U107"/>
    </row>
    <row r="108" spans="1:21" ht="12.75">
      <c r="A108" s="16" t="s">
        <v>223</v>
      </c>
      <c r="B108" s="16" t="s">
        <v>224</v>
      </c>
      <c r="C108" s="16" t="s">
        <v>203</v>
      </c>
      <c r="D108" s="16" t="s">
        <v>201</v>
      </c>
      <c r="E108" s="36">
        <v>1278</v>
      </c>
      <c r="F108" s="36">
        <f t="shared" si="2"/>
        <v>351</v>
      </c>
      <c r="G108" s="32"/>
      <c r="H108" s="34">
        <v>239</v>
      </c>
      <c r="I108" s="32"/>
      <c r="J108" s="27">
        <v>112</v>
      </c>
      <c r="K108" s="32"/>
      <c r="L108" s="27">
        <v>693</v>
      </c>
      <c r="M108" s="32"/>
      <c r="N108" s="36">
        <v>234</v>
      </c>
      <c r="O108" s="32">
        <v>0.18309859154929578</v>
      </c>
      <c r="P108" s="32"/>
      <c r="Q108"/>
      <c r="R108"/>
      <c r="S108"/>
      <c r="T108"/>
      <c r="U108"/>
    </row>
    <row r="109" spans="1:21" ht="12.75">
      <c r="A109" s="16" t="s">
        <v>225</v>
      </c>
      <c r="B109" s="16" t="s">
        <v>226</v>
      </c>
      <c r="C109" s="16" t="s">
        <v>203</v>
      </c>
      <c r="D109" s="16" t="s">
        <v>201</v>
      </c>
      <c r="E109" s="36">
        <v>1494</v>
      </c>
      <c r="F109" s="36">
        <f t="shared" si="2"/>
        <v>573</v>
      </c>
      <c r="G109" s="32">
        <f t="shared" si="3"/>
        <v>0.38353413654618473</v>
      </c>
      <c r="H109" s="34">
        <v>427</v>
      </c>
      <c r="I109" s="32">
        <v>0.285809906291834</v>
      </c>
      <c r="J109" s="27">
        <v>146</v>
      </c>
      <c r="K109" s="32">
        <v>0.09772423025435073</v>
      </c>
      <c r="L109" s="27">
        <v>915</v>
      </c>
      <c r="M109" s="32">
        <v>0.6124497991967871</v>
      </c>
      <c r="N109" s="36">
        <v>6</v>
      </c>
      <c r="O109" s="32">
        <v>0.004016064257028112</v>
      </c>
      <c r="P109" s="32"/>
      <c r="Q109"/>
      <c r="R109"/>
      <c r="S109"/>
      <c r="T109"/>
      <c r="U109"/>
    </row>
    <row r="110" spans="1:21" ht="12.75">
      <c r="A110" s="16" t="s">
        <v>227</v>
      </c>
      <c r="B110" s="16" t="s">
        <v>228</v>
      </c>
      <c r="C110" s="16" t="s">
        <v>203</v>
      </c>
      <c r="D110" s="16" t="s">
        <v>201</v>
      </c>
      <c r="E110" s="36">
        <v>818</v>
      </c>
      <c r="F110" s="36">
        <f t="shared" si="2"/>
        <v>289</v>
      </c>
      <c r="G110" s="32"/>
      <c r="H110" s="34">
        <v>181</v>
      </c>
      <c r="I110" s="32"/>
      <c r="J110" s="27">
        <v>108</v>
      </c>
      <c r="K110" s="32"/>
      <c r="L110" s="27">
        <v>423</v>
      </c>
      <c r="M110" s="32"/>
      <c r="N110" s="36">
        <v>106</v>
      </c>
      <c r="O110" s="32">
        <v>0.1295843520782396</v>
      </c>
      <c r="P110" s="32"/>
      <c r="Q110"/>
      <c r="R110"/>
      <c r="S110"/>
      <c r="T110"/>
      <c r="U110"/>
    </row>
    <row r="111" spans="1:21" ht="12.75">
      <c r="A111" s="16" t="s">
        <v>229</v>
      </c>
      <c r="B111" s="16" t="s">
        <v>230</v>
      </c>
      <c r="C111" s="16" t="s">
        <v>203</v>
      </c>
      <c r="D111" s="16" t="s">
        <v>201</v>
      </c>
      <c r="E111" s="36">
        <v>1787</v>
      </c>
      <c r="F111" s="36">
        <f t="shared" si="2"/>
        <v>996</v>
      </c>
      <c r="G111" s="32">
        <f t="shared" si="3"/>
        <v>0.557358701734751</v>
      </c>
      <c r="H111" s="34">
        <v>663</v>
      </c>
      <c r="I111" s="32">
        <v>0.3710128707330722</v>
      </c>
      <c r="J111" s="27">
        <v>333</v>
      </c>
      <c r="K111" s="32">
        <v>0.18634583100167879</v>
      </c>
      <c r="L111" s="27">
        <v>691</v>
      </c>
      <c r="M111" s="32">
        <v>0.38668158925573587</v>
      </c>
      <c r="N111" s="36">
        <v>100</v>
      </c>
      <c r="O111" s="32">
        <v>0.05595970900951315</v>
      </c>
      <c r="P111" s="32"/>
      <c r="Q111"/>
      <c r="R111"/>
      <c r="S111"/>
      <c r="T111"/>
      <c r="U111"/>
    </row>
    <row r="112" spans="1:21" ht="12.75">
      <c r="A112" s="16" t="s">
        <v>232</v>
      </c>
      <c r="B112" s="16" t="s">
        <v>234</v>
      </c>
      <c r="C112" s="16" t="s">
        <v>233</v>
      </c>
      <c r="D112" s="16" t="s">
        <v>231</v>
      </c>
      <c r="E112" s="36">
        <v>823</v>
      </c>
      <c r="F112" s="36">
        <f t="shared" si="2"/>
        <v>475</v>
      </c>
      <c r="G112" s="32">
        <f t="shared" si="3"/>
        <v>0.5771567436208991</v>
      </c>
      <c r="H112" s="34">
        <v>232</v>
      </c>
      <c r="I112" s="32">
        <v>0.2818955042527339</v>
      </c>
      <c r="J112" s="27">
        <v>243</v>
      </c>
      <c r="K112" s="32">
        <v>0.29526123936816523</v>
      </c>
      <c r="L112" s="27">
        <v>289</v>
      </c>
      <c r="M112" s="32">
        <v>0.3511543134872418</v>
      </c>
      <c r="N112" s="36">
        <v>59</v>
      </c>
      <c r="O112" s="32">
        <v>0.07168894289185905</v>
      </c>
      <c r="P112" s="32"/>
      <c r="Q112"/>
      <c r="R112"/>
      <c r="S112"/>
      <c r="T112"/>
      <c r="U112"/>
    </row>
    <row r="113" spans="1:21" ht="12.75">
      <c r="A113" s="16" t="s">
        <v>235</v>
      </c>
      <c r="B113" s="16" t="s">
        <v>236</v>
      </c>
      <c r="C113" s="16" t="s">
        <v>233</v>
      </c>
      <c r="D113" s="16" t="s">
        <v>231</v>
      </c>
      <c r="E113" s="36">
        <v>1339</v>
      </c>
      <c r="F113" s="36">
        <f t="shared" si="2"/>
        <v>909</v>
      </c>
      <c r="G113" s="32">
        <f t="shared" si="3"/>
        <v>0.6788648244958925</v>
      </c>
      <c r="H113" s="34">
        <v>581</v>
      </c>
      <c r="I113" s="32">
        <v>0.4339058999253174</v>
      </c>
      <c r="J113" s="27">
        <v>328</v>
      </c>
      <c r="K113" s="32">
        <v>0.24495892457057505</v>
      </c>
      <c r="L113" s="27">
        <v>312</v>
      </c>
      <c r="M113" s="32">
        <v>0.23300970873786409</v>
      </c>
      <c r="N113" s="36">
        <v>118</v>
      </c>
      <c r="O113" s="32">
        <v>0.08812546676624347</v>
      </c>
      <c r="P113" s="32"/>
      <c r="Q113"/>
      <c r="R113"/>
      <c r="S113"/>
      <c r="T113"/>
      <c r="U113"/>
    </row>
    <row r="114" spans="1:21" ht="12.75">
      <c r="A114" s="16" t="s">
        <v>237</v>
      </c>
      <c r="B114" s="16" t="s">
        <v>238</v>
      </c>
      <c r="C114" s="16" t="s">
        <v>233</v>
      </c>
      <c r="D114" s="16" t="s">
        <v>231</v>
      </c>
      <c r="E114" s="36">
        <v>678</v>
      </c>
      <c r="F114" s="36">
        <f t="shared" si="2"/>
        <v>330</v>
      </c>
      <c r="G114" s="32">
        <f t="shared" si="3"/>
        <v>0.48672566371681414</v>
      </c>
      <c r="H114" s="34">
        <v>225</v>
      </c>
      <c r="I114" s="32">
        <v>0.33185840707964603</v>
      </c>
      <c r="J114" s="27">
        <v>105</v>
      </c>
      <c r="K114" s="32">
        <v>0.15486725663716813</v>
      </c>
      <c r="L114" s="27">
        <v>298</v>
      </c>
      <c r="M114" s="32">
        <v>0.43952802359882004</v>
      </c>
      <c r="N114" s="36">
        <v>50</v>
      </c>
      <c r="O114" s="32">
        <v>0.07374631268436578</v>
      </c>
      <c r="P114" s="32"/>
      <c r="Q114"/>
      <c r="R114"/>
      <c r="S114"/>
      <c r="T114"/>
      <c r="U114"/>
    </row>
    <row r="115" spans="1:21" ht="12.75">
      <c r="A115" s="16" t="s">
        <v>239</v>
      </c>
      <c r="B115" s="16" t="s">
        <v>240</v>
      </c>
      <c r="C115" s="16" t="s">
        <v>233</v>
      </c>
      <c r="D115" s="16" t="s">
        <v>231</v>
      </c>
      <c r="E115" s="36">
        <v>1189</v>
      </c>
      <c r="F115" s="36">
        <f t="shared" si="2"/>
        <v>822</v>
      </c>
      <c r="G115" s="32">
        <f t="shared" si="3"/>
        <v>0.6913372582001682</v>
      </c>
      <c r="H115" s="34">
        <v>464</v>
      </c>
      <c r="I115" s="32">
        <v>0.3902439024390244</v>
      </c>
      <c r="J115" s="27">
        <v>358</v>
      </c>
      <c r="K115" s="32">
        <v>0.3010933557611438</v>
      </c>
      <c r="L115" s="27">
        <v>250</v>
      </c>
      <c r="M115" s="32">
        <v>0.21026072329688814</v>
      </c>
      <c r="N115" s="36">
        <v>117</v>
      </c>
      <c r="O115" s="32">
        <v>0.09840201850294365</v>
      </c>
      <c r="P115" s="32"/>
      <c r="Q115"/>
      <c r="R115"/>
      <c r="S115"/>
      <c r="T115"/>
      <c r="U115"/>
    </row>
    <row r="116" spans="1:21" ht="12.75">
      <c r="A116" s="16" t="s">
        <v>241</v>
      </c>
      <c r="B116" s="16" t="s">
        <v>242</v>
      </c>
      <c r="C116" s="16" t="s">
        <v>233</v>
      </c>
      <c r="D116" s="16" t="s">
        <v>231</v>
      </c>
      <c r="E116" s="36">
        <v>989</v>
      </c>
      <c r="F116" s="36">
        <f t="shared" si="2"/>
        <v>531</v>
      </c>
      <c r="G116" s="32">
        <f t="shared" si="3"/>
        <v>0.5369059656218402</v>
      </c>
      <c r="H116" s="34">
        <v>361</v>
      </c>
      <c r="I116" s="32">
        <v>0.36501516683518703</v>
      </c>
      <c r="J116" s="27">
        <v>170</v>
      </c>
      <c r="K116" s="32">
        <v>0.1718907987866532</v>
      </c>
      <c r="L116" s="27">
        <v>385</v>
      </c>
      <c r="M116" s="32">
        <v>0.38928210313447925</v>
      </c>
      <c r="N116" s="36">
        <v>73</v>
      </c>
      <c r="O116" s="32">
        <v>0.07381193124368049</v>
      </c>
      <c r="P116" s="32"/>
      <c r="Q116"/>
      <c r="R116"/>
      <c r="S116"/>
      <c r="T116"/>
      <c r="U116"/>
    </row>
    <row r="117" spans="1:21" ht="12.75">
      <c r="A117" s="16" t="s">
        <v>243</v>
      </c>
      <c r="B117" s="16" t="s">
        <v>244</v>
      </c>
      <c r="C117" s="16" t="s">
        <v>233</v>
      </c>
      <c r="D117" s="16" t="s">
        <v>231</v>
      </c>
      <c r="E117" s="36">
        <v>690</v>
      </c>
      <c r="F117" s="36">
        <f t="shared" si="2"/>
        <v>506</v>
      </c>
      <c r="G117" s="32">
        <f t="shared" si="3"/>
        <v>0.7333333333333334</v>
      </c>
      <c r="H117" s="34">
        <v>326</v>
      </c>
      <c r="I117" s="32">
        <v>0.47246376811594204</v>
      </c>
      <c r="J117" s="27">
        <v>180</v>
      </c>
      <c r="K117" s="32">
        <v>0.2608695652173913</v>
      </c>
      <c r="L117" s="27">
        <v>135</v>
      </c>
      <c r="M117" s="32">
        <v>0.1956521739130435</v>
      </c>
      <c r="N117" s="36">
        <v>49</v>
      </c>
      <c r="O117" s="32">
        <v>0.07101449275362319</v>
      </c>
      <c r="P117" s="32"/>
      <c r="Q117"/>
      <c r="R117"/>
      <c r="S117"/>
      <c r="T117"/>
      <c r="U117"/>
    </row>
    <row r="118" spans="1:21" ht="12.75">
      <c r="A118" s="16" t="s">
        <v>245</v>
      </c>
      <c r="B118" s="16" t="s">
        <v>246</v>
      </c>
      <c r="C118" s="16" t="s">
        <v>233</v>
      </c>
      <c r="D118" s="16" t="s">
        <v>231</v>
      </c>
      <c r="E118" s="36">
        <v>1091</v>
      </c>
      <c r="F118" s="36">
        <f t="shared" si="2"/>
        <v>840</v>
      </c>
      <c r="G118" s="32">
        <f t="shared" si="3"/>
        <v>0.7699358386801101</v>
      </c>
      <c r="H118" s="34">
        <v>471</v>
      </c>
      <c r="I118" s="32">
        <v>0.4317140238313474</v>
      </c>
      <c r="J118" s="27">
        <v>369</v>
      </c>
      <c r="K118" s="32">
        <v>0.3382218148487626</v>
      </c>
      <c r="L118" s="27">
        <v>150</v>
      </c>
      <c r="M118" s="32">
        <v>0.13748854262144822</v>
      </c>
      <c r="N118" s="36">
        <v>101</v>
      </c>
      <c r="O118" s="32">
        <v>0.0925756186984418</v>
      </c>
      <c r="P118" s="32"/>
      <c r="Q118"/>
      <c r="R118"/>
      <c r="S118"/>
      <c r="T118"/>
      <c r="U118"/>
    </row>
    <row r="119" spans="1:21" ht="12.75">
      <c r="A119" s="16" t="s">
        <v>247</v>
      </c>
      <c r="B119" s="16" t="s">
        <v>248</v>
      </c>
      <c r="C119" s="16" t="s">
        <v>233</v>
      </c>
      <c r="D119" s="16" t="s">
        <v>231</v>
      </c>
      <c r="E119" s="36">
        <v>1318</v>
      </c>
      <c r="F119" s="36">
        <f t="shared" si="2"/>
        <v>841</v>
      </c>
      <c r="G119" s="32">
        <f t="shared" si="3"/>
        <v>0.6380880121396054</v>
      </c>
      <c r="H119" s="34">
        <v>420</v>
      </c>
      <c r="I119" s="32">
        <v>0.3186646433990895</v>
      </c>
      <c r="J119" s="27">
        <v>421</v>
      </c>
      <c r="K119" s="32">
        <v>0.3194233687405159</v>
      </c>
      <c r="L119" s="27">
        <v>476</v>
      </c>
      <c r="M119" s="32">
        <v>0.3611532625189681</v>
      </c>
      <c r="N119" s="36">
        <v>1</v>
      </c>
      <c r="O119" s="32">
        <v>0.0007587253414264037</v>
      </c>
      <c r="P119" s="32"/>
      <c r="Q119"/>
      <c r="R119"/>
      <c r="S119"/>
      <c r="T119"/>
      <c r="U119"/>
    </row>
    <row r="120" spans="1:21" ht="12.75">
      <c r="A120" s="16" t="s">
        <v>249</v>
      </c>
      <c r="B120" s="16" t="s">
        <v>250</v>
      </c>
      <c r="C120" s="16" t="s">
        <v>233</v>
      </c>
      <c r="D120" s="16" t="s">
        <v>231</v>
      </c>
      <c r="E120" s="36">
        <v>1439</v>
      </c>
      <c r="F120" s="36">
        <f t="shared" si="2"/>
        <v>892</v>
      </c>
      <c r="G120" s="32">
        <f t="shared" si="3"/>
        <v>0.6198749131341209</v>
      </c>
      <c r="H120" s="34">
        <v>505</v>
      </c>
      <c r="I120" s="32">
        <v>0.35093815149409313</v>
      </c>
      <c r="J120" s="27">
        <v>387</v>
      </c>
      <c r="K120" s="32">
        <v>0.2689367616400278</v>
      </c>
      <c r="L120" s="27">
        <v>431</v>
      </c>
      <c r="M120" s="32">
        <v>0.2995135510771369</v>
      </c>
      <c r="N120" s="36">
        <v>116</v>
      </c>
      <c r="O120" s="32">
        <v>0.08061153578874218</v>
      </c>
      <c r="P120" s="32"/>
      <c r="Q120"/>
      <c r="R120"/>
      <c r="S120"/>
      <c r="T120"/>
      <c r="U120"/>
    </row>
    <row r="121" spans="1:21" ht="12.75">
      <c r="A121" s="16" t="s">
        <v>251</v>
      </c>
      <c r="B121" s="16" t="s">
        <v>252</v>
      </c>
      <c r="C121" s="16" t="s">
        <v>233</v>
      </c>
      <c r="D121" s="16" t="s">
        <v>231</v>
      </c>
      <c r="E121" s="36">
        <v>981</v>
      </c>
      <c r="F121" s="36">
        <f t="shared" si="2"/>
        <v>625</v>
      </c>
      <c r="G121" s="32">
        <f t="shared" si="3"/>
        <v>0.63710499490316</v>
      </c>
      <c r="H121" s="34">
        <v>340</v>
      </c>
      <c r="I121" s="32">
        <v>0.34658511722731905</v>
      </c>
      <c r="J121" s="27">
        <v>285</v>
      </c>
      <c r="K121" s="32">
        <v>0.290519877675841</v>
      </c>
      <c r="L121" s="27">
        <v>336</v>
      </c>
      <c r="M121" s="32">
        <v>0.3425076452599388</v>
      </c>
      <c r="N121" s="36">
        <v>20</v>
      </c>
      <c r="O121" s="32">
        <v>0.020387359836901122</v>
      </c>
      <c r="P121" s="32"/>
      <c r="Q121"/>
      <c r="R121"/>
      <c r="S121"/>
      <c r="T121"/>
      <c r="U121"/>
    </row>
    <row r="122" spans="1:21" ht="12.75">
      <c r="A122" s="16" t="s">
        <v>253</v>
      </c>
      <c r="B122" s="16" t="s">
        <v>254</v>
      </c>
      <c r="C122" s="16" t="s">
        <v>233</v>
      </c>
      <c r="D122" s="16" t="s">
        <v>231</v>
      </c>
      <c r="E122" s="36">
        <v>1000</v>
      </c>
      <c r="F122" s="36">
        <f t="shared" si="2"/>
        <v>612</v>
      </c>
      <c r="G122" s="32">
        <f t="shared" si="3"/>
        <v>0.612</v>
      </c>
      <c r="H122" s="34">
        <v>380</v>
      </c>
      <c r="I122" s="32">
        <v>0.38</v>
      </c>
      <c r="J122" s="27">
        <v>232</v>
      </c>
      <c r="K122" s="32">
        <v>0.232</v>
      </c>
      <c r="L122" s="27">
        <v>347</v>
      </c>
      <c r="M122" s="32">
        <v>0.347</v>
      </c>
      <c r="N122" s="36">
        <v>41</v>
      </c>
      <c r="O122" s="32">
        <v>0.041</v>
      </c>
      <c r="P122" s="32"/>
      <c r="Q122"/>
      <c r="R122"/>
      <c r="S122"/>
      <c r="T122"/>
      <c r="U122"/>
    </row>
    <row r="123" spans="1:21" ht="12.75">
      <c r="A123" s="16" t="s">
        <v>255</v>
      </c>
      <c r="B123" s="16" t="s">
        <v>256</v>
      </c>
      <c r="C123" s="16" t="s">
        <v>233</v>
      </c>
      <c r="D123" s="16" t="s">
        <v>231</v>
      </c>
      <c r="E123" s="36">
        <v>696</v>
      </c>
      <c r="F123" s="36">
        <f t="shared" si="2"/>
        <v>568</v>
      </c>
      <c r="G123" s="32">
        <f t="shared" si="3"/>
        <v>0.8160919540229885</v>
      </c>
      <c r="H123" s="34">
        <v>352</v>
      </c>
      <c r="I123" s="32">
        <v>0.5057471264367817</v>
      </c>
      <c r="J123" s="27">
        <v>216</v>
      </c>
      <c r="K123" s="32">
        <v>0.3103448275862069</v>
      </c>
      <c r="L123" s="27">
        <v>128</v>
      </c>
      <c r="M123" s="32">
        <v>0.1839080459770115</v>
      </c>
      <c r="N123" s="36">
        <v>0</v>
      </c>
      <c r="O123" s="32">
        <v>0</v>
      </c>
      <c r="P123" s="32"/>
      <c r="Q123"/>
      <c r="R123"/>
      <c r="S123"/>
      <c r="T123"/>
      <c r="U123"/>
    </row>
    <row r="124" spans="1:21" ht="12.75">
      <c r="A124" s="16" t="s">
        <v>257</v>
      </c>
      <c r="B124" s="16" t="s">
        <v>258</v>
      </c>
      <c r="C124" s="16" t="s">
        <v>233</v>
      </c>
      <c r="D124" s="16" t="s">
        <v>231</v>
      </c>
      <c r="E124" s="36">
        <v>1063</v>
      </c>
      <c r="F124" s="36">
        <f t="shared" si="2"/>
        <v>747</v>
      </c>
      <c r="G124" s="32">
        <f t="shared" si="3"/>
        <v>0.702728127939793</v>
      </c>
      <c r="H124" s="34">
        <v>459</v>
      </c>
      <c r="I124" s="32">
        <v>0.431796801505174</v>
      </c>
      <c r="J124" s="27">
        <v>288</v>
      </c>
      <c r="K124" s="32">
        <v>0.270931326434619</v>
      </c>
      <c r="L124" s="27">
        <v>239</v>
      </c>
      <c r="M124" s="32">
        <v>0.22483537158984007</v>
      </c>
      <c r="N124" s="36">
        <v>77</v>
      </c>
      <c r="O124" s="32">
        <v>0.07243650047036689</v>
      </c>
      <c r="P124" s="32"/>
      <c r="Q124"/>
      <c r="R124"/>
      <c r="S124"/>
      <c r="T124"/>
      <c r="U124"/>
    </row>
    <row r="125" spans="1:21" ht="12.75">
      <c r="A125" s="16" t="s">
        <v>259</v>
      </c>
      <c r="B125" s="16" t="s">
        <v>260</v>
      </c>
      <c r="C125" s="16" t="s">
        <v>233</v>
      </c>
      <c r="D125" s="16" t="s">
        <v>231</v>
      </c>
      <c r="E125" s="36">
        <v>644</v>
      </c>
      <c r="F125" s="36">
        <f t="shared" si="2"/>
        <v>428</v>
      </c>
      <c r="G125" s="32"/>
      <c r="H125" s="34">
        <v>287</v>
      </c>
      <c r="I125" s="32"/>
      <c r="J125" s="27">
        <v>141</v>
      </c>
      <c r="K125" s="32"/>
      <c r="L125" s="27">
        <v>147</v>
      </c>
      <c r="M125" s="32"/>
      <c r="N125" s="36">
        <v>69</v>
      </c>
      <c r="O125" s="32">
        <v>0.10714285714285714</v>
      </c>
      <c r="P125" s="32"/>
      <c r="Q125"/>
      <c r="R125"/>
      <c r="S125"/>
      <c r="T125"/>
      <c r="U125"/>
    </row>
    <row r="126" spans="1:21" ht="12.75">
      <c r="A126" s="16" t="s">
        <v>261</v>
      </c>
      <c r="B126" s="16" t="s">
        <v>262</v>
      </c>
      <c r="C126" s="16" t="s">
        <v>233</v>
      </c>
      <c r="D126" s="16" t="s">
        <v>231</v>
      </c>
      <c r="E126" s="36">
        <v>720</v>
      </c>
      <c r="F126" s="36">
        <f t="shared" si="2"/>
        <v>287</v>
      </c>
      <c r="G126" s="32">
        <f t="shared" si="3"/>
        <v>0.39861111111111114</v>
      </c>
      <c r="H126" s="34">
        <v>186</v>
      </c>
      <c r="I126" s="32">
        <v>0.25833333333333336</v>
      </c>
      <c r="J126" s="27">
        <v>101</v>
      </c>
      <c r="K126" s="32">
        <v>0.14027777777777778</v>
      </c>
      <c r="L126" s="27">
        <v>391</v>
      </c>
      <c r="M126" s="32">
        <v>0.5430555555555555</v>
      </c>
      <c r="N126" s="36">
        <v>42</v>
      </c>
      <c r="O126" s="32">
        <v>0.058333333333333334</v>
      </c>
      <c r="P126" s="32"/>
      <c r="Q126"/>
      <c r="R126"/>
      <c r="S126"/>
      <c r="T126"/>
      <c r="U126"/>
    </row>
    <row r="127" spans="1:21" ht="12.75">
      <c r="A127" s="16" t="s">
        <v>263</v>
      </c>
      <c r="B127" s="16" t="s">
        <v>264</v>
      </c>
      <c r="C127" s="16" t="s">
        <v>233</v>
      </c>
      <c r="D127" s="16" t="s">
        <v>231</v>
      </c>
      <c r="E127" s="36">
        <v>942</v>
      </c>
      <c r="F127" s="36">
        <f t="shared" si="2"/>
        <v>521</v>
      </c>
      <c r="G127" s="32">
        <f t="shared" si="3"/>
        <v>0.5530785562632696</v>
      </c>
      <c r="H127" s="34">
        <v>287</v>
      </c>
      <c r="I127" s="32">
        <v>0.3046709129511677</v>
      </c>
      <c r="J127" s="27">
        <v>234</v>
      </c>
      <c r="K127" s="32">
        <v>0.2484076433121019</v>
      </c>
      <c r="L127" s="27">
        <v>345</v>
      </c>
      <c r="M127" s="32">
        <v>0.3662420382165605</v>
      </c>
      <c r="N127" s="36">
        <v>76</v>
      </c>
      <c r="O127" s="32">
        <v>0.08067940552016985</v>
      </c>
      <c r="P127" s="32"/>
      <c r="Q127"/>
      <c r="R127"/>
      <c r="S127"/>
      <c r="T127"/>
      <c r="U127"/>
    </row>
    <row r="128" spans="1:21" ht="12.75">
      <c r="A128" s="16" t="s">
        <v>265</v>
      </c>
      <c r="B128" s="16" t="s">
        <v>266</v>
      </c>
      <c r="C128" s="16" t="s">
        <v>233</v>
      </c>
      <c r="D128" s="16" t="s">
        <v>231</v>
      </c>
      <c r="E128" s="36">
        <v>1031</v>
      </c>
      <c r="F128" s="36">
        <f t="shared" si="2"/>
        <v>623</v>
      </c>
      <c r="G128" s="32">
        <f t="shared" si="3"/>
        <v>0.6042677012609117</v>
      </c>
      <c r="H128" s="34">
        <v>387</v>
      </c>
      <c r="I128" s="32">
        <v>0.37536372453928224</v>
      </c>
      <c r="J128" s="27">
        <v>236</v>
      </c>
      <c r="K128" s="32">
        <v>0.2289039767216295</v>
      </c>
      <c r="L128" s="27">
        <v>319</v>
      </c>
      <c r="M128" s="32">
        <v>0.30940834141610085</v>
      </c>
      <c r="N128" s="36">
        <v>89</v>
      </c>
      <c r="O128" s="32">
        <v>0.0863239573229874</v>
      </c>
      <c r="P128" s="32"/>
      <c r="Q128"/>
      <c r="R128"/>
      <c r="S128"/>
      <c r="T128"/>
      <c r="U128"/>
    </row>
    <row r="129" spans="1:21" ht="12.75">
      <c r="A129" s="16" t="s">
        <v>267</v>
      </c>
      <c r="B129" s="16" t="s">
        <v>268</v>
      </c>
      <c r="C129" s="16" t="s">
        <v>233</v>
      </c>
      <c r="D129" s="16" t="s">
        <v>231</v>
      </c>
      <c r="E129" s="36">
        <v>737</v>
      </c>
      <c r="F129" s="36">
        <f t="shared" si="2"/>
        <v>554</v>
      </c>
      <c r="G129" s="32">
        <f t="shared" si="3"/>
        <v>0.7516960651289009</v>
      </c>
      <c r="H129" s="34">
        <v>354</v>
      </c>
      <c r="I129" s="32">
        <v>0.48032564450474896</v>
      </c>
      <c r="J129" s="27">
        <v>200</v>
      </c>
      <c r="K129" s="32">
        <v>0.27137042062415195</v>
      </c>
      <c r="L129" s="27">
        <v>166</v>
      </c>
      <c r="M129" s="32">
        <v>0.22523744911804613</v>
      </c>
      <c r="N129" s="36">
        <v>17</v>
      </c>
      <c r="O129" s="32">
        <v>0.023066485753052916</v>
      </c>
      <c r="P129" s="32"/>
      <c r="Q129"/>
      <c r="R129"/>
      <c r="S129"/>
      <c r="T129"/>
      <c r="U129"/>
    </row>
    <row r="130" spans="1:21" ht="12.75">
      <c r="A130" s="16" t="s">
        <v>269</v>
      </c>
      <c r="B130" s="16" t="s">
        <v>270</v>
      </c>
      <c r="C130" s="16" t="s">
        <v>233</v>
      </c>
      <c r="D130" s="16" t="s">
        <v>231</v>
      </c>
      <c r="E130" s="36">
        <v>460</v>
      </c>
      <c r="F130" s="36">
        <f t="shared" si="2"/>
        <v>379</v>
      </c>
      <c r="G130" s="32">
        <f t="shared" si="3"/>
        <v>0.8239130434782609</v>
      </c>
      <c r="H130" s="34">
        <v>286</v>
      </c>
      <c r="I130" s="32">
        <v>0.6217391304347826</v>
      </c>
      <c r="J130" s="27">
        <v>93</v>
      </c>
      <c r="K130" s="32">
        <v>0.20217391304347826</v>
      </c>
      <c r="L130" s="27">
        <v>71</v>
      </c>
      <c r="M130" s="32">
        <v>0.15434782608695652</v>
      </c>
      <c r="N130" s="36">
        <v>10</v>
      </c>
      <c r="O130" s="32">
        <v>0.021739130434782608</v>
      </c>
      <c r="P130" s="32"/>
      <c r="Q130"/>
      <c r="R130"/>
      <c r="S130"/>
      <c r="T130"/>
      <c r="U130"/>
    </row>
    <row r="131" spans="1:21" ht="12.75">
      <c r="A131" s="16" t="s">
        <v>271</v>
      </c>
      <c r="B131" s="16" t="s">
        <v>272</v>
      </c>
      <c r="C131" s="16" t="s">
        <v>233</v>
      </c>
      <c r="D131" s="16" t="s">
        <v>231</v>
      </c>
      <c r="E131" s="36">
        <v>602</v>
      </c>
      <c r="F131" s="36">
        <f t="shared" si="2"/>
        <v>395</v>
      </c>
      <c r="G131" s="32">
        <f t="shared" si="3"/>
        <v>0.6561461794019934</v>
      </c>
      <c r="H131" s="34">
        <v>283</v>
      </c>
      <c r="I131" s="32">
        <v>0.4700996677740864</v>
      </c>
      <c r="J131" s="27">
        <v>112</v>
      </c>
      <c r="K131" s="32">
        <v>0.18604651162790697</v>
      </c>
      <c r="L131" s="27">
        <v>181</v>
      </c>
      <c r="M131" s="32">
        <v>0.30066445182724255</v>
      </c>
      <c r="N131" s="36">
        <v>26</v>
      </c>
      <c r="O131" s="32">
        <v>0.04318936877076412</v>
      </c>
      <c r="P131" s="32"/>
      <c r="Q131"/>
      <c r="R131"/>
      <c r="S131"/>
      <c r="T131"/>
      <c r="U131"/>
    </row>
    <row r="132" spans="1:21" ht="12.75">
      <c r="A132" s="16" t="s">
        <v>273</v>
      </c>
      <c r="B132" s="16" t="s">
        <v>274</v>
      </c>
      <c r="C132" s="16" t="s">
        <v>233</v>
      </c>
      <c r="D132" s="16" t="s">
        <v>231</v>
      </c>
      <c r="E132" s="36">
        <v>1170</v>
      </c>
      <c r="F132" s="36">
        <f t="shared" si="2"/>
        <v>924</v>
      </c>
      <c r="G132" s="32">
        <f t="shared" si="3"/>
        <v>0.7897435897435897</v>
      </c>
      <c r="H132" s="34">
        <v>550</v>
      </c>
      <c r="I132" s="32">
        <v>0.4700854700854701</v>
      </c>
      <c r="J132" s="27">
        <v>374</v>
      </c>
      <c r="K132" s="32">
        <v>0.31965811965811963</v>
      </c>
      <c r="L132" s="27">
        <v>246</v>
      </c>
      <c r="M132" s="32">
        <v>0.21025641025641026</v>
      </c>
      <c r="N132" s="36">
        <v>0</v>
      </c>
      <c r="O132" s="32">
        <v>0</v>
      </c>
      <c r="P132" s="32"/>
      <c r="Q132"/>
      <c r="R132"/>
      <c r="S132"/>
      <c r="T132"/>
      <c r="U132"/>
    </row>
    <row r="133" spans="1:21" ht="12.75">
      <c r="A133" s="16" t="s">
        <v>275</v>
      </c>
      <c r="B133" s="16" t="s">
        <v>276</v>
      </c>
      <c r="C133" s="16" t="s">
        <v>233</v>
      </c>
      <c r="D133" s="16" t="s">
        <v>231</v>
      </c>
      <c r="E133" s="36">
        <v>1124</v>
      </c>
      <c r="F133" s="36">
        <f t="shared" si="2"/>
        <v>776</v>
      </c>
      <c r="G133" s="32">
        <f t="shared" si="3"/>
        <v>0.6903914590747331</v>
      </c>
      <c r="H133" s="34">
        <v>454</v>
      </c>
      <c r="I133" s="32">
        <v>0.40391459074733094</v>
      </c>
      <c r="J133" s="27">
        <v>322</v>
      </c>
      <c r="K133" s="32">
        <v>0.28647686832740216</v>
      </c>
      <c r="L133" s="27">
        <v>244</v>
      </c>
      <c r="M133" s="32">
        <v>0.21708185053380782</v>
      </c>
      <c r="N133" s="36">
        <v>104</v>
      </c>
      <c r="O133" s="32">
        <v>0.09252669039145907</v>
      </c>
      <c r="P133" s="32"/>
      <c r="Q133"/>
      <c r="R133"/>
      <c r="S133"/>
      <c r="T133"/>
      <c r="U133"/>
    </row>
    <row r="134" spans="1:21" ht="12.75">
      <c r="A134" s="16" t="s">
        <v>277</v>
      </c>
      <c r="B134" s="16" t="s">
        <v>278</v>
      </c>
      <c r="C134" s="16" t="s">
        <v>233</v>
      </c>
      <c r="D134" s="16" t="s">
        <v>231</v>
      </c>
      <c r="E134" s="36">
        <v>1488</v>
      </c>
      <c r="F134" s="36">
        <f t="shared" si="2"/>
        <v>564</v>
      </c>
      <c r="G134" s="32"/>
      <c r="H134" s="34">
        <v>218</v>
      </c>
      <c r="I134" s="32"/>
      <c r="J134" s="27">
        <v>346</v>
      </c>
      <c r="K134" s="32"/>
      <c r="L134" s="27">
        <v>230</v>
      </c>
      <c r="M134" s="32"/>
      <c r="N134" s="36">
        <v>694</v>
      </c>
      <c r="O134" s="32">
        <v>0.46639784946236557</v>
      </c>
      <c r="P134" s="32"/>
      <c r="Q134"/>
      <c r="R134"/>
      <c r="S134"/>
      <c r="T134"/>
      <c r="U134"/>
    </row>
    <row r="135" spans="1:21" ht="12.75">
      <c r="A135" s="16" t="s">
        <v>279</v>
      </c>
      <c r="B135" s="16" t="s">
        <v>280</v>
      </c>
      <c r="C135" s="16" t="s">
        <v>233</v>
      </c>
      <c r="D135" s="16" t="s">
        <v>231</v>
      </c>
      <c r="E135" s="36">
        <v>846</v>
      </c>
      <c r="F135" s="36">
        <f t="shared" si="2"/>
        <v>521</v>
      </c>
      <c r="G135" s="32">
        <f t="shared" si="3"/>
        <v>0.615839243498818</v>
      </c>
      <c r="H135" s="34">
        <v>245</v>
      </c>
      <c r="I135" s="32">
        <v>0.2895981087470449</v>
      </c>
      <c r="J135" s="27">
        <v>276</v>
      </c>
      <c r="K135" s="32">
        <v>0.3262411347517731</v>
      </c>
      <c r="L135" s="27">
        <v>279</v>
      </c>
      <c r="M135" s="32">
        <v>0.32978723404255317</v>
      </c>
      <c r="N135" s="36">
        <v>46</v>
      </c>
      <c r="O135" s="32">
        <v>0.054373522458628844</v>
      </c>
      <c r="P135" s="32"/>
      <c r="Q135"/>
      <c r="R135"/>
      <c r="S135"/>
      <c r="T135"/>
      <c r="U135"/>
    </row>
    <row r="136" spans="1:21" ht="12.75">
      <c r="A136" s="16" t="s">
        <v>281</v>
      </c>
      <c r="B136" s="16" t="s">
        <v>282</v>
      </c>
      <c r="C136" s="16" t="s">
        <v>233</v>
      </c>
      <c r="D136" s="16" t="s">
        <v>231</v>
      </c>
      <c r="E136" s="36">
        <v>687</v>
      </c>
      <c r="F136" s="36">
        <f t="shared" si="2"/>
        <v>517</v>
      </c>
      <c r="G136" s="32">
        <f t="shared" si="3"/>
        <v>0.75254730713246</v>
      </c>
      <c r="H136" s="34">
        <v>343</v>
      </c>
      <c r="I136" s="32">
        <v>0.4992721979621543</v>
      </c>
      <c r="J136" s="27">
        <v>174</v>
      </c>
      <c r="K136" s="32">
        <v>0.25327510917030566</v>
      </c>
      <c r="L136" s="27">
        <v>163</v>
      </c>
      <c r="M136" s="32">
        <v>0.23726346433770015</v>
      </c>
      <c r="N136" s="36">
        <v>7</v>
      </c>
      <c r="O136" s="32">
        <v>0.010189228529839884</v>
      </c>
      <c r="P136" s="32"/>
      <c r="Q136"/>
      <c r="R136"/>
      <c r="S136"/>
      <c r="T136"/>
      <c r="U136"/>
    </row>
    <row r="137" spans="1:21" ht="12.75">
      <c r="A137" s="16" t="s">
        <v>283</v>
      </c>
      <c r="B137" s="16" t="s">
        <v>284</v>
      </c>
      <c r="C137" s="16" t="s">
        <v>233</v>
      </c>
      <c r="D137" s="16" t="s">
        <v>231</v>
      </c>
      <c r="E137" s="36">
        <v>1204</v>
      </c>
      <c r="F137" s="36">
        <f t="shared" si="2"/>
        <v>884</v>
      </c>
      <c r="G137" s="32">
        <f t="shared" si="3"/>
        <v>0.7342192691029901</v>
      </c>
      <c r="H137" s="34">
        <v>523</v>
      </c>
      <c r="I137" s="32">
        <v>0.43438538205980065</v>
      </c>
      <c r="J137" s="27">
        <v>361</v>
      </c>
      <c r="K137" s="32">
        <v>0.29983388704318936</v>
      </c>
      <c r="L137" s="27">
        <v>262</v>
      </c>
      <c r="M137" s="32">
        <v>0.21760797342192692</v>
      </c>
      <c r="N137" s="36">
        <v>58</v>
      </c>
      <c r="O137" s="32">
        <v>0.04817275747508306</v>
      </c>
      <c r="P137" s="32"/>
      <c r="Q137"/>
      <c r="R137"/>
      <c r="S137"/>
      <c r="T137"/>
      <c r="U137"/>
    </row>
    <row r="138" spans="1:21" ht="12.75">
      <c r="A138" s="16" t="s">
        <v>285</v>
      </c>
      <c r="B138" s="16" t="s">
        <v>286</v>
      </c>
      <c r="C138" s="16" t="s">
        <v>233</v>
      </c>
      <c r="D138" s="16" t="s">
        <v>231</v>
      </c>
      <c r="E138" s="36">
        <v>1398</v>
      </c>
      <c r="F138" s="36">
        <f t="shared" si="2"/>
        <v>833</v>
      </c>
      <c r="G138" s="32">
        <f t="shared" si="3"/>
        <v>0.5958512160228898</v>
      </c>
      <c r="H138" s="34">
        <v>537</v>
      </c>
      <c r="I138" s="32">
        <v>0.38412017167381973</v>
      </c>
      <c r="J138" s="27">
        <v>296</v>
      </c>
      <c r="K138" s="32">
        <v>0.2117310443490701</v>
      </c>
      <c r="L138" s="27">
        <v>444</v>
      </c>
      <c r="M138" s="32">
        <v>0.31759656652360513</v>
      </c>
      <c r="N138" s="36">
        <v>121</v>
      </c>
      <c r="O138" s="32">
        <v>0.08655221745350501</v>
      </c>
      <c r="P138" s="32"/>
      <c r="Q138"/>
      <c r="R138"/>
      <c r="S138"/>
      <c r="T138"/>
      <c r="U138"/>
    </row>
    <row r="139" spans="1:21" ht="12.75">
      <c r="A139" s="16" t="s">
        <v>287</v>
      </c>
      <c r="B139" s="16" t="s">
        <v>288</v>
      </c>
      <c r="C139" s="16" t="s">
        <v>233</v>
      </c>
      <c r="D139" s="16" t="s">
        <v>231</v>
      </c>
      <c r="E139" s="36">
        <v>970</v>
      </c>
      <c r="F139" s="36">
        <f t="shared" si="2"/>
        <v>689</v>
      </c>
      <c r="G139" s="32">
        <f t="shared" si="3"/>
        <v>0.7103092783505154</v>
      </c>
      <c r="H139" s="34">
        <v>318</v>
      </c>
      <c r="I139" s="32">
        <v>0.32783505154639175</v>
      </c>
      <c r="J139" s="27">
        <v>371</v>
      </c>
      <c r="K139" s="32">
        <v>0.3824742268041237</v>
      </c>
      <c r="L139" s="27">
        <v>251</v>
      </c>
      <c r="M139" s="32">
        <v>0.25876288659793817</v>
      </c>
      <c r="N139" s="36">
        <v>30</v>
      </c>
      <c r="O139" s="32">
        <v>0.030927835051546393</v>
      </c>
      <c r="P139" s="32"/>
      <c r="Q139"/>
      <c r="R139"/>
      <c r="S139"/>
      <c r="T139"/>
      <c r="U139"/>
    </row>
    <row r="140" spans="1:21" ht="12.75">
      <c r="A140" s="16" t="s">
        <v>289</v>
      </c>
      <c r="B140" s="16" t="s">
        <v>290</v>
      </c>
      <c r="C140" s="16" t="s">
        <v>233</v>
      </c>
      <c r="D140" s="16" t="s">
        <v>231</v>
      </c>
      <c r="E140" s="36">
        <v>1156</v>
      </c>
      <c r="F140" s="36">
        <f t="shared" si="2"/>
        <v>737</v>
      </c>
      <c r="G140" s="32">
        <f t="shared" si="3"/>
        <v>0.6375432525951557</v>
      </c>
      <c r="H140" s="34">
        <v>394</v>
      </c>
      <c r="I140" s="32">
        <v>0.3408304498269896</v>
      </c>
      <c r="J140" s="27">
        <v>343</v>
      </c>
      <c r="K140" s="32">
        <v>0.2967128027681661</v>
      </c>
      <c r="L140" s="27">
        <v>351</v>
      </c>
      <c r="M140" s="32">
        <v>0.3036332179930796</v>
      </c>
      <c r="N140" s="36">
        <v>68</v>
      </c>
      <c r="O140" s="32">
        <v>0.058823529411764705</v>
      </c>
      <c r="P140" s="32"/>
      <c r="Q140"/>
      <c r="R140"/>
      <c r="S140"/>
      <c r="T140"/>
      <c r="U140"/>
    </row>
    <row r="141" spans="1:21" ht="12.75">
      <c r="A141" s="16" t="s">
        <v>291</v>
      </c>
      <c r="B141" s="16" t="s">
        <v>292</v>
      </c>
      <c r="C141" s="16" t="s">
        <v>233</v>
      </c>
      <c r="D141" s="16" t="s">
        <v>231</v>
      </c>
      <c r="E141" s="36">
        <v>1268</v>
      </c>
      <c r="F141" s="36">
        <f t="shared" si="2"/>
        <v>901</v>
      </c>
      <c r="G141" s="32">
        <f t="shared" si="3"/>
        <v>0.7105678233438486</v>
      </c>
      <c r="H141" s="34">
        <v>588</v>
      </c>
      <c r="I141" s="32">
        <v>0.4637223974763407</v>
      </c>
      <c r="J141" s="27">
        <v>313</v>
      </c>
      <c r="K141" s="32">
        <v>0.24684542586750788</v>
      </c>
      <c r="L141" s="27">
        <v>360</v>
      </c>
      <c r="M141" s="32">
        <v>0.28391167192429023</v>
      </c>
      <c r="N141" s="36">
        <v>7</v>
      </c>
      <c r="O141" s="32">
        <v>0.005520504731861199</v>
      </c>
      <c r="P141" s="32"/>
      <c r="Q141"/>
      <c r="R141"/>
      <c r="S141"/>
      <c r="T141"/>
      <c r="U141"/>
    </row>
    <row r="142" spans="1:21" ht="12.75">
      <c r="A142" s="16" t="s">
        <v>293</v>
      </c>
      <c r="B142" s="16" t="s">
        <v>294</v>
      </c>
      <c r="C142" s="16" t="s">
        <v>233</v>
      </c>
      <c r="D142" s="16" t="s">
        <v>231</v>
      </c>
      <c r="E142" s="36">
        <v>606</v>
      </c>
      <c r="F142" s="36">
        <f t="shared" si="2"/>
        <v>501</v>
      </c>
      <c r="G142" s="32">
        <f t="shared" si="3"/>
        <v>0.8267326732673268</v>
      </c>
      <c r="H142" s="34">
        <v>321</v>
      </c>
      <c r="I142" s="32">
        <v>0.5297029702970297</v>
      </c>
      <c r="J142" s="27">
        <v>180</v>
      </c>
      <c r="K142" s="32">
        <v>0.297029702970297</v>
      </c>
      <c r="L142" s="27">
        <v>76</v>
      </c>
      <c r="M142" s="32">
        <v>0.1254125412541254</v>
      </c>
      <c r="N142" s="36">
        <v>29</v>
      </c>
      <c r="O142" s="32">
        <v>0.04785478547854786</v>
      </c>
      <c r="P142" s="32"/>
      <c r="Q142"/>
      <c r="R142"/>
      <c r="S142"/>
      <c r="T142"/>
      <c r="U142"/>
    </row>
    <row r="143" spans="1:21" ht="12.75">
      <c r="A143" s="16" t="s">
        <v>296</v>
      </c>
      <c r="B143" s="16" t="s">
        <v>298</v>
      </c>
      <c r="C143" s="16" t="s">
        <v>297</v>
      </c>
      <c r="D143" s="16" t="s">
        <v>295</v>
      </c>
      <c r="E143" s="36">
        <v>783</v>
      </c>
      <c r="F143" s="36">
        <f t="shared" si="2"/>
        <v>532</v>
      </c>
      <c r="G143" s="32">
        <f t="shared" si="3"/>
        <v>0.6794380587484036</v>
      </c>
      <c r="H143" s="34">
        <v>442</v>
      </c>
      <c r="I143" s="32">
        <v>0.5644955300127714</v>
      </c>
      <c r="J143" s="27">
        <v>90</v>
      </c>
      <c r="K143" s="32">
        <v>0.11494252873563218</v>
      </c>
      <c r="L143" s="27">
        <v>214</v>
      </c>
      <c r="M143" s="32">
        <v>0.27330779054916987</v>
      </c>
      <c r="N143" s="36">
        <v>37</v>
      </c>
      <c r="O143" s="32">
        <v>0.04725415070242656</v>
      </c>
      <c r="P143" s="32"/>
      <c r="Q143"/>
      <c r="R143"/>
      <c r="S143"/>
      <c r="T143"/>
      <c r="U143"/>
    </row>
    <row r="144" spans="1:21" ht="12.75">
      <c r="A144" s="16" t="s">
        <v>299</v>
      </c>
      <c r="B144" s="16" t="s">
        <v>300</v>
      </c>
      <c r="C144" s="16" t="s">
        <v>297</v>
      </c>
      <c r="D144" s="16" t="s">
        <v>295</v>
      </c>
      <c r="E144" s="36">
        <v>862</v>
      </c>
      <c r="F144" s="36">
        <f t="shared" si="2"/>
        <v>420</v>
      </c>
      <c r="G144" s="32">
        <f t="shared" si="3"/>
        <v>0.4872389791183295</v>
      </c>
      <c r="H144" s="34">
        <v>306</v>
      </c>
      <c r="I144" s="32">
        <v>0.35498839907192575</v>
      </c>
      <c r="J144" s="27">
        <v>114</v>
      </c>
      <c r="K144" s="32">
        <v>0.13225058004640372</v>
      </c>
      <c r="L144" s="27">
        <v>369</v>
      </c>
      <c r="M144" s="32">
        <v>0.4280742459396752</v>
      </c>
      <c r="N144" s="36">
        <v>73</v>
      </c>
      <c r="O144" s="32">
        <v>0.08468677494199536</v>
      </c>
      <c r="P144" s="32"/>
      <c r="Q144"/>
      <c r="R144"/>
      <c r="S144"/>
      <c r="T144"/>
      <c r="U144"/>
    </row>
    <row r="145" spans="1:21" ht="12.75">
      <c r="A145" s="16" t="s">
        <v>301</v>
      </c>
      <c r="B145" s="16" t="s">
        <v>302</v>
      </c>
      <c r="C145" s="16" t="s">
        <v>297</v>
      </c>
      <c r="D145" s="16" t="s">
        <v>295</v>
      </c>
      <c r="E145" s="36">
        <v>2058</v>
      </c>
      <c r="F145" s="36">
        <f t="shared" si="2"/>
        <v>840</v>
      </c>
      <c r="G145" s="32">
        <f t="shared" si="3"/>
        <v>0.40816326530612246</v>
      </c>
      <c r="H145" s="34">
        <v>630</v>
      </c>
      <c r="I145" s="32">
        <v>0.30612244897959184</v>
      </c>
      <c r="J145" s="27">
        <v>210</v>
      </c>
      <c r="K145" s="32">
        <v>0.10204081632653061</v>
      </c>
      <c r="L145" s="27">
        <v>1070</v>
      </c>
      <c r="M145" s="32">
        <v>0.5199222546161322</v>
      </c>
      <c r="N145" s="36">
        <v>148</v>
      </c>
      <c r="O145" s="32">
        <v>0.07191448007774538</v>
      </c>
      <c r="P145" s="32"/>
      <c r="Q145"/>
      <c r="R145"/>
      <c r="S145"/>
      <c r="T145"/>
      <c r="U145"/>
    </row>
    <row r="146" spans="1:21" ht="12.75">
      <c r="A146" s="16" t="s">
        <v>303</v>
      </c>
      <c r="B146" s="16" t="s">
        <v>304</v>
      </c>
      <c r="C146" s="16" t="s">
        <v>297</v>
      </c>
      <c r="D146" s="16" t="s">
        <v>295</v>
      </c>
      <c r="E146" s="36">
        <v>428</v>
      </c>
      <c r="F146" s="36">
        <f t="shared" si="2"/>
        <v>200</v>
      </c>
      <c r="G146" s="32">
        <f t="shared" si="3"/>
        <v>0.46728971962616817</v>
      </c>
      <c r="H146" s="34">
        <v>144</v>
      </c>
      <c r="I146" s="32">
        <v>0.3364485981308411</v>
      </c>
      <c r="J146" s="27">
        <v>56</v>
      </c>
      <c r="K146" s="32">
        <v>0.1308411214953271</v>
      </c>
      <c r="L146" s="27">
        <v>203</v>
      </c>
      <c r="M146" s="32">
        <v>0.4742990654205608</v>
      </c>
      <c r="N146" s="36">
        <v>25</v>
      </c>
      <c r="O146" s="32">
        <v>0.05841121495327103</v>
      </c>
      <c r="P146" s="32"/>
      <c r="Q146"/>
      <c r="R146"/>
      <c r="S146"/>
      <c r="T146"/>
      <c r="U146"/>
    </row>
    <row r="147" spans="1:21" ht="12.75">
      <c r="A147" s="16" t="s">
        <v>305</v>
      </c>
      <c r="B147" s="16" t="s">
        <v>306</v>
      </c>
      <c r="C147" s="16" t="s">
        <v>297</v>
      </c>
      <c r="D147" s="16" t="s">
        <v>295</v>
      </c>
      <c r="E147" s="36">
        <v>869</v>
      </c>
      <c r="F147" s="36">
        <f t="shared" si="2"/>
        <v>267</v>
      </c>
      <c r="G147" s="32"/>
      <c r="H147" s="34">
        <v>171</v>
      </c>
      <c r="I147" s="32"/>
      <c r="J147" s="27">
        <v>96</v>
      </c>
      <c r="K147" s="32"/>
      <c r="L147" s="27">
        <v>471</v>
      </c>
      <c r="M147" s="32"/>
      <c r="N147" s="36">
        <v>131</v>
      </c>
      <c r="O147" s="32">
        <v>0.15074798619102417</v>
      </c>
      <c r="P147" s="32"/>
      <c r="Q147"/>
      <c r="R147"/>
      <c r="S147"/>
      <c r="T147"/>
      <c r="U147"/>
    </row>
    <row r="148" spans="1:21" ht="12.75">
      <c r="A148" s="16" t="s">
        <v>307</v>
      </c>
      <c r="B148" s="16" t="s">
        <v>308</v>
      </c>
      <c r="C148" s="16" t="s">
        <v>297</v>
      </c>
      <c r="D148" s="16" t="s">
        <v>295</v>
      </c>
      <c r="E148" s="36">
        <v>3361</v>
      </c>
      <c r="F148" s="36">
        <f t="shared" si="2"/>
        <v>1776</v>
      </c>
      <c r="G148" s="32"/>
      <c r="H148" s="34">
        <v>1252</v>
      </c>
      <c r="I148" s="32"/>
      <c r="J148" s="27">
        <v>524</v>
      </c>
      <c r="K148" s="32"/>
      <c r="L148" s="27">
        <v>1165</v>
      </c>
      <c r="M148" s="32"/>
      <c r="N148" s="36">
        <v>420</v>
      </c>
      <c r="O148" s="32">
        <v>0.1249628086878905</v>
      </c>
      <c r="P148" s="32"/>
      <c r="Q148"/>
      <c r="R148"/>
      <c r="S148"/>
      <c r="T148"/>
      <c r="U148"/>
    </row>
    <row r="149" spans="1:21" ht="12.75">
      <c r="A149" s="16" t="s">
        <v>309</v>
      </c>
      <c r="B149" s="16" t="s">
        <v>310</v>
      </c>
      <c r="C149" s="16" t="s">
        <v>297</v>
      </c>
      <c r="D149" s="16" t="s">
        <v>295</v>
      </c>
      <c r="E149" s="36">
        <v>2053</v>
      </c>
      <c r="F149" s="36">
        <f t="shared" si="2"/>
        <v>884</v>
      </c>
      <c r="G149" s="32">
        <f t="shared" si="3"/>
        <v>0.4305893813930833</v>
      </c>
      <c r="H149" s="34">
        <v>609</v>
      </c>
      <c r="I149" s="32">
        <v>0.29663906478324403</v>
      </c>
      <c r="J149" s="27">
        <v>275</v>
      </c>
      <c r="K149" s="32">
        <v>0.13395031660983925</v>
      </c>
      <c r="L149" s="27">
        <v>966</v>
      </c>
      <c r="M149" s="32">
        <v>0.4705309303458354</v>
      </c>
      <c r="N149" s="36">
        <v>203</v>
      </c>
      <c r="O149" s="32">
        <v>0.09887968826108134</v>
      </c>
      <c r="P149" s="32"/>
      <c r="Q149"/>
      <c r="R149"/>
      <c r="S149"/>
      <c r="T149"/>
      <c r="U149"/>
    </row>
    <row r="150" spans="1:21" ht="12.75">
      <c r="A150" s="16" t="s">
        <v>311</v>
      </c>
      <c r="B150" s="16" t="s">
        <v>312</v>
      </c>
      <c r="C150" s="16" t="s">
        <v>297</v>
      </c>
      <c r="D150" s="16" t="s">
        <v>295</v>
      </c>
      <c r="E150" s="36">
        <v>2173</v>
      </c>
      <c r="F150" s="36">
        <f t="shared" si="2"/>
        <v>970</v>
      </c>
      <c r="G150" s="32"/>
      <c r="H150" s="34">
        <v>730</v>
      </c>
      <c r="I150" s="32"/>
      <c r="J150" s="27">
        <v>240</v>
      </c>
      <c r="K150" s="32"/>
      <c r="L150" s="27">
        <v>848</v>
      </c>
      <c r="M150" s="32"/>
      <c r="N150" s="36">
        <v>355</v>
      </c>
      <c r="O150" s="32">
        <v>0.16336861481822365</v>
      </c>
      <c r="P150" s="32"/>
      <c r="Q150"/>
      <c r="R150"/>
      <c r="S150"/>
      <c r="T150"/>
      <c r="U150"/>
    </row>
    <row r="151" spans="1:21" ht="12.75">
      <c r="A151" s="16" t="s">
        <v>314</v>
      </c>
      <c r="B151" s="16" t="s">
        <v>316</v>
      </c>
      <c r="C151" s="16" t="s">
        <v>315</v>
      </c>
      <c r="D151" s="16" t="s">
        <v>313</v>
      </c>
      <c r="E151" s="36">
        <v>1514</v>
      </c>
      <c r="F151" s="36">
        <f aca="true" t="shared" si="4" ref="F151:F173">H151+J151</f>
        <v>774</v>
      </c>
      <c r="G151" s="32">
        <f aca="true" t="shared" si="5" ref="G151:G173">I151+K151</f>
        <v>0.5112285336856011</v>
      </c>
      <c r="H151" s="34">
        <v>519</v>
      </c>
      <c r="I151" s="32">
        <v>0.3428005284015852</v>
      </c>
      <c r="J151" s="27">
        <v>255</v>
      </c>
      <c r="K151" s="32">
        <v>0.16842800528401586</v>
      </c>
      <c r="L151" s="27">
        <v>591</v>
      </c>
      <c r="M151" s="32">
        <v>0.3903566710700132</v>
      </c>
      <c r="N151" s="36">
        <v>149</v>
      </c>
      <c r="O151" s="32">
        <v>0.09841479524438573</v>
      </c>
      <c r="P151" s="32"/>
      <c r="Q151"/>
      <c r="R151"/>
      <c r="S151"/>
      <c r="T151"/>
      <c r="U151"/>
    </row>
    <row r="152" spans="1:21" ht="12.75">
      <c r="A152" s="16" t="s">
        <v>317</v>
      </c>
      <c r="B152" s="16" t="s">
        <v>318</v>
      </c>
      <c r="C152" s="16" t="s">
        <v>315</v>
      </c>
      <c r="D152" s="16" t="s">
        <v>313</v>
      </c>
      <c r="E152" s="36">
        <v>1583</v>
      </c>
      <c r="F152" s="36">
        <f t="shared" si="4"/>
        <v>587</v>
      </c>
      <c r="G152" s="32"/>
      <c r="H152" s="34">
        <v>365</v>
      </c>
      <c r="I152" s="32"/>
      <c r="J152" s="27">
        <v>222</v>
      </c>
      <c r="K152" s="32"/>
      <c r="L152" s="27">
        <v>385</v>
      </c>
      <c r="M152" s="32"/>
      <c r="N152" s="36">
        <v>611</v>
      </c>
      <c r="O152" s="32">
        <v>0.38597599494630447</v>
      </c>
      <c r="P152" s="32"/>
      <c r="Q152"/>
      <c r="R152"/>
      <c r="S152"/>
      <c r="T152"/>
      <c r="U152"/>
    </row>
    <row r="153" spans="1:21" ht="12.75">
      <c r="A153" s="16" t="s">
        <v>319</v>
      </c>
      <c r="B153" s="16" t="s">
        <v>320</v>
      </c>
      <c r="C153" s="16" t="s">
        <v>315</v>
      </c>
      <c r="D153" s="16" t="s">
        <v>313</v>
      </c>
      <c r="E153" s="36">
        <v>1610</v>
      </c>
      <c r="F153" s="36">
        <f t="shared" si="4"/>
        <v>924</v>
      </c>
      <c r="G153" s="32">
        <f t="shared" si="5"/>
        <v>0.5739130434782609</v>
      </c>
      <c r="H153" s="34">
        <v>623</v>
      </c>
      <c r="I153" s="32">
        <v>0.3869565217391304</v>
      </c>
      <c r="J153" s="27">
        <v>301</v>
      </c>
      <c r="K153" s="32">
        <v>0.18695652173913044</v>
      </c>
      <c r="L153" s="27">
        <v>682</v>
      </c>
      <c r="M153" s="32">
        <v>0.4236024844720497</v>
      </c>
      <c r="N153" s="36">
        <v>4</v>
      </c>
      <c r="O153" s="32">
        <v>0.002484472049689441</v>
      </c>
      <c r="P153" s="32"/>
      <c r="Q153"/>
      <c r="R153"/>
      <c r="S153"/>
      <c r="T153"/>
      <c r="U153"/>
    </row>
    <row r="154" spans="1:21" ht="12.75">
      <c r="A154" s="16" t="s">
        <v>321</v>
      </c>
      <c r="B154" s="16" t="s">
        <v>322</v>
      </c>
      <c r="C154" s="16" t="s">
        <v>315</v>
      </c>
      <c r="D154" s="16" t="s">
        <v>313</v>
      </c>
      <c r="E154" s="36">
        <v>3531</v>
      </c>
      <c r="F154" s="36">
        <f t="shared" si="4"/>
        <v>1374</v>
      </c>
      <c r="G154" s="32"/>
      <c r="H154" s="34">
        <v>962</v>
      </c>
      <c r="I154" s="32"/>
      <c r="J154" s="27">
        <v>412</v>
      </c>
      <c r="K154" s="32"/>
      <c r="L154" s="27">
        <v>1543</v>
      </c>
      <c r="M154" s="32"/>
      <c r="N154" s="36">
        <v>614</v>
      </c>
      <c r="O154" s="32">
        <v>0.17388841687907108</v>
      </c>
      <c r="P154" s="32"/>
      <c r="Q154"/>
      <c r="R154"/>
      <c r="S154"/>
      <c r="T154"/>
      <c r="U154"/>
    </row>
    <row r="155" spans="1:21" ht="12.75">
      <c r="A155" s="16" t="s">
        <v>323</v>
      </c>
      <c r="B155" s="16" t="s">
        <v>324</v>
      </c>
      <c r="C155" s="16" t="s">
        <v>315</v>
      </c>
      <c r="D155" s="16" t="s">
        <v>313</v>
      </c>
      <c r="E155" s="36">
        <v>309</v>
      </c>
      <c r="F155" s="36">
        <f t="shared" si="4"/>
        <v>169</v>
      </c>
      <c r="G155" s="32">
        <f t="shared" si="5"/>
        <v>0.546925566343042</v>
      </c>
      <c r="H155" s="34">
        <v>119</v>
      </c>
      <c r="I155" s="32">
        <v>0.3851132686084142</v>
      </c>
      <c r="J155" s="27">
        <v>50</v>
      </c>
      <c r="K155" s="32">
        <v>0.16181229773462782</v>
      </c>
      <c r="L155" s="27">
        <v>140</v>
      </c>
      <c r="M155" s="32">
        <v>0.45307443365695793</v>
      </c>
      <c r="N155" s="36">
        <v>0</v>
      </c>
      <c r="O155" s="32">
        <v>0</v>
      </c>
      <c r="P155" s="32"/>
      <c r="Q155"/>
      <c r="R155"/>
      <c r="S155"/>
      <c r="T155"/>
      <c r="U155"/>
    </row>
    <row r="156" spans="1:21" ht="12.75">
      <c r="A156" s="16" t="s">
        <v>325</v>
      </c>
      <c r="B156" s="16" t="s">
        <v>326</v>
      </c>
      <c r="C156" s="16" t="s">
        <v>315</v>
      </c>
      <c r="D156" s="16" t="s">
        <v>313</v>
      </c>
      <c r="E156" s="36">
        <v>945</v>
      </c>
      <c r="F156" s="36">
        <f t="shared" si="4"/>
        <v>508</v>
      </c>
      <c r="G156" s="32">
        <f t="shared" si="5"/>
        <v>0.5375661375661376</v>
      </c>
      <c r="H156" s="34">
        <v>310</v>
      </c>
      <c r="I156" s="32">
        <v>0.328042328042328</v>
      </c>
      <c r="J156" s="27">
        <v>198</v>
      </c>
      <c r="K156" s="32">
        <v>0.20952380952380953</v>
      </c>
      <c r="L156" s="27">
        <v>425</v>
      </c>
      <c r="M156" s="32">
        <v>0.4497354497354497</v>
      </c>
      <c r="N156" s="36">
        <v>12</v>
      </c>
      <c r="O156" s="32">
        <v>0.012698412698412698</v>
      </c>
      <c r="P156" s="32"/>
      <c r="Q156"/>
      <c r="R156"/>
      <c r="S156"/>
      <c r="T156"/>
      <c r="U156"/>
    </row>
    <row r="157" spans="1:21" ht="12.75">
      <c r="A157" s="16" t="s">
        <v>327</v>
      </c>
      <c r="B157" s="16" t="s">
        <v>328</v>
      </c>
      <c r="C157" s="16" t="s">
        <v>315</v>
      </c>
      <c r="D157" s="16" t="s">
        <v>313</v>
      </c>
      <c r="E157" s="36">
        <v>1928</v>
      </c>
      <c r="F157" s="36">
        <f t="shared" si="4"/>
        <v>1128</v>
      </c>
      <c r="G157" s="32">
        <f t="shared" si="5"/>
        <v>0.5850622406639004</v>
      </c>
      <c r="H157" s="34">
        <v>871</v>
      </c>
      <c r="I157" s="32">
        <v>0.45176348547717843</v>
      </c>
      <c r="J157" s="27">
        <v>257</v>
      </c>
      <c r="K157" s="32">
        <v>0.133298755186722</v>
      </c>
      <c r="L157" s="27">
        <v>767</v>
      </c>
      <c r="M157" s="32">
        <v>0.39782157676348545</v>
      </c>
      <c r="N157" s="36">
        <v>33</v>
      </c>
      <c r="O157" s="32">
        <v>0.01711618257261411</v>
      </c>
      <c r="P157" s="32"/>
      <c r="Q157"/>
      <c r="R157"/>
      <c r="S157"/>
      <c r="T157"/>
      <c r="U157"/>
    </row>
    <row r="158" spans="1:21" ht="12.75">
      <c r="A158" s="16" t="s">
        <v>329</v>
      </c>
      <c r="B158" s="16" t="s">
        <v>330</v>
      </c>
      <c r="C158" s="16" t="s">
        <v>315</v>
      </c>
      <c r="D158" s="16" t="s">
        <v>313</v>
      </c>
      <c r="E158" s="36">
        <v>709</v>
      </c>
      <c r="F158" s="36">
        <f t="shared" si="4"/>
        <v>288</v>
      </c>
      <c r="G158" s="32">
        <f t="shared" si="5"/>
        <v>0.4062059238363893</v>
      </c>
      <c r="H158" s="34">
        <v>224</v>
      </c>
      <c r="I158" s="32">
        <v>0.3159379407616361</v>
      </c>
      <c r="J158" s="27">
        <v>64</v>
      </c>
      <c r="K158" s="32">
        <v>0.09026798307475317</v>
      </c>
      <c r="L158" s="27">
        <v>394</v>
      </c>
      <c r="M158" s="32">
        <v>0.5557122708039492</v>
      </c>
      <c r="N158" s="36">
        <v>27</v>
      </c>
      <c r="O158" s="32">
        <v>0.0380818053596615</v>
      </c>
      <c r="P158" s="32"/>
      <c r="Q158"/>
      <c r="R158"/>
      <c r="S158"/>
      <c r="T158"/>
      <c r="U158"/>
    </row>
    <row r="159" spans="1:21" ht="12.75">
      <c r="A159" s="16" t="s">
        <v>331</v>
      </c>
      <c r="B159" s="16" t="s">
        <v>332</v>
      </c>
      <c r="C159" s="16" t="s">
        <v>315</v>
      </c>
      <c r="D159" s="16" t="s">
        <v>313</v>
      </c>
      <c r="E159" s="36">
        <v>851</v>
      </c>
      <c r="F159" s="36">
        <f t="shared" si="4"/>
        <v>292</v>
      </c>
      <c r="G159" s="32"/>
      <c r="H159" s="34">
        <v>214</v>
      </c>
      <c r="I159" s="32"/>
      <c r="J159" s="27">
        <v>78</v>
      </c>
      <c r="K159" s="32"/>
      <c r="L159" s="27">
        <v>422</v>
      </c>
      <c r="M159" s="32"/>
      <c r="N159" s="36">
        <v>137</v>
      </c>
      <c r="O159" s="32">
        <v>0.1609870740305523</v>
      </c>
      <c r="P159" s="32"/>
      <c r="Q159"/>
      <c r="R159"/>
      <c r="S159"/>
      <c r="T159"/>
      <c r="U159"/>
    </row>
    <row r="160" spans="1:21" ht="12.75">
      <c r="A160" s="16" t="s">
        <v>334</v>
      </c>
      <c r="B160" s="16" t="s">
        <v>336</v>
      </c>
      <c r="C160" s="16" t="s">
        <v>335</v>
      </c>
      <c r="D160" s="16" t="s">
        <v>333</v>
      </c>
      <c r="E160" s="36">
        <v>504</v>
      </c>
      <c r="F160" s="36">
        <f t="shared" si="4"/>
        <v>287</v>
      </c>
      <c r="G160" s="32">
        <f t="shared" si="5"/>
        <v>0.5694444444444444</v>
      </c>
      <c r="H160" s="34">
        <v>203</v>
      </c>
      <c r="I160" s="32">
        <v>0.4027777777777778</v>
      </c>
      <c r="J160" s="27">
        <v>84</v>
      </c>
      <c r="K160" s="32">
        <v>0.16666666666666666</v>
      </c>
      <c r="L160" s="27">
        <v>191</v>
      </c>
      <c r="M160" s="32">
        <v>0.37896825396825395</v>
      </c>
      <c r="N160" s="36">
        <v>26</v>
      </c>
      <c r="O160" s="32">
        <v>0.051587301587301584</v>
      </c>
      <c r="P160" s="32"/>
      <c r="Q160"/>
      <c r="R160"/>
      <c r="S160"/>
      <c r="T160"/>
      <c r="U160"/>
    </row>
    <row r="161" spans="1:21" ht="12.75">
      <c r="A161" s="16" t="s">
        <v>337</v>
      </c>
      <c r="B161" s="16" t="s">
        <v>338</v>
      </c>
      <c r="C161" s="16" t="s">
        <v>335</v>
      </c>
      <c r="D161" s="16" t="s">
        <v>333</v>
      </c>
      <c r="E161" s="36">
        <v>1009</v>
      </c>
      <c r="F161" s="36">
        <f t="shared" si="4"/>
        <v>525</v>
      </c>
      <c r="G161" s="32">
        <f t="shared" si="5"/>
        <v>0.5203171456888008</v>
      </c>
      <c r="H161" s="34">
        <v>363</v>
      </c>
      <c r="I161" s="32">
        <v>0.3597621407333994</v>
      </c>
      <c r="J161" s="27">
        <v>162</v>
      </c>
      <c r="K161" s="32">
        <v>0.1605550049554014</v>
      </c>
      <c r="L161" s="27">
        <v>450</v>
      </c>
      <c r="M161" s="32">
        <v>0.44598612487611494</v>
      </c>
      <c r="N161" s="36">
        <v>34</v>
      </c>
      <c r="O161" s="32">
        <v>0.03369672943508424</v>
      </c>
      <c r="P161" s="32"/>
      <c r="Q161"/>
      <c r="R161"/>
      <c r="S161"/>
      <c r="T161"/>
      <c r="U161"/>
    </row>
    <row r="162" spans="1:21" ht="12.75">
      <c r="A162" s="16" t="s">
        <v>339</v>
      </c>
      <c r="B162" s="16" t="s">
        <v>340</v>
      </c>
      <c r="C162" s="16" t="s">
        <v>335</v>
      </c>
      <c r="D162" s="16" t="s">
        <v>333</v>
      </c>
      <c r="E162" s="36">
        <v>1554</v>
      </c>
      <c r="F162" s="36">
        <f t="shared" si="4"/>
        <v>835</v>
      </c>
      <c r="G162" s="32">
        <f t="shared" si="5"/>
        <v>0.5373230373230373</v>
      </c>
      <c r="H162" s="34">
        <v>581</v>
      </c>
      <c r="I162" s="32">
        <v>0.3738738738738739</v>
      </c>
      <c r="J162" s="27">
        <v>254</v>
      </c>
      <c r="K162" s="32">
        <v>0.16344916344916344</v>
      </c>
      <c r="L162" s="27">
        <v>605</v>
      </c>
      <c r="M162" s="32">
        <v>0.3893178893178893</v>
      </c>
      <c r="N162" s="36">
        <v>114</v>
      </c>
      <c r="O162" s="32">
        <v>0.07335907335907337</v>
      </c>
      <c r="P162" s="32"/>
      <c r="Q162"/>
      <c r="R162"/>
      <c r="S162"/>
      <c r="T162"/>
      <c r="U162"/>
    </row>
    <row r="163" spans="1:21" ht="12.75">
      <c r="A163" s="16" t="s">
        <v>341</v>
      </c>
      <c r="B163" s="16" t="s">
        <v>342</v>
      </c>
      <c r="C163" s="16" t="s">
        <v>335</v>
      </c>
      <c r="D163" s="16" t="s">
        <v>333</v>
      </c>
      <c r="E163" s="36">
        <v>1344</v>
      </c>
      <c r="F163" s="36">
        <f t="shared" si="4"/>
        <v>618</v>
      </c>
      <c r="G163" s="32">
        <f t="shared" si="5"/>
        <v>0.4598214285714286</v>
      </c>
      <c r="H163" s="34">
        <v>476</v>
      </c>
      <c r="I163" s="32">
        <v>0.3541666666666667</v>
      </c>
      <c r="J163" s="27">
        <v>142</v>
      </c>
      <c r="K163" s="32">
        <v>0.1056547619047619</v>
      </c>
      <c r="L163" s="27">
        <v>643</v>
      </c>
      <c r="M163" s="32">
        <v>0.47842261904761907</v>
      </c>
      <c r="N163" s="36">
        <v>83</v>
      </c>
      <c r="O163" s="32">
        <v>0.061755952380952384</v>
      </c>
      <c r="P163" s="32"/>
      <c r="Q163"/>
      <c r="R163"/>
      <c r="S163"/>
      <c r="T163"/>
      <c r="U163"/>
    </row>
    <row r="164" spans="1:21" ht="12.75">
      <c r="A164" s="16" t="s">
        <v>343</v>
      </c>
      <c r="B164" s="16" t="s">
        <v>344</v>
      </c>
      <c r="C164" s="16" t="s">
        <v>335</v>
      </c>
      <c r="D164" s="16" t="s">
        <v>333</v>
      </c>
      <c r="E164" s="36">
        <v>1853</v>
      </c>
      <c r="F164" s="36">
        <f t="shared" si="4"/>
        <v>905</v>
      </c>
      <c r="G164" s="32">
        <f t="shared" si="5"/>
        <v>0.4883971937398813</v>
      </c>
      <c r="H164" s="34">
        <v>724</v>
      </c>
      <c r="I164" s="32">
        <v>0.39071775499190503</v>
      </c>
      <c r="J164" s="27">
        <v>181</v>
      </c>
      <c r="K164" s="32">
        <v>0.09767943874797626</v>
      </c>
      <c r="L164" s="27">
        <v>827</v>
      </c>
      <c r="M164" s="32">
        <v>0.44630329195898544</v>
      </c>
      <c r="N164" s="36">
        <v>121</v>
      </c>
      <c r="O164" s="32">
        <v>0.0652995143011333</v>
      </c>
      <c r="P164" s="32"/>
      <c r="Q164"/>
      <c r="R164"/>
      <c r="S164"/>
      <c r="T164"/>
      <c r="U164"/>
    </row>
    <row r="165" spans="1:21" ht="12.75">
      <c r="A165" s="16" t="s">
        <v>345</v>
      </c>
      <c r="B165" s="16" t="s">
        <v>346</v>
      </c>
      <c r="C165" s="16" t="s">
        <v>335</v>
      </c>
      <c r="D165" s="16" t="s">
        <v>333</v>
      </c>
      <c r="E165" s="36">
        <v>843</v>
      </c>
      <c r="F165" s="36">
        <f t="shared" si="4"/>
        <v>450</v>
      </c>
      <c r="G165" s="32">
        <f t="shared" si="5"/>
        <v>0.5338078291814947</v>
      </c>
      <c r="H165" s="34">
        <v>361</v>
      </c>
      <c r="I165" s="32">
        <v>0.42823250296559906</v>
      </c>
      <c r="J165" s="27">
        <v>89</v>
      </c>
      <c r="K165" s="32">
        <v>0.1055753262158956</v>
      </c>
      <c r="L165" s="27">
        <v>393</v>
      </c>
      <c r="M165" s="32">
        <v>0.46619217081850534</v>
      </c>
      <c r="N165" s="36">
        <v>0</v>
      </c>
      <c r="O165" s="32">
        <v>0</v>
      </c>
      <c r="P165" s="32"/>
      <c r="Q165"/>
      <c r="R165"/>
      <c r="S165"/>
      <c r="T165"/>
      <c r="U165"/>
    </row>
    <row r="166" spans="1:21" ht="12.75">
      <c r="A166" s="16" t="s">
        <v>347</v>
      </c>
      <c r="B166" s="16" t="s">
        <v>348</v>
      </c>
      <c r="C166" s="16" t="s">
        <v>335</v>
      </c>
      <c r="D166" s="16" t="s">
        <v>333</v>
      </c>
      <c r="E166" s="36">
        <v>1677</v>
      </c>
      <c r="F166" s="36">
        <f t="shared" si="4"/>
        <v>777</v>
      </c>
      <c r="G166" s="32">
        <f t="shared" si="5"/>
        <v>0.4633273703041145</v>
      </c>
      <c r="H166" s="34">
        <v>617</v>
      </c>
      <c r="I166" s="32">
        <v>0.36791890280262374</v>
      </c>
      <c r="J166" s="27">
        <v>160</v>
      </c>
      <c r="K166" s="32">
        <v>0.09540846750149076</v>
      </c>
      <c r="L166" s="27">
        <v>842</v>
      </c>
      <c r="M166" s="32">
        <v>0.5020870602265951</v>
      </c>
      <c r="N166" s="36">
        <v>58</v>
      </c>
      <c r="O166" s="32">
        <v>0.0345855694692904</v>
      </c>
      <c r="P166" s="32"/>
      <c r="Q166"/>
      <c r="R166"/>
      <c r="S166"/>
      <c r="T166"/>
      <c r="U166"/>
    </row>
    <row r="167" spans="1:21" ht="12.75">
      <c r="A167" s="16" t="s">
        <v>349</v>
      </c>
      <c r="B167" s="16" t="s">
        <v>350</v>
      </c>
      <c r="C167" s="16" t="s">
        <v>335</v>
      </c>
      <c r="D167" s="16" t="s">
        <v>333</v>
      </c>
      <c r="E167" s="36">
        <v>554</v>
      </c>
      <c r="F167" s="36">
        <f t="shared" si="4"/>
        <v>260</v>
      </c>
      <c r="G167" s="32">
        <f t="shared" si="5"/>
        <v>0.4693140794223827</v>
      </c>
      <c r="H167" s="34">
        <v>179</v>
      </c>
      <c r="I167" s="32">
        <v>0.3231046931407942</v>
      </c>
      <c r="J167" s="27">
        <v>81</v>
      </c>
      <c r="K167" s="32">
        <v>0.14620938628158844</v>
      </c>
      <c r="L167" s="27">
        <v>256</v>
      </c>
      <c r="M167" s="32">
        <v>0.4620938628158845</v>
      </c>
      <c r="N167" s="36">
        <v>38</v>
      </c>
      <c r="O167" s="32">
        <v>0.06859205776173286</v>
      </c>
      <c r="P167" s="32"/>
      <c r="Q167"/>
      <c r="R167"/>
      <c r="S167"/>
      <c r="T167"/>
      <c r="U167"/>
    </row>
    <row r="168" spans="1:21" ht="12.75">
      <c r="A168" s="16" t="s">
        <v>351</v>
      </c>
      <c r="B168" s="16" t="s">
        <v>352</v>
      </c>
      <c r="C168" s="16" t="s">
        <v>335</v>
      </c>
      <c r="D168" s="16" t="s">
        <v>333</v>
      </c>
      <c r="E168" s="36">
        <v>839</v>
      </c>
      <c r="F168" s="36">
        <f t="shared" si="4"/>
        <v>287</v>
      </c>
      <c r="G168" s="32">
        <f t="shared" si="5"/>
        <v>0.3420738974970203</v>
      </c>
      <c r="H168" s="34">
        <v>213</v>
      </c>
      <c r="I168" s="32">
        <v>0.25387365911799764</v>
      </c>
      <c r="J168" s="27">
        <v>74</v>
      </c>
      <c r="K168" s="32">
        <v>0.08820023837902265</v>
      </c>
      <c r="L168" s="27">
        <v>473</v>
      </c>
      <c r="M168" s="32">
        <v>0.5637663885578069</v>
      </c>
      <c r="N168" s="36">
        <v>79</v>
      </c>
      <c r="O168" s="32">
        <v>0.09415971394517282</v>
      </c>
      <c r="P168" s="32"/>
      <c r="Q168"/>
      <c r="R168"/>
      <c r="S168"/>
      <c r="T168"/>
      <c r="U168"/>
    </row>
    <row r="169" spans="1:21" ht="12.75">
      <c r="A169" s="16" t="s">
        <v>353</v>
      </c>
      <c r="B169" s="16" t="s">
        <v>354</v>
      </c>
      <c r="C169" s="16" t="s">
        <v>335</v>
      </c>
      <c r="D169" s="16" t="s">
        <v>333</v>
      </c>
      <c r="E169" s="36">
        <v>1421</v>
      </c>
      <c r="F169" s="36">
        <f t="shared" si="4"/>
        <v>636</v>
      </c>
      <c r="G169" s="32">
        <f t="shared" si="5"/>
        <v>0.4475721323011963</v>
      </c>
      <c r="H169" s="34">
        <v>508</v>
      </c>
      <c r="I169" s="32">
        <v>0.3574947220267417</v>
      </c>
      <c r="J169" s="27">
        <v>128</v>
      </c>
      <c r="K169" s="32">
        <v>0.09007741027445461</v>
      </c>
      <c r="L169" s="27">
        <v>718</v>
      </c>
      <c r="M169" s="32">
        <v>0.5052779732582688</v>
      </c>
      <c r="N169" s="36">
        <v>67</v>
      </c>
      <c r="O169" s="32">
        <v>0.047149894440534836</v>
      </c>
      <c r="P169" s="32"/>
      <c r="Q169"/>
      <c r="R169"/>
      <c r="S169"/>
      <c r="T169"/>
      <c r="U169"/>
    </row>
    <row r="170" spans="1:21" ht="12.75">
      <c r="A170" s="16" t="s">
        <v>355</v>
      </c>
      <c r="B170" s="16" t="s">
        <v>356</v>
      </c>
      <c r="C170" s="16" t="s">
        <v>335</v>
      </c>
      <c r="D170" s="16" t="s">
        <v>333</v>
      </c>
      <c r="E170" s="36">
        <v>749</v>
      </c>
      <c r="F170" s="36">
        <f t="shared" si="4"/>
        <v>322</v>
      </c>
      <c r="G170" s="32">
        <f t="shared" si="5"/>
        <v>0.42990654205607476</v>
      </c>
      <c r="H170" s="34">
        <v>208</v>
      </c>
      <c r="I170" s="32">
        <v>0.27770360480640854</v>
      </c>
      <c r="J170" s="27">
        <v>114</v>
      </c>
      <c r="K170" s="32">
        <v>0.15220293724966621</v>
      </c>
      <c r="L170" s="27">
        <v>372</v>
      </c>
      <c r="M170" s="32">
        <v>0.49666221628838453</v>
      </c>
      <c r="N170" s="36">
        <v>55</v>
      </c>
      <c r="O170" s="32">
        <v>0.07343124165554073</v>
      </c>
      <c r="P170" s="32"/>
      <c r="Q170"/>
      <c r="R170"/>
      <c r="S170"/>
      <c r="T170"/>
      <c r="U170"/>
    </row>
    <row r="171" spans="1:21" ht="12.75">
      <c r="A171" s="16" t="s">
        <v>357</v>
      </c>
      <c r="B171" s="16" t="s">
        <v>358</v>
      </c>
      <c r="C171" s="16" t="s">
        <v>335</v>
      </c>
      <c r="D171" s="16" t="s">
        <v>333</v>
      </c>
      <c r="E171" s="36">
        <v>694</v>
      </c>
      <c r="F171" s="36">
        <f t="shared" si="4"/>
        <v>285</v>
      </c>
      <c r="G171" s="32">
        <f t="shared" si="5"/>
        <v>0.4106628242074928</v>
      </c>
      <c r="H171" s="34">
        <v>198</v>
      </c>
      <c r="I171" s="32">
        <v>0.28530259365994237</v>
      </c>
      <c r="J171" s="27">
        <v>87</v>
      </c>
      <c r="K171" s="32">
        <v>0.12536023054755044</v>
      </c>
      <c r="L171" s="27">
        <v>394</v>
      </c>
      <c r="M171" s="32">
        <v>0.5677233429394812</v>
      </c>
      <c r="N171" s="36">
        <v>15</v>
      </c>
      <c r="O171" s="32">
        <v>0.021613832853025938</v>
      </c>
      <c r="P171" s="32"/>
      <c r="Q171"/>
      <c r="R171"/>
      <c r="S171"/>
      <c r="T171"/>
      <c r="U171"/>
    </row>
    <row r="172" spans="1:21" ht="12.75">
      <c r="A172" s="16" t="s">
        <v>359</v>
      </c>
      <c r="B172" s="16" t="s">
        <v>360</v>
      </c>
      <c r="C172" s="16" t="s">
        <v>335</v>
      </c>
      <c r="D172" s="16" t="s">
        <v>333</v>
      </c>
      <c r="E172" s="36">
        <v>369</v>
      </c>
      <c r="F172" s="36">
        <f t="shared" si="4"/>
        <v>119</v>
      </c>
      <c r="G172" s="32">
        <f t="shared" si="5"/>
        <v>0.3224932249322493</v>
      </c>
      <c r="H172" s="34">
        <v>85</v>
      </c>
      <c r="I172" s="32">
        <v>0.23035230352303523</v>
      </c>
      <c r="J172" s="27">
        <v>34</v>
      </c>
      <c r="K172" s="32">
        <v>0.0921409214092141</v>
      </c>
      <c r="L172" s="27">
        <v>229</v>
      </c>
      <c r="M172" s="32">
        <v>0.6205962059620597</v>
      </c>
      <c r="N172" s="36">
        <v>21</v>
      </c>
      <c r="O172" s="32">
        <v>0.056910569105691054</v>
      </c>
      <c r="P172" s="32"/>
      <c r="Q172"/>
      <c r="R172"/>
      <c r="S172"/>
      <c r="T172"/>
      <c r="U172"/>
    </row>
    <row r="173" spans="1:21" ht="12.75">
      <c r="A173" s="16" t="s">
        <v>361</v>
      </c>
      <c r="B173" s="16" t="s">
        <v>362</v>
      </c>
      <c r="C173" s="16" t="s">
        <v>335</v>
      </c>
      <c r="D173" s="16" t="s">
        <v>333</v>
      </c>
      <c r="E173" s="36">
        <v>1055</v>
      </c>
      <c r="F173" s="36">
        <f t="shared" si="4"/>
        <v>486</v>
      </c>
      <c r="G173" s="32">
        <f t="shared" si="5"/>
        <v>0.4606635071090047</v>
      </c>
      <c r="H173" s="34">
        <v>370</v>
      </c>
      <c r="I173" s="32">
        <v>0.35071090047393366</v>
      </c>
      <c r="J173" s="27">
        <v>116</v>
      </c>
      <c r="K173" s="32">
        <v>0.10995260663507109</v>
      </c>
      <c r="L173" s="27">
        <v>507</v>
      </c>
      <c r="M173" s="32">
        <v>0.48056872037914694</v>
      </c>
      <c r="N173" s="36">
        <v>62</v>
      </c>
      <c r="O173" s="32">
        <v>0.058767772511848344</v>
      </c>
      <c r="P173" s="32"/>
      <c r="Q173"/>
      <c r="R173"/>
      <c r="S173"/>
      <c r="T173"/>
      <c r="U173"/>
    </row>
    <row r="174" spans="12:21" ht="12.75">
      <c r="L174" s="27"/>
      <c r="Q174"/>
      <c r="R174"/>
      <c r="S174"/>
      <c r="T174"/>
      <c r="U174"/>
    </row>
    <row r="175" spans="1:21" ht="12.75">
      <c r="A175" s="18" t="s">
        <v>25</v>
      </c>
      <c r="Q175"/>
      <c r="R175"/>
      <c r="S175"/>
      <c r="T175"/>
      <c r="U175"/>
    </row>
    <row r="176" spans="1:21" ht="12.75">
      <c r="A176" s="39" t="s">
        <v>546</v>
      </c>
      <c r="Q176"/>
      <c r="R176"/>
      <c r="S176"/>
      <c r="T176"/>
      <c r="U176"/>
    </row>
    <row r="177" spans="1:21" ht="12.75">
      <c r="A177" s="39" t="s">
        <v>547</v>
      </c>
      <c r="Q177"/>
      <c r="R177"/>
      <c r="S177"/>
      <c r="T177"/>
      <c r="U177"/>
    </row>
    <row r="178" spans="1:21" ht="12.75">
      <c r="A178" s="39" t="s">
        <v>548</v>
      </c>
      <c r="Q178"/>
      <c r="R178"/>
      <c r="S178"/>
      <c r="T178"/>
      <c r="U178"/>
    </row>
    <row r="179" spans="17:21" ht="12.75">
      <c r="Q179"/>
      <c r="R179"/>
      <c r="S179"/>
      <c r="T179"/>
      <c r="U179"/>
    </row>
    <row r="180" spans="17:21" ht="12.75">
      <c r="Q180"/>
      <c r="R180"/>
      <c r="S180"/>
      <c r="T180"/>
      <c r="U180"/>
    </row>
    <row r="181" spans="17:21" ht="12.75">
      <c r="Q181"/>
      <c r="R181"/>
      <c r="S181"/>
      <c r="T181"/>
      <c r="U181"/>
    </row>
    <row r="182" spans="17:21" ht="12.75">
      <c r="Q182"/>
      <c r="R182"/>
      <c r="S182"/>
      <c r="T182"/>
      <c r="U182"/>
    </row>
    <row r="183" spans="17:21" ht="12.75">
      <c r="Q183"/>
      <c r="R183"/>
      <c r="S183"/>
      <c r="T183"/>
      <c r="U183"/>
    </row>
    <row r="184" spans="17:21" ht="12.75">
      <c r="Q184"/>
      <c r="R184"/>
      <c r="S184"/>
      <c r="T184"/>
      <c r="U184"/>
    </row>
    <row r="185" spans="17:21" ht="12.75">
      <c r="Q185"/>
      <c r="R185"/>
      <c r="S185"/>
      <c r="T185"/>
      <c r="U185"/>
    </row>
    <row r="186" spans="17:21" ht="12.75">
      <c r="Q186"/>
      <c r="R186"/>
      <c r="S186"/>
      <c r="T186"/>
      <c r="U186"/>
    </row>
    <row r="187" spans="17:21" ht="12.75">
      <c r="Q187"/>
      <c r="R187"/>
      <c r="S187"/>
      <c r="T187"/>
      <c r="U187"/>
    </row>
    <row r="188" spans="17:21" ht="12.75">
      <c r="Q188"/>
      <c r="R188"/>
      <c r="S188"/>
      <c r="T188"/>
      <c r="U188"/>
    </row>
    <row r="189" spans="17:21" ht="12.75">
      <c r="Q189"/>
      <c r="R189"/>
      <c r="S189"/>
      <c r="T189"/>
      <c r="U189"/>
    </row>
  </sheetData>
  <mergeCells count="5">
    <mergeCell ref="N6:O6"/>
    <mergeCell ref="F6:G6"/>
    <mergeCell ref="H6:I6"/>
    <mergeCell ref="J6:K6"/>
    <mergeCell ref="L6:M6"/>
  </mergeCells>
  <conditionalFormatting sqref="P22:P173 P8:P19">
    <cfRule type="cellIs" priority="1" dxfId="0" operator="greaterThan" stopIfTrue="1">
      <formula>0.15</formula>
    </cfRule>
    <cfRule type="cellIs" priority="2" dxfId="0" operator="lessThan" stopIfTrue="1">
      <formula>0</formula>
    </cfRule>
  </conditionalFormatting>
  <conditionalFormatting sqref="O8:O19 O22:O173">
    <cfRule type="cellIs" priority="3" dxfId="0" operator="greaterThan" stopIfTrue="1">
      <formula>0.1</formula>
    </cfRule>
    <cfRule type="cellIs" priority="4"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4" r:id="rId1"/>
  <headerFooter alignWithMargins="0">
    <oddFooter>&amp;L&amp;6&amp;F &amp;A&amp;R&amp;6Standards and Quality Analytical Team (SAT)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I207"/>
  <sheetViews>
    <sheetView showGridLines="0" workbookViewId="0" topLeftCell="A1">
      <pane xSplit="2" ySplit="8" topLeftCell="C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4.8515625" style="16" bestFit="1" customWidth="1"/>
    <col min="3" max="3" width="6.00390625" style="16" bestFit="1" customWidth="1"/>
    <col min="4" max="4" width="23.421875" style="16" bestFit="1" customWidth="1"/>
    <col min="5" max="5" width="28.7109375" style="16" bestFit="1" customWidth="1"/>
    <col min="6" max="29" width="10.7109375" style="16" customWidth="1"/>
    <col min="30" max="16384" width="9.140625" style="16" customWidth="1"/>
  </cols>
  <sheetData>
    <row r="1" ht="18">
      <c r="A1" s="50" t="s">
        <v>599</v>
      </c>
    </row>
    <row r="3" ht="12.75">
      <c r="A3" s="18" t="s">
        <v>26</v>
      </c>
    </row>
    <row r="4" spans="1:9" ht="12.75">
      <c r="A4" s="16" t="s">
        <v>657</v>
      </c>
      <c r="I4" s="18"/>
    </row>
    <row r="6" spans="1:29" ht="12.75" customHeight="1">
      <c r="A6" s="60"/>
      <c r="B6" s="60"/>
      <c r="C6" s="60"/>
      <c r="D6" s="60"/>
      <c r="E6" s="60"/>
      <c r="F6" s="135" t="s">
        <v>556</v>
      </c>
      <c r="G6" s="135"/>
      <c r="H6" s="135"/>
      <c r="I6" s="135"/>
      <c r="J6" s="135"/>
      <c r="K6" s="135"/>
      <c r="L6" s="135"/>
      <c r="M6" s="135"/>
      <c r="N6" s="135" t="s">
        <v>556</v>
      </c>
      <c r="O6" s="135"/>
      <c r="P6" s="135"/>
      <c r="Q6" s="135"/>
      <c r="R6" s="135"/>
      <c r="S6" s="135"/>
      <c r="T6" s="135"/>
      <c r="U6" s="135"/>
      <c r="V6" s="135" t="s">
        <v>558</v>
      </c>
      <c r="W6" s="135"/>
      <c r="X6" s="135"/>
      <c r="Y6" s="135"/>
      <c r="Z6" s="135"/>
      <c r="AA6" s="135"/>
      <c r="AB6" s="135"/>
      <c r="AC6" s="135"/>
    </row>
    <row r="7" spans="1:35" ht="12.75">
      <c r="A7" s="60"/>
      <c r="B7" s="60"/>
      <c r="C7" s="60"/>
      <c r="D7" s="60"/>
      <c r="E7" s="60"/>
      <c r="F7" s="135" t="s">
        <v>555</v>
      </c>
      <c r="G7" s="135"/>
      <c r="H7" s="135"/>
      <c r="I7" s="135"/>
      <c r="J7" s="135"/>
      <c r="K7" s="135"/>
      <c r="L7" s="135"/>
      <c r="M7" s="135"/>
      <c r="N7" s="135" t="s">
        <v>557</v>
      </c>
      <c r="O7" s="135"/>
      <c r="P7" s="135"/>
      <c r="Q7" s="135"/>
      <c r="R7" s="135"/>
      <c r="S7" s="135"/>
      <c r="T7" s="135"/>
      <c r="U7" s="135"/>
      <c r="V7" s="137"/>
      <c r="W7" s="137"/>
      <c r="X7" s="137"/>
      <c r="Y7" s="137"/>
      <c r="Z7" s="137"/>
      <c r="AA7" s="137"/>
      <c r="AB7" s="137"/>
      <c r="AC7" s="92"/>
      <c r="AD7"/>
      <c r="AE7"/>
      <c r="AF7"/>
      <c r="AG7"/>
      <c r="AH7"/>
      <c r="AI7"/>
    </row>
    <row r="8" spans="1:29" ht="13.5" thickBot="1">
      <c r="A8" s="61" t="s">
        <v>32</v>
      </c>
      <c r="B8" s="61" t="s">
        <v>34</v>
      </c>
      <c r="C8" s="61"/>
      <c r="D8" s="61"/>
      <c r="E8" s="61"/>
      <c r="F8" s="62" t="s">
        <v>7</v>
      </c>
      <c r="G8" s="62" t="s">
        <v>8</v>
      </c>
      <c r="H8" s="62" t="s">
        <v>9</v>
      </c>
      <c r="I8" s="62" t="s">
        <v>10</v>
      </c>
      <c r="J8" s="62" t="s">
        <v>11</v>
      </c>
      <c r="K8" s="62" t="s">
        <v>12</v>
      </c>
      <c r="L8" s="62" t="s">
        <v>13</v>
      </c>
      <c r="M8" s="62" t="s">
        <v>585</v>
      </c>
      <c r="N8" s="62" t="s">
        <v>7</v>
      </c>
      <c r="O8" s="62" t="s">
        <v>8</v>
      </c>
      <c r="P8" s="62" t="s">
        <v>9</v>
      </c>
      <c r="Q8" s="62" t="s">
        <v>10</v>
      </c>
      <c r="R8" s="62" t="s">
        <v>11</v>
      </c>
      <c r="S8" s="62" t="s">
        <v>12</v>
      </c>
      <c r="T8" s="62" t="s">
        <v>13</v>
      </c>
      <c r="U8" s="62" t="s">
        <v>585</v>
      </c>
      <c r="V8" s="62" t="s">
        <v>7</v>
      </c>
      <c r="W8" s="62" t="s">
        <v>8</v>
      </c>
      <c r="X8" s="62" t="s">
        <v>9</v>
      </c>
      <c r="Y8" s="62" t="s">
        <v>10</v>
      </c>
      <c r="Z8" s="62" t="s">
        <v>11</v>
      </c>
      <c r="AA8" s="62" t="s">
        <v>12</v>
      </c>
      <c r="AB8" s="62" t="s">
        <v>13</v>
      </c>
      <c r="AC8" s="62" t="s">
        <v>585</v>
      </c>
    </row>
    <row r="9" spans="1:29" ht="12.75">
      <c r="A9" s="16" t="s">
        <v>365</v>
      </c>
      <c r="B9" s="16" t="s">
        <v>363</v>
      </c>
      <c r="F9" s="41"/>
      <c r="G9" s="41"/>
      <c r="H9" s="41"/>
      <c r="I9" s="22"/>
      <c r="J9" s="22">
        <v>0.44676995104270234</v>
      </c>
      <c r="K9" s="22">
        <v>0.4496737864312055</v>
      </c>
      <c r="L9" s="22">
        <v>0.44812766364985873</v>
      </c>
      <c r="M9" s="22">
        <v>0.4516403320426003</v>
      </c>
      <c r="N9" s="22">
        <v>0.4873692384998401</v>
      </c>
      <c r="O9" s="22">
        <v>0.49250151484548577</v>
      </c>
      <c r="P9" s="22">
        <v>0.48826629503259805</v>
      </c>
      <c r="Q9" s="22">
        <v>0.49231730939904456</v>
      </c>
      <c r="R9" s="22">
        <v>0.5019300106044539</v>
      </c>
      <c r="S9" s="22">
        <v>0.4961014229306912</v>
      </c>
      <c r="T9" s="22">
        <v>0.48931386517823294</v>
      </c>
      <c r="U9" s="22">
        <v>0.48242627792552323</v>
      </c>
      <c r="V9" s="32">
        <v>0.6829924247151469</v>
      </c>
      <c r="W9" s="32">
        <v>0.7169171548723023</v>
      </c>
      <c r="X9" s="32">
        <v>0.7477989003485823</v>
      </c>
      <c r="Y9" s="32">
        <v>0.8163204878632673</v>
      </c>
      <c r="Z9" s="32">
        <f>1-'T5_Prev68_0910Q1_PCT'!O8</f>
        <v>0.8901040814528614</v>
      </c>
      <c r="AA9" s="32">
        <f>1-'T6_Prev68_0910Q2_PCT'!O8</f>
        <v>0.9064150305693196</v>
      </c>
      <c r="AB9" s="32">
        <v>0.9158885217641144</v>
      </c>
      <c r="AC9" s="32">
        <v>0.9361851804273489</v>
      </c>
    </row>
    <row r="10" spans="10:29" ht="12.75">
      <c r="J10" s="22"/>
      <c r="K10" s="22"/>
      <c r="L10"/>
      <c r="M10"/>
      <c r="Z10"/>
      <c r="AA10"/>
      <c r="AB10"/>
      <c r="AC10"/>
    </row>
    <row r="11" spans="1:29" ht="12.75">
      <c r="A11" s="16" t="s">
        <v>41</v>
      </c>
      <c r="B11" s="16" t="s">
        <v>39</v>
      </c>
      <c r="F11" s="41"/>
      <c r="G11" s="41"/>
      <c r="H11" s="41"/>
      <c r="I11" s="22"/>
      <c r="J11" s="22">
        <v>0.3009918068132816</v>
      </c>
      <c r="K11" s="22">
        <v>0.3146276595744681</v>
      </c>
      <c r="L11" s="22">
        <v>0.2891138574809361</v>
      </c>
      <c r="M11" s="22">
        <v>0.3011057173678533</v>
      </c>
      <c r="N11" s="22">
        <v>0.3188326989305782</v>
      </c>
      <c r="O11" s="22">
        <v>0.3389688650820221</v>
      </c>
      <c r="P11" s="22">
        <v>0.3410590696925801</v>
      </c>
      <c r="Q11" s="22">
        <v>0.3299668874172185</v>
      </c>
      <c r="R11" s="22">
        <v>0.31216457960644006</v>
      </c>
      <c r="S11" s="22">
        <v>0.32856547701708094</v>
      </c>
      <c r="T11" s="22">
        <v>0.2976448294531673</v>
      </c>
      <c r="U11" s="22">
        <v>0.3060161710291901</v>
      </c>
      <c r="V11" s="32">
        <v>0.7923308918569583</v>
      </c>
      <c r="W11" s="32">
        <v>0.7949434464404525</v>
      </c>
      <c r="X11" s="32">
        <v>0.8124754805806198</v>
      </c>
      <c r="Y11" s="32">
        <v>0.8468872686483455</v>
      </c>
      <c r="Z11" s="32">
        <f>1-'T5_Prev68_0910Q1_PCT'!O10</f>
        <v>0.9642087106511428</v>
      </c>
      <c r="AA11" s="32">
        <f>1-'T6_Prev68_0910Q2_PCT'!O10</f>
        <v>0.9575797872340426</v>
      </c>
      <c r="AB11" s="32">
        <v>0.9713384170391796</v>
      </c>
      <c r="AC11" s="32">
        <v>0.9839536138079827</v>
      </c>
    </row>
    <row r="12" spans="1:29" ht="12.75">
      <c r="A12" s="16" t="s">
        <v>67</v>
      </c>
      <c r="B12" s="16" t="s">
        <v>65</v>
      </c>
      <c r="F12" s="41"/>
      <c r="G12" s="41"/>
      <c r="H12" s="41"/>
      <c r="I12" s="22"/>
      <c r="J12" s="22">
        <v>0.3181316836905961</v>
      </c>
      <c r="K12" s="22">
        <v>0.3383079979670101</v>
      </c>
      <c r="L12" s="22">
        <v>0.32881216605014385</v>
      </c>
      <c r="M12" s="22">
        <v>0.3247354194346452</v>
      </c>
      <c r="N12" s="22">
        <v>0.34134993446920053</v>
      </c>
      <c r="O12" s="22">
        <v>0.34451738390469244</v>
      </c>
      <c r="P12" s="22">
        <v>0.34125219426565245</v>
      </c>
      <c r="Q12" s="22">
        <v>0.34908604547481054</v>
      </c>
      <c r="R12" s="22">
        <v>0.35321052071131936</v>
      </c>
      <c r="S12" s="22">
        <v>0.3608140738185581</v>
      </c>
      <c r="T12" s="22">
        <v>0.34987122795082365</v>
      </c>
      <c r="U12" s="22">
        <v>0.3427963437636021</v>
      </c>
      <c r="V12" s="32">
        <v>0.7153907458628288</v>
      </c>
      <c r="W12" s="32">
        <v>0.7568661728849427</v>
      </c>
      <c r="X12" s="32">
        <v>0.7753731681865614</v>
      </c>
      <c r="Y12" s="32">
        <v>0.8466147676338759</v>
      </c>
      <c r="Z12" s="32">
        <f>1-'T5_Prev68_0910Q1_PCT'!O11</f>
        <v>0.9006857526494989</v>
      </c>
      <c r="AA12" s="32">
        <f>1-'T6_Prev68_0910Q2_PCT'!O11</f>
        <v>0.9376241740978607</v>
      </c>
      <c r="AB12" s="32">
        <v>0.9398091062702654</v>
      </c>
      <c r="AC12" s="32">
        <v>0.9473129610115911</v>
      </c>
    </row>
    <row r="13" spans="1:29" ht="12.75">
      <c r="A13" s="16" t="s">
        <v>117</v>
      </c>
      <c r="B13" s="16" t="s">
        <v>364</v>
      </c>
      <c r="F13" s="41"/>
      <c r="G13" s="41"/>
      <c r="H13" s="41"/>
      <c r="I13" s="22">
        <v>0.3610377131876051</v>
      </c>
      <c r="J13" s="22">
        <v>0.4020106817467798</v>
      </c>
      <c r="K13" s="22">
        <v>0.40091827364554633</v>
      </c>
      <c r="L13" s="22">
        <v>0.39962328350953946</v>
      </c>
      <c r="M13" s="22">
        <v>0.391272097910743</v>
      </c>
      <c r="N13" s="22">
        <v>0.437744714173845</v>
      </c>
      <c r="O13" s="22">
        <v>0.4476515545002597</v>
      </c>
      <c r="P13" s="22">
        <v>0.4383178276983587</v>
      </c>
      <c r="Q13" s="22">
        <v>0.42329085404492006</v>
      </c>
      <c r="R13" s="22">
        <v>0.44341257190380484</v>
      </c>
      <c r="S13" s="22">
        <v>0.43020429613085465</v>
      </c>
      <c r="T13" s="22">
        <v>0.4250904860392968</v>
      </c>
      <c r="U13" s="22">
        <v>0.4129697286012526</v>
      </c>
      <c r="V13" s="32">
        <v>0.7730960164668846</v>
      </c>
      <c r="W13" s="32">
        <v>0.7967955539789524</v>
      </c>
      <c r="X13" s="32">
        <v>0.8054218702406336</v>
      </c>
      <c r="Y13" s="32">
        <v>0.8529305789094404</v>
      </c>
      <c r="Z13" s="32">
        <f>1-'T5_Prev68_0910Q1_PCT'!O12</f>
        <v>0.9066289663839145</v>
      </c>
      <c r="AA13" s="32">
        <f>1-'T6_Prev68_0910Q2_PCT'!O12</f>
        <v>0.9319253137434955</v>
      </c>
      <c r="AB13" s="32">
        <v>0.9400899258719164</v>
      </c>
      <c r="AC13" s="32">
        <v>0.9474595129187786</v>
      </c>
    </row>
    <row r="14" spans="1:29" ht="12.75">
      <c r="A14" s="16" t="s">
        <v>147</v>
      </c>
      <c r="B14" s="16" t="s">
        <v>145</v>
      </c>
      <c r="F14" s="41"/>
      <c r="G14" s="41"/>
      <c r="H14" s="41">
        <v>0.36348173347137996</v>
      </c>
      <c r="I14" s="22">
        <v>0.40093851904875527</v>
      </c>
      <c r="J14" s="22">
        <v>0.45243546222467834</v>
      </c>
      <c r="K14" s="22">
        <v>0.42400557189289584</v>
      </c>
      <c r="L14" s="22">
        <v>0.4358647574780718</v>
      </c>
      <c r="M14" s="22">
        <v>0.4241119483315393</v>
      </c>
      <c r="N14" s="22">
        <v>0.41741095448186805</v>
      </c>
      <c r="O14" s="22">
        <v>0.4441500203832042</v>
      </c>
      <c r="P14" s="22">
        <v>0.42709419534237053</v>
      </c>
      <c r="Q14" s="22">
        <v>0.4358464464810652</v>
      </c>
      <c r="R14" s="22">
        <v>0.4746956017559844</v>
      </c>
      <c r="S14" s="22">
        <v>0.4376897267934175</v>
      </c>
      <c r="T14" s="22">
        <v>0.44729958455146945</v>
      </c>
      <c r="U14" s="22">
        <v>0.4414565826330532</v>
      </c>
      <c r="V14" s="32">
        <v>0.7250526644300539</v>
      </c>
      <c r="W14" s="32">
        <v>0.7278391810696536</v>
      </c>
      <c r="X14" s="32">
        <v>0.8510575358674752</v>
      </c>
      <c r="Y14" s="32">
        <v>0.9199077388053766</v>
      </c>
      <c r="Z14" s="32">
        <f>1-'T5_Prev68_0910Q1_PCT'!O13</f>
        <v>0.9531064971974421</v>
      </c>
      <c r="AA14" s="32">
        <f>1-'T6_Prev68_0910Q2_PCT'!O13</f>
        <v>0.9687354898622504</v>
      </c>
      <c r="AB14" s="32">
        <v>0.9744358647574781</v>
      </c>
      <c r="AC14" s="32">
        <v>0.9607104413347686</v>
      </c>
    </row>
    <row r="15" spans="1:29" ht="12.75">
      <c r="A15" s="16" t="s">
        <v>167</v>
      </c>
      <c r="B15" s="16" t="s">
        <v>165</v>
      </c>
      <c r="F15" s="41"/>
      <c r="G15" s="41"/>
      <c r="H15" s="41"/>
      <c r="I15" s="22"/>
      <c r="J15" s="22">
        <v>0.3755613881598133</v>
      </c>
      <c r="K15" s="22">
        <v>0.37927301731996355</v>
      </c>
      <c r="L15" s="22">
        <v>0.364192288092407</v>
      </c>
      <c r="M15" s="22">
        <v>0.3729425028184893</v>
      </c>
      <c r="N15" s="22">
        <v>0.4102880658436214</v>
      </c>
      <c r="O15" s="22">
        <v>0.3917078281694357</v>
      </c>
      <c r="P15" s="22">
        <v>0.37499099618238135</v>
      </c>
      <c r="Q15" s="22">
        <v>0.38241232333806924</v>
      </c>
      <c r="R15" s="22">
        <v>0.41272995320812766</v>
      </c>
      <c r="S15" s="22">
        <v>0.4141728364337709</v>
      </c>
      <c r="T15" s="22">
        <v>0.3923386604855435</v>
      </c>
      <c r="U15" s="22">
        <v>0.3940910173933762</v>
      </c>
      <c r="V15" s="32">
        <v>0.7194883638301652</v>
      </c>
      <c r="W15" s="32">
        <v>0.7429937722419928</v>
      </c>
      <c r="X15" s="32">
        <v>0.7708067292210316</v>
      </c>
      <c r="Y15" s="32">
        <v>0.7740348440122706</v>
      </c>
      <c r="Z15" s="32">
        <f>1-'T5_Prev68_0910Q1_PCT'!O14</f>
        <v>0.9099445902595509</v>
      </c>
      <c r="AA15" s="32">
        <f>1-'T6_Prev68_0910Q2_PCT'!O14</f>
        <v>0.9157360984503191</v>
      </c>
      <c r="AB15" s="32">
        <v>0.928260007927071</v>
      </c>
      <c r="AC15" s="32">
        <v>0.9463359639233371</v>
      </c>
    </row>
    <row r="16" spans="1:29" ht="12.75">
      <c r="A16" s="16" t="s">
        <v>203</v>
      </c>
      <c r="B16" s="16" t="s">
        <v>201</v>
      </c>
      <c r="F16" s="41"/>
      <c r="G16" s="41"/>
      <c r="H16" s="41"/>
      <c r="I16" s="22"/>
      <c r="J16" s="22">
        <v>0.41251400601521493</v>
      </c>
      <c r="K16" s="22">
        <v>0.42153500140567896</v>
      </c>
      <c r="L16" s="22">
        <v>0.4385945343000558</v>
      </c>
      <c r="M16" s="22">
        <v>0.44850812407680946</v>
      </c>
      <c r="N16" s="22">
        <v>0.5191085915355292</v>
      </c>
      <c r="O16" s="22">
        <v>0.4836338774463721</v>
      </c>
      <c r="P16" s="22">
        <v>0.5033704215057256</v>
      </c>
      <c r="Q16" s="22">
        <v>0.49172718424795986</v>
      </c>
      <c r="R16" s="22">
        <v>0.4836479291986448</v>
      </c>
      <c r="S16" s="22">
        <v>0.4776680471487735</v>
      </c>
      <c r="T16" s="22">
        <v>0.4897247477892639</v>
      </c>
      <c r="U16" s="22">
        <v>0.4702639078181142</v>
      </c>
      <c r="V16" s="32">
        <v>0.6203237737221852</v>
      </c>
      <c r="W16" s="32">
        <v>0.6563271258694189</v>
      </c>
      <c r="X16" s="32">
        <v>0.7100922722029989</v>
      </c>
      <c r="Y16" s="32">
        <v>0.7940669401343559</v>
      </c>
      <c r="Z16" s="32">
        <f>1-'T5_Prev68_0910Q1_PCT'!O15</f>
        <v>0.852922097069057</v>
      </c>
      <c r="AA16" s="32">
        <f>1-'T6_Prev68_0910Q2_PCT'!O15</f>
        <v>0.8824852403710992</v>
      </c>
      <c r="AB16" s="32">
        <v>0.8961517010596766</v>
      </c>
      <c r="AC16" s="32">
        <v>0.9537370753323486</v>
      </c>
    </row>
    <row r="17" spans="1:29" ht="12.75">
      <c r="A17" s="16" t="s">
        <v>233</v>
      </c>
      <c r="B17" s="16" t="s">
        <v>231</v>
      </c>
      <c r="F17" s="41"/>
      <c r="G17" s="41"/>
      <c r="H17" s="41"/>
      <c r="I17" s="22"/>
      <c r="J17" s="22">
        <v>0.6321210707023568</v>
      </c>
      <c r="K17" s="22">
        <v>0.624918757311842</v>
      </c>
      <c r="L17" s="22">
        <v>0.636419974558857</v>
      </c>
      <c r="M17" s="22">
        <v>0.6501696925763616</v>
      </c>
      <c r="N17" s="22">
        <v>0.7167180061607393</v>
      </c>
      <c r="O17" s="22">
        <v>0.7258098223615465</v>
      </c>
      <c r="P17" s="22">
        <v>0.713583908791769</v>
      </c>
      <c r="Q17" s="22">
        <v>0.7215522637179219</v>
      </c>
      <c r="R17" s="22">
        <v>0.718894533323224</v>
      </c>
      <c r="S17" s="22">
        <v>0.7087310654922051</v>
      </c>
      <c r="T17" s="22">
        <v>0.7091662426401105</v>
      </c>
      <c r="U17" s="22">
        <v>0.7038595990582863</v>
      </c>
      <c r="V17" s="32">
        <v>0.6091985396977038</v>
      </c>
      <c r="W17" s="32">
        <v>0.6491216170385946</v>
      </c>
      <c r="X17" s="32">
        <v>0.7047852359954271</v>
      </c>
      <c r="Y17" s="32">
        <v>0.8164968825593677</v>
      </c>
      <c r="Z17" s="32">
        <f>1-'T5_Prev68_0910Q1_PCT'!O16</f>
        <v>0.8792959765325511</v>
      </c>
      <c r="AA17" s="32">
        <f>1-'T6_Prev68_0910Q2_PCT'!O16</f>
        <v>0.8817431431171194</v>
      </c>
      <c r="AB17" s="32">
        <v>0.897420007175707</v>
      </c>
      <c r="AC17" s="32">
        <v>0.923720715674322</v>
      </c>
    </row>
    <row r="18" spans="1:29" ht="12.75">
      <c r="A18" s="16" t="s">
        <v>297</v>
      </c>
      <c r="B18" s="16" t="s">
        <v>295</v>
      </c>
      <c r="F18" s="41"/>
      <c r="G18" s="41"/>
      <c r="H18" s="41"/>
      <c r="I18" s="22"/>
      <c r="J18" s="22">
        <v>0.45669548197683907</v>
      </c>
      <c r="K18" s="22">
        <v>0.46424015009380865</v>
      </c>
      <c r="L18" s="22">
        <v>0.4605701592002962</v>
      </c>
      <c r="M18" s="22"/>
      <c r="N18" s="22">
        <v>0.5198609731876862</v>
      </c>
      <c r="O18" s="22">
        <v>0.5254710397766923</v>
      </c>
      <c r="P18" s="22">
        <v>0.5419277108433735</v>
      </c>
      <c r="Q18" s="22">
        <v>0.5409556313993175</v>
      </c>
      <c r="R18" s="22">
        <v>0.5334857578355721</v>
      </c>
      <c r="S18" s="22">
        <v>0.5367927802846234</v>
      </c>
      <c r="T18" s="22">
        <v>0.5288216289746642</v>
      </c>
      <c r="U18" s="22">
        <v>0.5260384100044663</v>
      </c>
      <c r="V18" s="32">
        <v>0.622469479214959</v>
      </c>
      <c r="W18" s="32">
        <v>0.6715613528079356</v>
      </c>
      <c r="X18" s="32">
        <v>0.6310347449251121</v>
      </c>
      <c r="Y18" s="32">
        <v>0.6699498724826313</v>
      </c>
      <c r="Z18" s="32">
        <f>1-'T5_Prev68_0910Q1_PCT'!O17</f>
        <v>0.856059370412657</v>
      </c>
      <c r="AA18" s="32">
        <f>1-'T6_Prev68_0910Q2_PCT'!O17</f>
        <v>0.8648405253283302</v>
      </c>
      <c r="AB18" s="32">
        <v>0.8709366901147724</v>
      </c>
      <c r="AC18" s="32">
        <v>0.8894097084293319</v>
      </c>
    </row>
    <row r="19" spans="1:29" ht="12.75">
      <c r="A19" s="16" t="s">
        <v>315</v>
      </c>
      <c r="B19" s="16" t="s">
        <v>313</v>
      </c>
      <c r="F19" s="41"/>
      <c r="G19" s="41"/>
      <c r="H19" s="41"/>
      <c r="I19" s="22"/>
      <c r="J19" s="22"/>
      <c r="K19" s="22"/>
      <c r="L19" s="22"/>
      <c r="M19" s="22"/>
      <c r="N19" s="22">
        <v>0.5614769230769231</v>
      </c>
      <c r="O19" s="22">
        <v>0.5934125858872287</v>
      </c>
      <c r="P19" s="22">
        <v>0.5720117228386017</v>
      </c>
      <c r="Q19" s="22">
        <v>0.5576153360016852</v>
      </c>
      <c r="R19" s="22">
        <v>0.5673772736162722</v>
      </c>
      <c r="S19" s="22">
        <v>0.5583701433336338</v>
      </c>
      <c r="T19" s="22">
        <v>0.5436049117146187</v>
      </c>
      <c r="U19" s="22">
        <v>0.5305011849381199</v>
      </c>
      <c r="V19" s="32">
        <v>0.6531350482315113</v>
      </c>
      <c r="W19" s="32">
        <v>0.7031441717791411</v>
      </c>
      <c r="X19" s="32">
        <v>0.7018291339161096</v>
      </c>
      <c r="Y19" s="32">
        <v>0.762631536669612</v>
      </c>
      <c r="Z19" s="32">
        <f>1-'T5_Prev68_0910Q1_PCT'!O18</f>
        <v>0.8117805826784155</v>
      </c>
      <c r="AA19" s="32">
        <f>1-'T6_Prev68_0910Q2_PCT'!O18</f>
        <v>0.82901128465735</v>
      </c>
      <c r="AB19" s="32">
        <v>0.8361061151079137</v>
      </c>
      <c r="AC19" s="32">
        <v>0.8777349768875192</v>
      </c>
    </row>
    <row r="20" spans="1:29" ht="12.75">
      <c r="A20" s="16" t="s">
        <v>335</v>
      </c>
      <c r="B20" s="16" t="s">
        <v>333</v>
      </c>
      <c r="F20" s="41"/>
      <c r="G20" s="41"/>
      <c r="H20" s="41"/>
      <c r="I20" s="22">
        <v>0.43803910293271997</v>
      </c>
      <c r="J20" s="22">
        <v>0.46763014304674827</v>
      </c>
      <c r="K20" s="22">
        <v>0.48609381486093817</v>
      </c>
      <c r="L20" s="22">
        <v>0.4761677463348108</v>
      </c>
      <c r="M20" s="22">
        <v>0.46954718285516767</v>
      </c>
      <c r="N20" s="22">
        <v>0.49666601294371443</v>
      </c>
      <c r="O20" s="22">
        <v>0.5110871712002872</v>
      </c>
      <c r="P20" s="22">
        <v>0.49459580169718625</v>
      </c>
      <c r="Q20" s="22">
        <v>0.5071149205292502</v>
      </c>
      <c r="R20" s="22">
        <v>0.515903359635565</v>
      </c>
      <c r="S20" s="22">
        <v>0.5231571109456441</v>
      </c>
      <c r="T20" s="22">
        <v>0.510453216374269</v>
      </c>
      <c r="U20" s="22">
        <v>0.49605609114811566</v>
      </c>
      <c r="V20" s="32">
        <v>0.7005083115812611</v>
      </c>
      <c r="W20" s="32">
        <v>0.7448345035105316</v>
      </c>
      <c r="X20" s="32">
        <v>0.7665183156453269</v>
      </c>
      <c r="Y20" s="32">
        <v>0.863786658999425</v>
      </c>
      <c r="Z20" s="32">
        <f>1-'T5_Prev68_0910Q1_PCT'!O19</f>
        <v>0.9064297301282996</v>
      </c>
      <c r="AA20" s="32">
        <f>1-'T6_Prev68_0910Q2_PCT'!O19</f>
        <v>0.9291545592915456</v>
      </c>
      <c r="AB20" s="32">
        <v>0.9328332765086942</v>
      </c>
      <c r="AC20" s="32">
        <v>0.9465606636709298</v>
      </c>
    </row>
    <row r="21" spans="10:29" ht="12.75">
      <c r="J21" s="22"/>
      <c r="K21" s="22"/>
      <c r="L21" s="22"/>
      <c r="M21" s="22"/>
      <c r="Z21" s="22"/>
      <c r="AA21" s="22"/>
      <c r="AB21" s="22"/>
      <c r="AC21"/>
    </row>
    <row r="22" spans="1:29" ht="12.75">
      <c r="A22" s="16" t="s">
        <v>32</v>
      </c>
      <c r="B22" s="16" t="s">
        <v>34</v>
      </c>
      <c r="C22" s="16" t="s">
        <v>33</v>
      </c>
      <c r="D22" s="16" t="s">
        <v>31</v>
      </c>
      <c r="E22" s="16" t="s">
        <v>611</v>
      </c>
      <c r="F22" s="25" t="s">
        <v>7</v>
      </c>
      <c r="G22" s="25" t="s">
        <v>8</v>
      </c>
      <c r="H22" s="25" t="s">
        <v>9</v>
      </c>
      <c r="I22" s="25" t="s">
        <v>10</v>
      </c>
      <c r="J22" s="25" t="s">
        <v>11</v>
      </c>
      <c r="K22" s="25" t="s">
        <v>12</v>
      </c>
      <c r="L22" s="25" t="s">
        <v>13</v>
      </c>
      <c r="M22" s="25" t="s">
        <v>585</v>
      </c>
      <c r="N22" s="25" t="s">
        <v>7</v>
      </c>
      <c r="O22" s="25" t="s">
        <v>8</v>
      </c>
      <c r="P22" s="25" t="s">
        <v>9</v>
      </c>
      <c r="Q22" s="25" t="s">
        <v>10</v>
      </c>
      <c r="R22" s="25" t="s">
        <v>11</v>
      </c>
      <c r="S22" s="25" t="s">
        <v>12</v>
      </c>
      <c r="T22" s="25" t="s">
        <v>13</v>
      </c>
      <c r="U22" s="25" t="s">
        <v>585</v>
      </c>
      <c r="V22" s="25" t="s">
        <v>7</v>
      </c>
      <c r="W22" s="25" t="s">
        <v>8</v>
      </c>
      <c r="X22" s="25" t="s">
        <v>9</v>
      </c>
      <c r="Y22" s="25" t="s">
        <v>10</v>
      </c>
      <c r="Z22" s="25" t="s">
        <v>11</v>
      </c>
      <c r="AA22" s="25" t="s">
        <v>12</v>
      </c>
      <c r="AB22" s="25" t="s">
        <v>13</v>
      </c>
      <c r="AC22" s="25" t="s">
        <v>585</v>
      </c>
    </row>
    <row r="23" spans="1:29" ht="12.75">
      <c r="A23" s="16" t="s">
        <v>40</v>
      </c>
      <c r="B23" s="16" t="s">
        <v>42</v>
      </c>
      <c r="C23" s="16" t="s">
        <v>41</v>
      </c>
      <c r="D23" s="16" t="s">
        <v>39</v>
      </c>
      <c r="E23" s="16" t="s">
        <v>612</v>
      </c>
      <c r="F23" s="22">
        <v>0.22969837587006958</v>
      </c>
      <c r="G23" s="22">
        <v>0.2665706051873199</v>
      </c>
      <c r="H23" s="22">
        <v>0.2655571635311143</v>
      </c>
      <c r="I23" s="22">
        <v>0.2511177347242921</v>
      </c>
      <c r="J23" s="22">
        <v>0.2670237184391737</v>
      </c>
      <c r="K23" s="22">
        <v>0.3020908435472242</v>
      </c>
      <c r="L23" s="22">
        <v>0.2870022539444027</v>
      </c>
      <c r="M23" s="22">
        <v>0.2802547770700637</v>
      </c>
      <c r="N23" s="22">
        <v>0.2512690355329949</v>
      </c>
      <c r="O23" s="22">
        <v>0.2924901185770751</v>
      </c>
      <c r="P23" s="22">
        <v>0.27245731254639943</v>
      </c>
      <c r="Q23" s="22">
        <v>0.26788553259141495</v>
      </c>
      <c r="R23" s="22">
        <v>0.2724434035909446</v>
      </c>
      <c r="S23" s="22">
        <v>0.31037037037037035</v>
      </c>
      <c r="T23" s="22">
        <v>0.29272030651340997</v>
      </c>
      <c r="U23" s="22">
        <v>0.2818505338078292</v>
      </c>
      <c r="V23" s="32">
        <v>0.91415313225058</v>
      </c>
      <c r="W23" s="32">
        <v>0.9113832853025936</v>
      </c>
      <c r="X23" s="32">
        <v>0.9746743849493488</v>
      </c>
      <c r="Y23" s="32">
        <v>0.9374068554396423</v>
      </c>
      <c r="Z23" s="32">
        <v>0.9801071155317521</v>
      </c>
      <c r="AA23" s="32">
        <v>0.973323720259553</v>
      </c>
      <c r="AB23" s="32">
        <v>0.980465815176559</v>
      </c>
      <c r="AC23" s="32">
        <v>0.9943382873319179</v>
      </c>
    </row>
    <row r="24" spans="1:29" ht="12.75">
      <c r="A24" s="16" t="s">
        <v>43</v>
      </c>
      <c r="B24" s="16" t="s">
        <v>44</v>
      </c>
      <c r="C24" s="16" t="s">
        <v>41</v>
      </c>
      <c r="D24" s="16" t="s">
        <v>39</v>
      </c>
      <c r="E24" s="16" t="s">
        <v>612</v>
      </c>
      <c r="F24" s="22">
        <v>0.35668789808917195</v>
      </c>
      <c r="G24" s="22">
        <v>0.3194888178913738</v>
      </c>
      <c r="H24" s="22">
        <v>0.32930513595166166</v>
      </c>
      <c r="I24" s="22">
        <v>0.33980582524271846</v>
      </c>
      <c r="J24" s="22">
        <v>0.3536977491961415</v>
      </c>
      <c r="K24" s="22">
        <v>0.3873015873015873</v>
      </c>
      <c r="L24" s="22">
        <v>0.3224932249322493</v>
      </c>
      <c r="M24" s="22">
        <v>0.3281733746130031</v>
      </c>
      <c r="N24" s="22">
        <v>0.36129032258064514</v>
      </c>
      <c r="O24" s="22">
        <v>0.32051282051282054</v>
      </c>
      <c r="P24" s="22">
        <v>0.3303030303030303</v>
      </c>
      <c r="Q24" s="22">
        <v>0.34539473684210525</v>
      </c>
      <c r="R24" s="22">
        <v>0.3583061889250814</v>
      </c>
      <c r="S24" s="22">
        <v>0.39228295819935693</v>
      </c>
      <c r="T24" s="22">
        <v>0.3242506811989101</v>
      </c>
      <c r="U24" s="22">
        <v>0.32919254658385094</v>
      </c>
      <c r="V24" s="32">
        <v>0.9872611464968153</v>
      </c>
      <c r="W24" s="32">
        <v>0.9968051118210862</v>
      </c>
      <c r="X24" s="32">
        <v>0.9969788519637462</v>
      </c>
      <c r="Y24" s="32">
        <v>0.9838187702265372</v>
      </c>
      <c r="Z24" s="32">
        <v>0.9871382636655949</v>
      </c>
      <c r="AA24" s="32">
        <v>0.9873015873015873</v>
      </c>
      <c r="AB24" s="32">
        <v>0.994579945799458</v>
      </c>
      <c r="AC24" s="32">
        <v>0.9969040247678018</v>
      </c>
    </row>
    <row r="25" spans="1:29" ht="12.75">
      <c r="A25" s="16" t="s">
        <v>45</v>
      </c>
      <c r="B25" s="16" t="s">
        <v>46</v>
      </c>
      <c r="C25" s="16" t="s">
        <v>41</v>
      </c>
      <c r="D25" s="16" t="s">
        <v>39</v>
      </c>
      <c r="E25" s="16" t="s">
        <v>612</v>
      </c>
      <c r="F25" s="22"/>
      <c r="G25" s="22"/>
      <c r="H25" s="22"/>
      <c r="I25" s="22"/>
      <c r="J25" s="22">
        <v>0.24909747292418774</v>
      </c>
      <c r="K25" s="22">
        <v>0.2942122186495177</v>
      </c>
      <c r="L25" s="22">
        <v>0.2965641952983725</v>
      </c>
      <c r="M25" s="22">
        <v>0.3327495621716287</v>
      </c>
      <c r="N25" s="22">
        <v>0.4083769633507853</v>
      </c>
      <c r="O25" s="22">
        <v>0.4158215010141988</v>
      </c>
      <c r="P25" s="22">
        <v>0.40292275574112735</v>
      </c>
      <c r="Q25" s="22">
        <v>0.3471882640586797</v>
      </c>
      <c r="R25" s="22">
        <v>0.26136363636363635</v>
      </c>
      <c r="S25" s="22">
        <v>0.30756302521008405</v>
      </c>
      <c r="T25" s="22">
        <v>0.2987249544626594</v>
      </c>
      <c r="U25" s="22">
        <v>0.3492647058823529</v>
      </c>
      <c r="V25" s="32">
        <v>0.7374517374517375</v>
      </c>
      <c r="W25" s="32">
        <v>0.8003246753246753</v>
      </c>
      <c r="X25" s="32">
        <v>0.7357910906298003</v>
      </c>
      <c r="Y25" s="32">
        <v>0.7051724137931035</v>
      </c>
      <c r="Z25" s="32">
        <v>0.9530685920577617</v>
      </c>
      <c r="AA25" s="32">
        <v>0.9565916398713826</v>
      </c>
      <c r="AB25" s="32">
        <v>0.9927667269439421</v>
      </c>
      <c r="AC25" s="32">
        <v>0.9527145359019265</v>
      </c>
    </row>
    <row r="26" spans="1:29" ht="12.75">
      <c r="A26" s="16" t="s">
        <v>47</v>
      </c>
      <c r="B26" s="16" t="s">
        <v>48</v>
      </c>
      <c r="C26" s="16" t="s">
        <v>41</v>
      </c>
      <c r="D26" s="16" t="s">
        <v>39</v>
      </c>
      <c r="E26" s="16" t="s">
        <v>612</v>
      </c>
      <c r="F26" s="22">
        <v>0.1993127147766323</v>
      </c>
      <c r="G26" s="22">
        <v>0.19863013698630136</v>
      </c>
      <c r="H26" s="22">
        <v>0.19075144508670522</v>
      </c>
      <c r="I26" s="22">
        <v>0.18050541516245486</v>
      </c>
      <c r="J26" s="22">
        <v>0.20422535211267606</v>
      </c>
      <c r="K26" s="22">
        <v>0.21404682274247494</v>
      </c>
      <c r="L26" s="22">
        <v>0.13836477987421383</v>
      </c>
      <c r="M26" s="22">
        <v>0.21453287197231835</v>
      </c>
      <c r="N26" s="22">
        <v>0.20279720279720279</v>
      </c>
      <c r="O26" s="22">
        <v>0.21804511278195488</v>
      </c>
      <c r="P26" s="22">
        <v>0.20952380952380953</v>
      </c>
      <c r="Q26" s="22">
        <v>0.211864406779661</v>
      </c>
      <c r="R26" s="22">
        <v>0.2078853046594982</v>
      </c>
      <c r="S26" s="22">
        <v>0.2302158273381295</v>
      </c>
      <c r="T26" s="22">
        <v>0.1476510067114094</v>
      </c>
      <c r="U26" s="22">
        <v>0.23484848484848486</v>
      </c>
      <c r="V26" s="32">
        <v>0.9828178694158075</v>
      </c>
      <c r="W26" s="32">
        <v>0.910958904109589</v>
      </c>
      <c r="X26" s="32">
        <v>0.9104046242774566</v>
      </c>
      <c r="Y26" s="32">
        <v>0.851985559566787</v>
      </c>
      <c r="Z26" s="32">
        <v>0.9823943661971831</v>
      </c>
      <c r="AA26" s="32">
        <v>0.9297658862876255</v>
      </c>
      <c r="AB26" s="32">
        <v>0.9371069182389937</v>
      </c>
      <c r="AC26" s="32">
        <v>0.9134948096885813</v>
      </c>
    </row>
    <row r="27" spans="1:29" ht="12.75">
      <c r="A27" s="16" t="s">
        <v>49</v>
      </c>
      <c r="B27" s="16" t="s">
        <v>50</v>
      </c>
      <c r="C27" s="16" t="s">
        <v>41</v>
      </c>
      <c r="D27" s="16" t="s">
        <v>39</v>
      </c>
      <c r="E27" s="16" t="s">
        <v>612</v>
      </c>
      <c r="F27" s="22"/>
      <c r="G27" s="22"/>
      <c r="H27" s="22">
        <v>0.24646464646464647</v>
      </c>
      <c r="I27" s="22">
        <v>0.2577962577962578</v>
      </c>
      <c r="J27" s="22">
        <v>0.2865979381443299</v>
      </c>
      <c r="K27" s="22">
        <v>0.2729124236252546</v>
      </c>
      <c r="L27" s="22">
        <v>0.22708333333333333</v>
      </c>
      <c r="M27" s="22">
        <v>0.30616302186878724</v>
      </c>
      <c r="N27" s="22">
        <v>0.1981981981981982</v>
      </c>
      <c r="O27" s="22">
        <v>0.18911174785100288</v>
      </c>
      <c r="P27" s="22">
        <v>0.27790432801822323</v>
      </c>
      <c r="Q27" s="22">
        <v>0.2719298245614035</v>
      </c>
      <c r="R27" s="22">
        <v>0.2865979381443299</v>
      </c>
      <c r="S27" s="22">
        <v>0.2729124236252546</v>
      </c>
      <c r="T27" s="22">
        <v>0.22708333333333333</v>
      </c>
      <c r="U27" s="22">
        <v>0.3061630218687873</v>
      </c>
      <c r="V27" s="32">
        <v>0.48577680525164113</v>
      </c>
      <c r="W27" s="32">
        <v>0.7008032128514057</v>
      </c>
      <c r="X27" s="32">
        <v>0.8868686868686868</v>
      </c>
      <c r="Y27" s="32">
        <v>0.9480249480249481</v>
      </c>
      <c r="Z27" s="32">
        <v>1</v>
      </c>
      <c r="AA27" s="32">
        <v>1</v>
      </c>
      <c r="AB27" s="32">
        <v>1</v>
      </c>
      <c r="AC27" s="32">
        <v>1</v>
      </c>
    </row>
    <row r="28" spans="1:29" ht="12.75">
      <c r="A28" s="16" t="s">
        <v>51</v>
      </c>
      <c r="B28" s="16" t="s">
        <v>52</v>
      </c>
      <c r="C28" s="16" t="s">
        <v>41</v>
      </c>
      <c r="D28" s="16" t="s">
        <v>39</v>
      </c>
      <c r="E28" s="16" t="s">
        <v>613</v>
      </c>
      <c r="F28" s="22">
        <v>0.33866666666666667</v>
      </c>
      <c r="G28" s="22"/>
      <c r="H28" s="22"/>
      <c r="I28" s="22">
        <v>0.4594240837696335</v>
      </c>
      <c r="J28" s="22">
        <v>0.4280104712041885</v>
      </c>
      <c r="K28" s="22">
        <v>0.3937575030012005</v>
      </c>
      <c r="L28" s="22">
        <v>0.39476813317479187</v>
      </c>
      <c r="M28" s="22">
        <v>0.39177750906892383</v>
      </c>
      <c r="N28" s="22">
        <v>0.33866666666666667</v>
      </c>
      <c r="O28" s="22">
        <v>0.4536256323777403</v>
      </c>
      <c r="P28" s="22">
        <v>0.426056338028169</v>
      </c>
      <c r="Q28" s="22">
        <v>0.48480662983425415</v>
      </c>
      <c r="R28" s="22">
        <v>0.44308943089430897</v>
      </c>
      <c r="S28" s="22">
        <v>0.43101182654402104</v>
      </c>
      <c r="T28" s="22">
        <v>0.43973509933774835</v>
      </c>
      <c r="U28" s="22">
        <v>0.40550688360450565</v>
      </c>
      <c r="V28" s="32">
        <v>1</v>
      </c>
      <c r="W28" s="32">
        <v>0.7084826762246117</v>
      </c>
      <c r="X28" s="32">
        <v>0.6810551558752997</v>
      </c>
      <c r="Y28" s="32">
        <v>0.9476439790575917</v>
      </c>
      <c r="Z28" s="32">
        <v>0.9659685863874345</v>
      </c>
      <c r="AA28" s="32">
        <v>0.9135654261704682</v>
      </c>
      <c r="AB28" s="32">
        <v>0.8977407847800238</v>
      </c>
      <c r="AC28" s="32">
        <v>0.966142684401451</v>
      </c>
    </row>
    <row r="29" spans="1:29" ht="12.75">
      <c r="A29" s="16" t="s">
        <v>53</v>
      </c>
      <c r="B29" s="16" t="s">
        <v>54</v>
      </c>
      <c r="C29" s="16" t="s">
        <v>41</v>
      </c>
      <c r="D29" s="16" t="s">
        <v>39</v>
      </c>
      <c r="E29" s="16" t="s">
        <v>614</v>
      </c>
      <c r="F29" s="22"/>
      <c r="G29" s="22"/>
      <c r="H29" s="22">
        <v>0.28547297297297297</v>
      </c>
      <c r="I29" s="22">
        <v>0.25045372050816694</v>
      </c>
      <c r="J29" s="22">
        <v>0.2958015267175572</v>
      </c>
      <c r="K29" s="22">
        <v>0.25121555915721233</v>
      </c>
      <c r="L29" s="22">
        <v>0.21394611727416799</v>
      </c>
      <c r="M29" s="22">
        <v>0.27740863787375414</v>
      </c>
      <c r="N29" s="22">
        <v>0.29333333333333333</v>
      </c>
      <c r="O29" s="22">
        <v>0.23283582089552238</v>
      </c>
      <c r="P29" s="22">
        <v>0.33267716535433073</v>
      </c>
      <c r="Q29" s="22">
        <v>0.2839506172839506</v>
      </c>
      <c r="R29" s="22">
        <v>0.3235908141962422</v>
      </c>
      <c r="S29" s="22">
        <v>0.274822695035461</v>
      </c>
      <c r="T29" s="22">
        <v>0.23156089193825044</v>
      </c>
      <c r="U29" s="22">
        <v>0.2835314091680815</v>
      </c>
      <c r="V29" s="32">
        <v>0.38265306122448983</v>
      </c>
      <c r="W29" s="32">
        <v>0.6158088235294117</v>
      </c>
      <c r="X29" s="32">
        <v>0.8581081081081081</v>
      </c>
      <c r="Y29" s="32">
        <v>0.882032667876588</v>
      </c>
      <c r="Z29" s="32">
        <v>0.9141221374045801</v>
      </c>
      <c r="AA29" s="32">
        <v>0.9141004862236629</v>
      </c>
      <c r="AB29" s="32">
        <v>0.9239302694136291</v>
      </c>
      <c r="AC29" s="32">
        <v>0.978405315614618</v>
      </c>
    </row>
    <row r="30" spans="1:29" ht="12.75">
      <c r="A30" s="16" t="s">
        <v>55</v>
      </c>
      <c r="B30" s="16" t="s">
        <v>56</v>
      </c>
      <c r="C30" s="16" t="s">
        <v>41</v>
      </c>
      <c r="D30" s="16" t="s">
        <v>39</v>
      </c>
      <c r="E30" s="16" t="s">
        <v>615</v>
      </c>
      <c r="F30" s="22">
        <v>0.3790186125211506</v>
      </c>
      <c r="G30" s="22">
        <v>0.37833333333333335</v>
      </c>
      <c r="H30" s="22"/>
      <c r="I30" s="22">
        <v>0.3829787234042553</v>
      </c>
      <c r="J30" s="22">
        <v>0.34280303030303033</v>
      </c>
      <c r="K30" s="22">
        <v>0.3464163822525597</v>
      </c>
      <c r="L30" s="22">
        <v>0.36260162601626017</v>
      </c>
      <c r="M30" s="22">
        <v>0.34224598930481287</v>
      </c>
      <c r="N30" s="22">
        <v>0.4021543985637343</v>
      </c>
      <c r="O30" s="22">
        <v>0.4134790528233151</v>
      </c>
      <c r="P30" s="22">
        <v>0.4087136929460581</v>
      </c>
      <c r="Q30" s="22">
        <v>0.3963302752293578</v>
      </c>
      <c r="R30" s="22">
        <v>0.35912698412698413</v>
      </c>
      <c r="S30" s="22">
        <v>0.356140350877193</v>
      </c>
      <c r="T30" s="22">
        <v>0.36617405582922824</v>
      </c>
      <c r="U30" s="22">
        <v>0.3434704830053667</v>
      </c>
      <c r="V30" s="32">
        <v>0.9424703891708968</v>
      </c>
      <c r="W30" s="32">
        <v>0.915</v>
      </c>
      <c r="X30" s="32">
        <v>0.7993366500829188</v>
      </c>
      <c r="Y30" s="32">
        <v>0.9663120567375887</v>
      </c>
      <c r="Z30" s="32">
        <v>0.9545454545454546</v>
      </c>
      <c r="AA30" s="32">
        <v>0.9726962457337884</v>
      </c>
      <c r="AB30" s="32">
        <v>0.9902439024390244</v>
      </c>
      <c r="AC30" s="32">
        <v>0.9964349376114082</v>
      </c>
    </row>
    <row r="31" spans="1:29" ht="12.75">
      <c r="A31" s="16" t="s">
        <v>57</v>
      </c>
      <c r="B31" s="16" t="s">
        <v>58</v>
      </c>
      <c r="C31" s="16" t="s">
        <v>41</v>
      </c>
      <c r="D31" s="16" t="s">
        <v>39</v>
      </c>
      <c r="E31" s="16" t="s">
        <v>616</v>
      </c>
      <c r="F31" s="22"/>
      <c r="G31" s="22">
        <v>0.4372670807453416</v>
      </c>
      <c r="H31" s="22">
        <v>0.4101610904584882</v>
      </c>
      <c r="I31" s="22"/>
      <c r="J31" s="22">
        <v>0.38114754098360654</v>
      </c>
      <c r="K31" s="22">
        <v>0.4233206590621039</v>
      </c>
      <c r="L31" s="22">
        <v>0.35286624203821654</v>
      </c>
      <c r="M31" s="22">
        <v>0.3380829015544041</v>
      </c>
      <c r="N31" s="22">
        <v>0.4465592972181552</v>
      </c>
      <c r="O31" s="22">
        <v>0.43781094527363185</v>
      </c>
      <c r="P31" s="22">
        <v>0.41740226986128626</v>
      </c>
      <c r="Q31" s="22">
        <v>0.4052718286655684</v>
      </c>
      <c r="R31" s="22">
        <v>0.384297520661157</v>
      </c>
      <c r="S31" s="22">
        <v>0.4233206590621039</v>
      </c>
      <c r="T31" s="22">
        <v>0.35421994884910485</v>
      </c>
      <c r="U31" s="22">
        <v>0.34073107049608353</v>
      </c>
      <c r="V31" s="32">
        <v>0.8400984009840098</v>
      </c>
      <c r="W31" s="32">
        <v>0.9987577639751553</v>
      </c>
      <c r="X31" s="32">
        <v>0.9826517967781908</v>
      </c>
      <c r="Y31" s="32">
        <v>0.8050397877984085</v>
      </c>
      <c r="Z31" s="32">
        <v>0.9918032786885246</v>
      </c>
      <c r="AA31" s="32">
        <v>1</v>
      </c>
      <c r="AB31" s="32">
        <v>0.9961783439490446</v>
      </c>
      <c r="AC31" s="32">
        <v>0.9922279792746114</v>
      </c>
    </row>
    <row r="32" spans="1:29" ht="12.75">
      <c r="A32" s="16" t="s">
        <v>59</v>
      </c>
      <c r="B32" s="16" t="s">
        <v>60</v>
      </c>
      <c r="C32" s="16" t="s">
        <v>41</v>
      </c>
      <c r="D32" s="16" t="s">
        <v>39</v>
      </c>
      <c r="E32" s="16" t="s">
        <v>612</v>
      </c>
      <c r="F32" s="22"/>
      <c r="G32" s="22"/>
      <c r="H32" s="22"/>
      <c r="I32" s="22">
        <v>0.2113095238095238</v>
      </c>
      <c r="J32" s="22">
        <v>0.2507042253521127</v>
      </c>
      <c r="K32" s="22">
        <v>0.28493150684931506</v>
      </c>
      <c r="L32" s="22">
        <v>0.21465968586387435</v>
      </c>
      <c r="M32" s="22">
        <v>0.21957671957671956</v>
      </c>
      <c r="N32" s="22">
        <v>0.17647058823529413</v>
      </c>
      <c r="O32" s="22">
        <v>0.2072072072072072</v>
      </c>
      <c r="P32" s="22">
        <v>0.3565217391304348</v>
      </c>
      <c r="Q32" s="22">
        <v>0.22327044025157233</v>
      </c>
      <c r="R32" s="22">
        <v>0.2507042253521127</v>
      </c>
      <c r="S32" s="22">
        <v>0.28493150684931506</v>
      </c>
      <c r="T32" s="22">
        <v>0.21465968586387435</v>
      </c>
      <c r="U32" s="22">
        <v>0.21957671957671956</v>
      </c>
      <c r="V32" s="32">
        <v>0.8947368421052632</v>
      </c>
      <c r="W32" s="32">
        <v>0.578125</v>
      </c>
      <c r="X32" s="32">
        <v>0.30666666666666664</v>
      </c>
      <c r="Y32" s="32">
        <v>0.9464285714285714</v>
      </c>
      <c r="Z32" s="32">
        <v>1</v>
      </c>
      <c r="AA32" s="32">
        <v>1</v>
      </c>
      <c r="AB32" s="32">
        <v>1</v>
      </c>
      <c r="AC32" s="32">
        <v>1</v>
      </c>
    </row>
    <row r="33" spans="1:29" ht="12.75">
      <c r="A33" s="16" t="s">
        <v>61</v>
      </c>
      <c r="B33" s="16" t="s">
        <v>62</v>
      </c>
      <c r="C33" s="16" t="s">
        <v>41</v>
      </c>
      <c r="D33" s="16" t="s">
        <v>39</v>
      </c>
      <c r="E33" s="16" t="s">
        <v>612</v>
      </c>
      <c r="F33" s="22"/>
      <c r="G33" s="22"/>
      <c r="H33" s="22">
        <v>0.26269315673289184</v>
      </c>
      <c r="I33" s="22"/>
      <c r="J33" s="22">
        <v>0.28537735849056606</v>
      </c>
      <c r="K33" s="22">
        <v>0.23917995444191342</v>
      </c>
      <c r="L33" s="22">
        <v>0.26</v>
      </c>
      <c r="M33" s="22">
        <v>0.2524271844660194</v>
      </c>
      <c r="N33" s="22">
        <v>0.302158273381295</v>
      </c>
      <c r="O33" s="22">
        <v>0.29357798165137616</v>
      </c>
      <c r="P33" s="22">
        <v>0.30512820512820515</v>
      </c>
      <c r="Q33" s="22">
        <v>0.29310344827586204</v>
      </c>
      <c r="R33" s="22">
        <v>0.2860520094562648</v>
      </c>
      <c r="S33" s="22">
        <v>0.2408256880733945</v>
      </c>
      <c r="T33" s="22">
        <v>0.26</v>
      </c>
      <c r="U33" s="22">
        <v>0.2561576354679803</v>
      </c>
      <c r="V33" s="32">
        <v>0.7413333333333334</v>
      </c>
      <c r="W33" s="32">
        <v>0.7694117647058824</v>
      </c>
      <c r="X33" s="32">
        <v>0.8609271523178808</v>
      </c>
      <c r="Y33" s="32">
        <v>0.6651376146788991</v>
      </c>
      <c r="Z33" s="32">
        <v>0.9976415094339622</v>
      </c>
      <c r="AA33" s="32">
        <v>0.9931662870159453</v>
      </c>
      <c r="AB33" s="32">
        <v>1</v>
      </c>
      <c r="AC33" s="32">
        <v>0.9854368932038835</v>
      </c>
    </row>
    <row r="34" spans="1:29" ht="12.75">
      <c r="A34" s="16" t="s">
        <v>63</v>
      </c>
      <c r="B34" s="16" t="s">
        <v>64</v>
      </c>
      <c r="C34" s="16" t="s">
        <v>41</v>
      </c>
      <c r="D34" s="16" t="s">
        <v>39</v>
      </c>
      <c r="E34" s="16" t="s">
        <v>612</v>
      </c>
      <c r="F34" s="22"/>
      <c r="G34" s="22"/>
      <c r="H34" s="22"/>
      <c r="I34" s="22"/>
      <c r="J34" s="22">
        <v>0.21480406386066764</v>
      </c>
      <c r="K34" s="22">
        <v>0.2767052767052767</v>
      </c>
      <c r="L34" s="22">
        <v>0.25218476903870163</v>
      </c>
      <c r="M34" s="22">
        <v>0.25359477124183005</v>
      </c>
      <c r="N34" s="22">
        <v>0.26993865030674846</v>
      </c>
      <c r="O34" s="22">
        <v>0.3442265795206972</v>
      </c>
      <c r="P34" s="22">
        <v>0.36465324384787473</v>
      </c>
      <c r="Q34" s="22">
        <v>0.3144963144963145</v>
      </c>
      <c r="R34" s="22">
        <v>0.24543946932006633</v>
      </c>
      <c r="S34" s="22">
        <v>0.3111432706222865</v>
      </c>
      <c r="T34" s="22">
        <v>0.2596401028277635</v>
      </c>
      <c r="U34" s="22">
        <v>0.2545931758530184</v>
      </c>
      <c r="V34" s="32">
        <v>0.6097256857855362</v>
      </c>
      <c r="W34" s="32">
        <v>0.5645756457564576</v>
      </c>
      <c r="X34" s="32">
        <v>0.5745501285347043</v>
      </c>
      <c r="Y34" s="32">
        <v>0.551490514905149</v>
      </c>
      <c r="Z34" s="32">
        <v>0.8751814223512336</v>
      </c>
      <c r="AA34" s="32">
        <v>0.8893178893178894</v>
      </c>
      <c r="AB34" s="32">
        <v>0.9712858926342073</v>
      </c>
      <c r="AC34" s="32">
        <v>0.996078431372549</v>
      </c>
    </row>
    <row r="35" spans="1:29" ht="12.75">
      <c r="A35" s="16" t="s">
        <v>66</v>
      </c>
      <c r="B35" s="16" t="s">
        <v>68</v>
      </c>
      <c r="C35" s="16" t="s">
        <v>67</v>
      </c>
      <c r="D35" s="16" t="s">
        <v>65</v>
      </c>
      <c r="E35" s="16" t="s">
        <v>614</v>
      </c>
      <c r="F35" s="22">
        <v>0.1848341232227488</v>
      </c>
      <c r="G35" s="22">
        <v>0.1524896265560166</v>
      </c>
      <c r="H35" s="22">
        <v>0.1341948310139165</v>
      </c>
      <c r="I35" s="22">
        <v>0.1474147414741474</v>
      </c>
      <c r="J35" s="22">
        <v>0.1433370660694289</v>
      </c>
      <c r="K35" s="22">
        <v>0.18448637316561844</v>
      </c>
      <c r="L35" s="22">
        <v>0.22515212981744423</v>
      </c>
      <c r="M35" s="22">
        <v>0.2167906482465462</v>
      </c>
      <c r="N35" s="22">
        <v>0.20270270270270271</v>
      </c>
      <c r="O35" s="22">
        <v>0.16915995397008055</v>
      </c>
      <c r="P35" s="22">
        <v>0.1541095890410959</v>
      </c>
      <c r="Q35" s="22">
        <v>0.1662531017369727</v>
      </c>
      <c r="R35" s="22">
        <v>0.16819973718791065</v>
      </c>
      <c r="S35" s="22">
        <v>0.19447513812154696</v>
      </c>
      <c r="T35" s="22">
        <v>0.22722620266120777</v>
      </c>
      <c r="U35" s="22">
        <v>0.21818181818181817</v>
      </c>
      <c r="V35" s="32">
        <v>0.9118483412322275</v>
      </c>
      <c r="W35" s="32">
        <v>0.9014522821576764</v>
      </c>
      <c r="X35" s="32">
        <v>0.8707753479125249</v>
      </c>
      <c r="Y35" s="32">
        <v>0.8866886688668867</v>
      </c>
      <c r="Z35" s="32">
        <v>0.8521836506159015</v>
      </c>
      <c r="AA35" s="32">
        <v>0.9486373165618449</v>
      </c>
      <c r="AB35" s="32">
        <v>0.9908722109533469</v>
      </c>
      <c r="AC35" s="32">
        <v>0.9936238044633369</v>
      </c>
    </row>
    <row r="36" spans="1:29" ht="12.75">
      <c r="A36" s="16" t="s">
        <v>69</v>
      </c>
      <c r="B36" s="16" t="s">
        <v>70</v>
      </c>
      <c r="C36" s="16" t="s">
        <v>67</v>
      </c>
      <c r="D36" s="16" t="s">
        <v>65</v>
      </c>
      <c r="E36" s="16" t="s">
        <v>617</v>
      </c>
      <c r="F36" s="22"/>
      <c r="G36" s="22"/>
      <c r="H36" s="22"/>
      <c r="I36" s="22"/>
      <c r="J36" s="22">
        <v>0.359106529209622</v>
      </c>
      <c r="K36" s="22">
        <v>0.36942675159235666</v>
      </c>
      <c r="L36" s="22">
        <v>0.3663194444444445</v>
      </c>
      <c r="M36" s="22">
        <v>0.35206611570247937</v>
      </c>
      <c r="N36" s="22">
        <v>0.3797814207650273</v>
      </c>
      <c r="O36" s="22">
        <v>0.5097087378640777</v>
      </c>
      <c r="P36" s="22">
        <v>0.518796992481203</v>
      </c>
      <c r="Q36" s="22">
        <v>0.459915611814346</v>
      </c>
      <c r="R36" s="22">
        <v>0.4188376753507014</v>
      </c>
      <c r="S36" s="22">
        <v>0.43283582089552236</v>
      </c>
      <c r="T36" s="22">
        <v>0.4178217821782178</v>
      </c>
      <c r="U36" s="22">
        <v>0.3886861313868613</v>
      </c>
      <c r="V36" s="32">
        <v>0.6256410256410256</v>
      </c>
      <c r="W36" s="32">
        <v>0.6936026936026936</v>
      </c>
      <c r="X36" s="32">
        <v>0.645631067961165</v>
      </c>
      <c r="Y36" s="32">
        <v>0.7559808612440191</v>
      </c>
      <c r="Z36" s="32">
        <v>0.8573883161512028</v>
      </c>
      <c r="AA36" s="32">
        <v>0.8535031847133758</v>
      </c>
      <c r="AB36" s="32">
        <v>0.8767361111111112</v>
      </c>
      <c r="AC36" s="32">
        <v>0.9057851239669421</v>
      </c>
    </row>
    <row r="37" spans="1:29" ht="12.75">
      <c r="A37" s="16" t="s">
        <v>71</v>
      </c>
      <c r="B37" s="16" t="s">
        <v>72</v>
      </c>
      <c r="C37" s="16" t="s">
        <v>67</v>
      </c>
      <c r="D37" s="16" t="s">
        <v>65</v>
      </c>
      <c r="E37" s="16" t="s">
        <v>618</v>
      </c>
      <c r="F37" s="22">
        <v>0.1610576923076923</v>
      </c>
      <c r="G37" s="22">
        <v>0.18719211822660098</v>
      </c>
      <c r="H37" s="22">
        <v>0.21852731591448932</v>
      </c>
      <c r="I37" s="22">
        <v>0.21363636363636365</v>
      </c>
      <c r="J37" s="22">
        <v>0.23376623376623376</v>
      </c>
      <c r="K37" s="22">
        <v>0.23076923076923078</v>
      </c>
      <c r="L37" s="22">
        <v>0.19158878504672897</v>
      </c>
      <c r="M37" s="22">
        <v>0.24944320712694878</v>
      </c>
      <c r="N37" s="22">
        <v>0.1731266149870801</v>
      </c>
      <c r="O37" s="22">
        <v>0.20596205962059622</v>
      </c>
      <c r="P37" s="22">
        <v>0.23115577889447236</v>
      </c>
      <c r="Q37" s="22">
        <v>0.23209876543209876</v>
      </c>
      <c r="R37" s="22">
        <v>0.2459016393442623</v>
      </c>
      <c r="S37" s="22">
        <v>0.23308270676691728</v>
      </c>
      <c r="T37" s="22">
        <v>0.1971153846153846</v>
      </c>
      <c r="U37" s="22">
        <v>0.25806451612903225</v>
      </c>
      <c r="V37" s="32">
        <v>0.9302884615384616</v>
      </c>
      <c r="W37" s="32">
        <v>0.9088669950738917</v>
      </c>
      <c r="X37" s="32">
        <v>0.9453681710213777</v>
      </c>
      <c r="Y37" s="32">
        <v>0.9204545454545454</v>
      </c>
      <c r="Z37" s="32">
        <v>0.9506493506493506</v>
      </c>
      <c r="AA37" s="32">
        <v>0.9900744416873449</v>
      </c>
      <c r="AB37" s="32">
        <v>0.9719626168224299</v>
      </c>
      <c r="AC37" s="32">
        <v>0.9665924276169265</v>
      </c>
    </row>
    <row r="38" spans="1:29" ht="12.75">
      <c r="A38" s="16" t="s">
        <v>73</v>
      </c>
      <c r="B38" s="16" t="s">
        <v>74</v>
      </c>
      <c r="C38" s="16" t="s">
        <v>67</v>
      </c>
      <c r="D38" s="16" t="s">
        <v>65</v>
      </c>
      <c r="E38" s="16" t="s">
        <v>617</v>
      </c>
      <c r="F38" s="22"/>
      <c r="G38" s="22"/>
      <c r="H38" s="22"/>
      <c r="I38" s="22"/>
      <c r="J38" s="22">
        <v>0.3268398268398268</v>
      </c>
      <c r="K38" s="22">
        <v>0.3173076923076923</v>
      </c>
      <c r="L38" s="22">
        <v>0.30930930930930933</v>
      </c>
      <c r="M38" s="22">
        <v>0.3214285714285714</v>
      </c>
      <c r="N38" s="22">
        <v>0.3610271903323263</v>
      </c>
      <c r="O38" s="22">
        <v>0.37065637065637064</v>
      </c>
      <c r="P38" s="22">
        <v>0.31474597273853777</v>
      </c>
      <c r="Q38" s="22">
        <v>0.3269961977186312</v>
      </c>
      <c r="R38" s="22">
        <v>0.3647342995169082</v>
      </c>
      <c r="S38" s="22">
        <v>0.34773445732349845</v>
      </c>
      <c r="T38" s="22">
        <v>0.3460246360582307</v>
      </c>
      <c r="U38" s="22">
        <v>0.3370044052863436</v>
      </c>
      <c r="V38" s="32">
        <v>0.7347391786903441</v>
      </c>
      <c r="W38" s="32">
        <v>0.6827768014059754</v>
      </c>
      <c r="X38" s="32">
        <v>0.7122683142100618</v>
      </c>
      <c r="Y38" s="32">
        <v>0.7292051756007394</v>
      </c>
      <c r="Z38" s="32">
        <v>0.8961038961038961</v>
      </c>
      <c r="AA38" s="32">
        <v>0.9125</v>
      </c>
      <c r="AB38" s="32">
        <v>0.8938938938938938</v>
      </c>
      <c r="AC38" s="32">
        <v>0.953781512605042</v>
      </c>
    </row>
    <row r="39" spans="1:29" ht="12.75">
      <c r="A39" s="16" t="s">
        <v>75</v>
      </c>
      <c r="B39" s="16" t="s">
        <v>76</v>
      </c>
      <c r="C39" s="16" t="s">
        <v>67</v>
      </c>
      <c r="D39" s="16" t="s">
        <v>65</v>
      </c>
      <c r="E39" s="16" t="s">
        <v>619</v>
      </c>
      <c r="F39" s="22"/>
      <c r="G39" s="22"/>
      <c r="H39" s="22"/>
      <c r="I39" s="22"/>
      <c r="J39" s="22"/>
      <c r="K39" s="22">
        <v>0.3865814696485623</v>
      </c>
      <c r="L39" s="22">
        <v>0.3509036144578313</v>
      </c>
      <c r="M39" s="22">
        <v>0.3962558502340094</v>
      </c>
      <c r="N39" s="22">
        <v>0.3298245614035088</v>
      </c>
      <c r="O39" s="22">
        <v>0.3394736842105263</v>
      </c>
      <c r="P39" s="22">
        <v>0.3787878787878788</v>
      </c>
      <c r="Q39" s="22">
        <v>0.3886138613861386</v>
      </c>
      <c r="R39" s="22">
        <v>0.39883268482490275</v>
      </c>
      <c r="S39" s="22">
        <v>0.4122657580919932</v>
      </c>
      <c r="T39" s="22">
        <v>0.4059233449477352</v>
      </c>
      <c r="U39" s="22">
        <v>0.4205298013245033</v>
      </c>
      <c r="V39" s="32">
        <v>0.45023696682464454</v>
      </c>
      <c r="W39" s="32">
        <v>0.5819295558958653</v>
      </c>
      <c r="X39" s="32">
        <v>0.658901830282862</v>
      </c>
      <c r="Y39" s="32">
        <v>0.6263565891472869</v>
      </c>
      <c r="Z39" s="32">
        <v>0.8158730158730159</v>
      </c>
      <c r="AA39" s="32">
        <v>0.9376996805111821</v>
      </c>
      <c r="AB39" s="32">
        <v>0.8644578313253012</v>
      </c>
      <c r="AC39" s="32">
        <v>0.9422776911076443</v>
      </c>
    </row>
    <row r="40" spans="1:29" ht="12.75">
      <c r="A40" s="16" t="s">
        <v>77</v>
      </c>
      <c r="B40" s="16" t="s">
        <v>78</v>
      </c>
      <c r="C40" s="16" t="s">
        <v>67</v>
      </c>
      <c r="D40" s="16" t="s">
        <v>65</v>
      </c>
      <c r="E40" s="16" t="s">
        <v>620</v>
      </c>
      <c r="F40" s="22">
        <v>0.3469224620303757</v>
      </c>
      <c r="G40" s="22">
        <v>0.3469224620303757</v>
      </c>
      <c r="H40" s="22"/>
      <c r="I40" s="22">
        <v>0.36732929991356955</v>
      </c>
      <c r="J40" s="22">
        <v>0.45251396648044695</v>
      </c>
      <c r="K40" s="22">
        <v>0.4285714285714286</v>
      </c>
      <c r="L40" s="22">
        <v>0.3964992389649924</v>
      </c>
      <c r="M40" s="22">
        <v>0.39440000000000003</v>
      </c>
      <c r="N40" s="22">
        <v>0.3613655287260616</v>
      </c>
      <c r="O40" s="22">
        <v>0.3613655287260616</v>
      </c>
      <c r="P40" s="22">
        <v>0.43520309477756286</v>
      </c>
      <c r="Q40" s="22">
        <v>0.3754416961130742</v>
      </c>
      <c r="R40" s="22">
        <v>0.46172638436482083</v>
      </c>
      <c r="S40" s="22">
        <v>0.42857142857142855</v>
      </c>
      <c r="T40" s="22">
        <v>0.4242671009771987</v>
      </c>
      <c r="U40" s="22">
        <v>0.4146341463414634</v>
      </c>
      <c r="V40" s="32">
        <v>0.9600319744204636</v>
      </c>
      <c r="W40" s="32">
        <v>0.9600319744204636</v>
      </c>
      <c r="X40" s="32">
        <v>0.39525993883792054</v>
      </c>
      <c r="Y40" s="32">
        <v>0.9783923941227312</v>
      </c>
      <c r="Z40" s="32">
        <v>0.9800478850758181</v>
      </c>
      <c r="AA40" s="32">
        <v>1</v>
      </c>
      <c r="AB40" s="32">
        <v>0.93455098934551</v>
      </c>
      <c r="AC40" s="32">
        <v>0.9512</v>
      </c>
    </row>
    <row r="41" spans="1:29" ht="12.75">
      <c r="A41" s="16" t="s">
        <v>79</v>
      </c>
      <c r="B41" s="16" t="s">
        <v>80</v>
      </c>
      <c r="C41" s="16" t="s">
        <v>67</v>
      </c>
      <c r="D41" s="16" t="s">
        <v>65</v>
      </c>
      <c r="E41" s="16" t="s">
        <v>619</v>
      </c>
      <c r="F41" s="22">
        <v>0.3294203961848863</v>
      </c>
      <c r="G41" s="22">
        <v>0.3665480427046264</v>
      </c>
      <c r="H41" s="22">
        <v>0.3708272859216255</v>
      </c>
      <c r="I41" s="22">
        <v>0.30454206999255395</v>
      </c>
      <c r="J41" s="22">
        <v>0.29709035222052066</v>
      </c>
      <c r="K41" s="22">
        <v>0.33773861967694563</v>
      </c>
      <c r="L41" s="22">
        <v>0.33164739884393063</v>
      </c>
      <c r="M41" s="22">
        <v>0.3172782874617737</v>
      </c>
      <c r="N41" s="22">
        <v>0.3689400164338537</v>
      </c>
      <c r="O41" s="22">
        <v>0.39282990083905417</v>
      </c>
      <c r="P41" s="22">
        <v>0.38219895287958117</v>
      </c>
      <c r="Q41" s="22">
        <v>0.3498716852010265</v>
      </c>
      <c r="R41" s="22">
        <v>0.3415492957746479</v>
      </c>
      <c r="S41" s="22">
        <v>0.38461538461538464</v>
      </c>
      <c r="T41" s="22">
        <v>0.36399682791435367</v>
      </c>
      <c r="U41" s="22">
        <v>0.34439834024896265</v>
      </c>
      <c r="V41" s="32">
        <v>0.8928833455612619</v>
      </c>
      <c r="W41" s="32">
        <v>0.9330960854092527</v>
      </c>
      <c r="X41" s="32">
        <v>0.9702467343976778</v>
      </c>
      <c r="Y41" s="32">
        <v>0.870439314966493</v>
      </c>
      <c r="Z41" s="32">
        <v>0.8698315467075038</v>
      </c>
      <c r="AA41" s="32">
        <v>0.8781204111600587</v>
      </c>
      <c r="AB41" s="32">
        <v>0.9111271676300579</v>
      </c>
      <c r="AC41" s="32">
        <v>0.9212538226299695</v>
      </c>
    </row>
    <row r="42" spans="1:29" ht="12.75">
      <c r="A42" s="16" t="s">
        <v>81</v>
      </c>
      <c r="B42" s="16" t="s">
        <v>82</v>
      </c>
      <c r="C42" s="16" t="s">
        <v>67</v>
      </c>
      <c r="D42" s="16" t="s">
        <v>65</v>
      </c>
      <c r="E42" s="16" t="s">
        <v>618</v>
      </c>
      <c r="F42" s="22"/>
      <c r="G42" s="22"/>
      <c r="H42" s="22"/>
      <c r="I42" s="22">
        <v>0.31897265948632975</v>
      </c>
      <c r="J42" s="22">
        <v>0.325638911788953</v>
      </c>
      <c r="K42" s="22">
        <v>0.3113636363636364</v>
      </c>
      <c r="L42" s="22">
        <v>0.2862481315396114</v>
      </c>
      <c r="M42" s="22">
        <v>0.31059983566146265</v>
      </c>
      <c r="N42" s="22">
        <v>0.2972665148063781</v>
      </c>
      <c r="O42" s="22">
        <v>0.3462819089900111</v>
      </c>
      <c r="P42" s="22">
        <v>0.3011542497376705</v>
      </c>
      <c r="Q42" s="22">
        <v>0.35191956124314444</v>
      </c>
      <c r="R42" s="22">
        <v>0.3440766550522648</v>
      </c>
      <c r="S42" s="22">
        <v>0.3385502471169687</v>
      </c>
      <c r="T42" s="22">
        <v>0.3011006289308176</v>
      </c>
      <c r="U42" s="22">
        <v>0.3393177737881508</v>
      </c>
      <c r="V42" s="32">
        <v>0.7052208835341365</v>
      </c>
      <c r="W42" s="32">
        <v>0.6968290796597061</v>
      </c>
      <c r="X42" s="32">
        <v>0.7133233532934131</v>
      </c>
      <c r="Y42" s="32">
        <v>0.9063794531897266</v>
      </c>
      <c r="Z42" s="32">
        <v>0.9464138499587799</v>
      </c>
      <c r="AA42" s="32">
        <v>0.9196969696969697</v>
      </c>
      <c r="AB42" s="32">
        <v>0.9506726457399103</v>
      </c>
      <c r="AC42" s="32">
        <v>0.9153656532456861</v>
      </c>
    </row>
    <row r="43" spans="1:29" ht="12.75">
      <c r="A43" s="16" t="s">
        <v>83</v>
      </c>
      <c r="B43" s="16" t="s">
        <v>84</v>
      </c>
      <c r="C43" s="16" t="s">
        <v>67</v>
      </c>
      <c r="D43" s="16" t="s">
        <v>65</v>
      </c>
      <c r="E43" s="16" t="s">
        <v>617</v>
      </c>
      <c r="F43" s="22">
        <v>0.3117505995203837</v>
      </c>
      <c r="G43" s="22">
        <v>0.41638225255972694</v>
      </c>
      <c r="H43" s="22">
        <v>0.41097046413502114</v>
      </c>
      <c r="I43" s="22">
        <v>0.4156577885391445</v>
      </c>
      <c r="J43" s="22">
        <v>0.39282803585982073</v>
      </c>
      <c r="K43" s="22">
        <v>0.44382022471910115</v>
      </c>
      <c r="L43" s="22">
        <v>0.3572593800978793</v>
      </c>
      <c r="M43" s="22">
        <v>0.3856573705179283</v>
      </c>
      <c r="N43" s="22">
        <v>0.3460514640638864</v>
      </c>
      <c r="O43" s="22">
        <v>0.4178082191780822</v>
      </c>
      <c r="P43" s="22">
        <v>0.42607174103237094</v>
      </c>
      <c r="Q43" s="22">
        <v>0.42597187758478083</v>
      </c>
      <c r="R43" s="22">
        <v>0.4</v>
      </c>
      <c r="S43" s="22">
        <v>0.45365053322395404</v>
      </c>
      <c r="T43" s="22">
        <v>0.3628831814415907</v>
      </c>
      <c r="U43" s="22">
        <v>0.3983539094650206</v>
      </c>
      <c r="V43" s="32">
        <v>0.9008792965627498</v>
      </c>
      <c r="W43" s="32">
        <v>0.9965870307167235</v>
      </c>
      <c r="X43" s="32">
        <v>0.9645569620253165</v>
      </c>
      <c r="Y43" s="32">
        <v>0.9757869249394673</v>
      </c>
      <c r="Z43" s="32">
        <v>0.9820700896495518</v>
      </c>
      <c r="AA43" s="32">
        <v>0.978330658105939</v>
      </c>
      <c r="AB43" s="32">
        <v>0.9845024469820555</v>
      </c>
      <c r="AC43" s="32">
        <v>0.9681274900398407</v>
      </c>
    </row>
    <row r="44" spans="1:29" ht="12.75">
      <c r="A44" s="16" t="s">
        <v>85</v>
      </c>
      <c r="B44" s="16" t="s">
        <v>86</v>
      </c>
      <c r="C44" s="16" t="s">
        <v>67</v>
      </c>
      <c r="D44" s="16" t="s">
        <v>65</v>
      </c>
      <c r="E44" s="16" t="s">
        <v>612</v>
      </c>
      <c r="F44" s="22">
        <v>0.19282511210762332</v>
      </c>
      <c r="G44" s="22">
        <v>0.12098501070663811</v>
      </c>
      <c r="H44" s="22">
        <v>0.17317317317317316</v>
      </c>
      <c r="I44" s="22">
        <v>0.16554054054054054</v>
      </c>
      <c r="J44" s="22">
        <v>0.17163289630512515</v>
      </c>
      <c r="K44" s="22">
        <v>0.2053191489361702</v>
      </c>
      <c r="L44" s="22">
        <v>0.20070422535211266</v>
      </c>
      <c r="M44" s="22">
        <v>0.2100371747211896</v>
      </c>
      <c r="N44" s="22">
        <v>0.19282511210762332</v>
      </c>
      <c r="O44" s="22">
        <v>0.12098501070663811</v>
      </c>
      <c r="P44" s="22">
        <v>0.18502673796791444</v>
      </c>
      <c r="Q44" s="22">
        <v>0.1664779161947905</v>
      </c>
      <c r="R44" s="22">
        <v>0.17266187050359713</v>
      </c>
      <c r="S44" s="22">
        <v>0.20619658119658119</v>
      </c>
      <c r="T44" s="22">
        <v>0.2016509433962264</v>
      </c>
      <c r="U44" s="22">
        <v>0.21101774042950514</v>
      </c>
      <c r="V44" s="32">
        <v>1</v>
      </c>
      <c r="W44" s="32">
        <v>1</v>
      </c>
      <c r="X44" s="32">
        <v>0.9359359359359359</v>
      </c>
      <c r="Y44" s="32">
        <v>0.9943693693693694</v>
      </c>
      <c r="Z44" s="32">
        <v>0.9940405244338498</v>
      </c>
      <c r="AA44" s="32">
        <v>0.9957446808510638</v>
      </c>
      <c r="AB44" s="32">
        <v>0.9953051643192489</v>
      </c>
      <c r="AC44" s="32">
        <v>0.9953531598513011</v>
      </c>
    </row>
    <row r="45" spans="1:29" ht="12.75">
      <c r="A45" s="16" t="s">
        <v>87</v>
      </c>
      <c r="B45" s="16" t="s">
        <v>88</v>
      </c>
      <c r="C45" s="16" t="s">
        <v>67</v>
      </c>
      <c r="D45" s="16" t="s">
        <v>65</v>
      </c>
      <c r="E45" s="16" t="s">
        <v>617</v>
      </c>
      <c r="F45" s="22"/>
      <c r="G45" s="22"/>
      <c r="H45" s="22"/>
      <c r="I45" s="22">
        <v>0.3276315789473684</v>
      </c>
      <c r="J45" s="22">
        <v>0.2810810810810811</v>
      </c>
      <c r="K45" s="22">
        <v>0.30841121495327106</v>
      </c>
      <c r="L45" s="22">
        <v>0.2688311688311688</v>
      </c>
      <c r="M45" s="22">
        <v>0.2870493991989319</v>
      </c>
      <c r="N45" s="22">
        <v>0</v>
      </c>
      <c r="O45" s="22">
        <v>0.27906976744186046</v>
      </c>
      <c r="P45" s="22">
        <v>0.32525252525252524</v>
      </c>
      <c r="Q45" s="22">
        <v>0.339699863574352</v>
      </c>
      <c r="R45" s="22">
        <v>0.325</v>
      </c>
      <c r="S45" s="22">
        <v>0.3387096774193548</v>
      </c>
      <c r="T45" s="22">
        <v>0.296987087517934</v>
      </c>
      <c r="U45" s="22">
        <v>0.299860529986053</v>
      </c>
      <c r="V45" s="32">
        <v>0.002600780234070177</v>
      </c>
      <c r="W45" s="32">
        <v>0.2260183968462549</v>
      </c>
      <c r="X45" s="32">
        <v>0.6362467866323908</v>
      </c>
      <c r="Y45" s="32">
        <v>0.9644736842105264</v>
      </c>
      <c r="Z45" s="32">
        <v>0.8648648648648649</v>
      </c>
      <c r="AA45" s="32">
        <v>0.910547396528705</v>
      </c>
      <c r="AB45" s="32">
        <v>0.9051948051948052</v>
      </c>
      <c r="AC45" s="32">
        <v>0.9572763684913218</v>
      </c>
    </row>
    <row r="46" spans="1:29" ht="12.75">
      <c r="A46" s="16" t="s">
        <v>89</v>
      </c>
      <c r="B46" s="16" t="s">
        <v>90</v>
      </c>
      <c r="C46" s="16" t="s">
        <v>67</v>
      </c>
      <c r="D46" s="16" t="s">
        <v>65</v>
      </c>
      <c r="E46" s="16" t="s">
        <v>612</v>
      </c>
      <c r="F46" s="22">
        <v>0.16858237547892718</v>
      </c>
      <c r="G46" s="22">
        <v>0.11728395061728396</v>
      </c>
      <c r="H46" s="22">
        <v>0.13</v>
      </c>
      <c r="I46" s="22">
        <v>0.1282051282051282</v>
      </c>
      <c r="J46" s="22">
        <v>0.12008733624454149</v>
      </c>
      <c r="K46" s="22">
        <v>0.1271551724137931</v>
      </c>
      <c r="L46" s="22">
        <v>0.15845824411134904</v>
      </c>
      <c r="M46" s="22">
        <v>0.18122270742358076</v>
      </c>
      <c r="N46" s="22">
        <v>0.1685823754789272</v>
      </c>
      <c r="O46" s="22">
        <v>0.11728395061728394</v>
      </c>
      <c r="P46" s="22">
        <v>0.13485477178423236</v>
      </c>
      <c r="Q46" s="22">
        <v>0.13513513513513514</v>
      </c>
      <c r="R46" s="22">
        <v>0.12359550561797752</v>
      </c>
      <c r="S46" s="22">
        <v>0.12882096069868995</v>
      </c>
      <c r="T46" s="22">
        <v>0.17090069284064666</v>
      </c>
      <c r="U46" s="22">
        <v>0.19036697247706422</v>
      </c>
      <c r="V46" s="32">
        <v>1</v>
      </c>
      <c r="W46" s="32">
        <v>1</v>
      </c>
      <c r="X46" s="32">
        <v>0.964</v>
      </c>
      <c r="Y46" s="32">
        <v>0.9487179487179487</v>
      </c>
      <c r="Z46" s="32">
        <v>0.9716157205240175</v>
      </c>
      <c r="AA46" s="32">
        <v>0.9870689655172413</v>
      </c>
      <c r="AB46" s="32">
        <v>0.9271948608137045</v>
      </c>
      <c r="AC46" s="32">
        <v>0.9519650655021834</v>
      </c>
    </row>
    <row r="47" spans="1:29" ht="12.75">
      <c r="A47" s="16" t="s">
        <v>91</v>
      </c>
      <c r="B47" s="16" t="s">
        <v>92</v>
      </c>
      <c r="C47" s="16" t="s">
        <v>67</v>
      </c>
      <c r="D47" s="16" t="s">
        <v>65</v>
      </c>
      <c r="E47" s="16" t="s">
        <v>613</v>
      </c>
      <c r="F47" s="22"/>
      <c r="G47" s="22">
        <v>0.2143379663496708</v>
      </c>
      <c r="H47" s="22">
        <v>0.23211963589076723</v>
      </c>
      <c r="I47" s="22">
        <v>0.2571849668386146</v>
      </c>
      <c r="J47" s="22">
        <v>0.2437037037037037</v>
      </c>
      <c r="K47" s="22">
        <v>0.27925340990667624</v>
      </c>
      <c r="L47" s="22">
        <v>0.3110485573539761</v>
      </c>
      <c r="M47" s="22">
        <v>0.26857142857142857</v>
      </c>
      <c r="N47" s="22">
        <v>0.2334841628959276</v>
      </c>
      <c r="O47" s="22">
        <v>0.24767540152155537</v>
      </c>
      <c r="P47" s="22">
        <v>0.25813449023861174</v>
      </c>
      <c r="Q47" s="22">
        <v>0.2748031496062992</v>
      </c>
      <c r="R47" s="22">
        <v>0.28240343347639485</v>
      </c>
      <c r="S47" s="22">
        <v>0.30038610038610036</v>
      </c>
      <c r="T47" s="22">
        <v>0.3333333333333333</v>
      </c>
      <c r="U47" s="22">
        <v>0.29147286821705426</v>
      </c>
      <c r="V47" s="32">
        <v>0.8024691358024691</v>
      </c>
      <c r="W47" s="32">
        <v>0.8653986832479883</v>
      </c>
      <c r="X47" s="32">
        <v>0.8992197659297789</v>
      </c>
      <c r="Y47" s="32">
        <v>0.9358879882092852</v>
      </c>
      <c r="Z47" s="32">
        <v>0.8629629629629629</v>
      </c>
      <c r="AA47" s="32">
        <v>0.9296482412060302</v>
      </c>
      <c r="AB47" s="32">
        <v>0.9331456720619282</v>
      </c>
      <c r="AC47" s="32">
        <v>0.9214285714285715</v>
      </c>
    </row>
    <row r="48" spans="1:29" ht="12.75">
      <c r="A48" s="16" t="s">
        <v>93</v>
      </c>
      <c r="B48" s="16" t="s">
        <v>94</v>
      </c>
      <c r="C48" s="16" t="s">
        <v>67</v>
      </c>
      <c r="D48" s="16" t="s">
        <v>65</v>
      </c>
      <c r="E48" s="16" t="s">
        <v>621</v>
      </c>
      <c r="F48" s="22"/>
      <c r="G48" s="22"/>
      <c r="H48" s="22"/>
      <c r="I48" s="22"/>
      <c r="J48" s="22">
        <v>0.35543175487465184</v>
      </c>
      <c r="K48" s="22">
        <v>0.38748627881448955</v>
      </c>
      <c r="L48" s="22">
        <v>0.3848977451494494</v>
      </c>
      <c r="M48" s="22">
        <v>0.3755364806866953</v>
      </c>
      <c r="N48" s="22">
        <v>0.5044585987261146</v>
      </c>
      <c r="O48" s="22">
        <v>0.5342185903983657</v>
      </c>
      <c r="P48" s="22">
        <v>0.5208012326656395</v>
      </c>
      <c r="Q48" s="22">
        <v>0.5126262626262627</v>
      </c>
      <c r="R48" s="22">
        <v>0.40303221730890715</v>
      </c>
      <c r="S48" s="22">
        <v>0.4304878048780488</v>
      </c>
      <c r="T48" s="22">
        <v>0.4262485481997677</v>
      </c>
      <c r="U48" s="22">
        <v>0.4107981220657277</v>
      </c>
      <c r="V48" s="32">
        <v>0.4250135354629129</v>
      </c>
      <c r="W48" s="32">
        <v>0.5149921094160967</v>
      </c>
      <c r="X48" s="32">
        <v>0.36399326977005053</v>
      </c>
      <c r="Y48" s="32">
        <v>0.43020097772949484</v>
      </c>
      <c r="Z48" s="32">
        <v>0.8818941504178273</v>
      </c>
      <c r="AA48" s="32">
        <v>0.9001097694840834</v>
      </c>
      <c r="AB48" s="32">
        <v>0.9029889879391715</v>
      </c>
      <c r="AC48" s="32">
        <v>0.9141630901287554</v>
      </c>
    </row>
    <row r="49" spans="1:29" ht="12.75">
      <c r="A49" s="16" t="s">
        <v>95</v>
      </c>
      <c r="B49" s="16" t="s">
        <v>96</v>
      </c>
      <c r="C49" s="16" t="s">
        <v>67</v>
      </c>
      <c r="D49" s="16" t="s">
        <v>65</v>
      </c>
      <c r="E49" s="16" t="s">
        <v>618</v>
      </c>
      <c r="F49" s="22"/>
      <c r="G49" s="22">
        <v>0.32671957671957674</v>
      </c>
      <c r="H49" s="22">
        <v>0.2972972972972973</v>
      </c>
      <c r="I49" s="22">
        <v>0.27982954545454547</v>
      </c>
      <c r="J49" s="22">
        <v>0.35642317380352645</v>
      </c>
      <c r="K49" s="22">
        <v>0.3515625</v>
      </c>
      <c r="L49" s="22">
        <v>0.314070351758794</v>
      </c>
      <c r="M49" s="22">
        <v>0.33775633293124246</v>
      </c>
      <c r="N49" s="22">
        <v>0.3412256267409471</v>
      </c>
      <c r="O49" s="22">
        <v>0.36430678466076694</v>
      </c>
      <c r="P49" s="22">
        <v>0.3338150289017341</v>
      </c>
      <c r="Q49" s="22">
        <v>0.3107255520504732</v>
      </c>
      <c r="R49" s="22">
        <v>0.38980716253443526</v>
      </c>
      <c r="S49" s="22">
        <v>0.36885245901639346</v>
      </c>
      <c r="T49" s="22">
        <v>0.328515111695138</v>
      </c>
      <c r="U49" s="22">
        <v>0.3482587064676617</v>
      </c>
      <c r="V49" s="32">
        <v>0.8407494145199064</v>
      </c>
      <c r="W49" s="32">
        <v>0.8968253968253969</v>
      </c>
      <c r="X49" s="32">
        <v>0.8906048906048906</v>
      </c>
      <c r="Y49" s="32">
        <v>0.9005681818181819</v>
      </c>
      <c r="Z49" s="32">
        <v>0.9143576826196473</v>
      </c>
      <c r="AA49" s="32">
        <v>0.953125</v>
      </c>
      <c r="AB49" s="32">
        <v>0.9560301507537688</v>
      </c>
      <c r="AC49" s="32">
        <v>0.9698431845597105</v>
      </c>
    </row>
    <row r="50" spans="1:29" ht="12.75">
      <c r="A50" s="16" t="s">
        <v>97</v>
      </c>
      <c r="B50" s="16" t="s">
        <v>98</v>
      </c>
      <c r="C50" s="16" t="s">
        <v>67</v>
      </c>
      <c r="D50" s="16" t="s">
        <v>65</v>
      </c>
      <c r="E50" s="16" t="s">
        <v>617</v>
      </c>
      <c r="F50" s="22"/>
      <c r="G50" s="22"/>
      <c r="H50" s="22"/>
      <c r="I50" s="22"/>
      <c r="J50" s="22"/>
      <c r="K50" s="22">
        <v>0.3542168674698795</v>
      </c>
      <c r="L50" s="22">
        <v>0.34077555816686256</v>
      </c>
      <c r="M50" s="22"/>
      <c r="N50" s="22">
        <v>0.3241758241758242</v>
      </c>
      <c r="O50" s="22">
        <v>0.27075812274368233</v>
      </c>
      <c r="P50" s="22">
        <v>0.28929384965831434</v>
      </c>
      <c r="Q50" s="22">
        <v>0.3195121951219512</v>
      </c>
      <c r="R50" s="22">
        <v>0.4749262536873156</v>
      </c>
      <c r="S50" s="22">
        <v>0.393048128342246</v>
      </c>
      <c r="T50" s="22">
        <v>0.3790849673202614</v>
      </c>
      <c r="U50" s="22">
        <v>0.3421750663129973</v>
      </c>
      <c r="V50" s="32">
        <v>0.4899057873485868</v>
      </c>
      <c r="W50" s="32">
        <v>0.6977329974811083</v>
      </c>
      <c r="X50" s="32">
        <v>0.552896725440806</v>
      </c>
      <c r="Y50" s="32">
        <v>0.5112219451371571</v>
      </c>
      <c r="Z50" s="32">
        <v>0.41800246609124536</v>
      </c>
      <c r="AA50" s="32">
        <v>0.9012048192771085</v>
      </c>
      <c r="AB50" s="32">
        <v>0.8989424206815511</v>
      </c>
      <c r="AC50" s="32">
        <v>0.8510158013544018</v>
      </c>
    </row>
    <row r="51" spans="1:29" ht="12.75">
      <c r="A51" s="16" t="s">
        <v>99</v>
      </c>
      <c r="B51" s="16" t="s">
        <v>100</v>
      </c>
      <c r="C51" s="16" t="s">
        <v>67</v>
      </c>
      <c r="D51" s="16" t="s">
        <v>65</v>
      </c>
      <c r="E51" s="16" t="s">
        <v>613</v>
      </c>
      <c r="F51" s="22"/>
      <c r="G51" s="22"/>
      <c r="H51" s="22"/>
      <c r="I51" s="22">
        <v>0.38413098236775817</v>
      </c>
      <c r="J51" s="22">
        <v>0.34173669467787116</v>
      </c>
      <c r="K51" s="22">
        <v>0.31836195508586523</v>
      </c>
      <c r="L51" s="22">
        <v>0.35508155583437895</v>
      </c>
      <c r="M51" s="22">
        <v>0.33565621370499416</v>
      </c>
      <c r="N51" s="22">
        <v>0.9554896142433235</v>
      </c>
      <c r="O51" s="22">
        <v>0.6811594202898551</v>
      </c>
      <c r="P51" s="22">
        <v>0.42356687898089174</v>
      </c>
      <c r="Q51" s="22">
        <v>0.41553133514986373</v>
      </c>
      <c r="R51" s="22">
        <v>0.3658170914542729</v>
      </c>
      <c r="S51" s="22">
        <v>0.3492753623188406</v>
      </c>
      <c r="T51" s="22">
        <v>0.3733509234828496</v>
      </c>
      <c r="U51" s="22">
        <v>0.3412042502951594</v>
      </c>
      <c r="V51" s="32">
        <v>0.44873501997336884</v>
      </c>
      <c r="W51" s="32">
        <v>0.4406130268199234</v>
      </c>
      <c r="X51" s="32">
        <v>0.784019975031211</v>
      </c>
      <c r="Y51" s="32">
        <v>0.924433249370277</v>
      </c>
      <c r="Z51" s="32">
        <v>0.9341736694677871</v>
      </c>
      <c r="AA51" s="32">
        <v>0.9114927344782034</v>
      </c>
      <c r="AB51" s="32">
        <v>0.9510664993726474</v>
      </c>
      <c r="AC51" s="32">
        <v>0.983739837398374</v>
      </c>
    </row>
    <row r="52" spans="1:29" ht="12.75">
      <c r="A52" s="16" t="s">
        <v>101</v>
      </c>
      <c r="B52" s="16" t="s">
        <v>102</v>
      </c>
      <c r="C52" s="16" t="s">
        <v>67</v>
      </c>
      <c r="D52" s="16" t="s">
        <v>65</v>
      </c>
      <c r="E52" s="16" t="s">
        <v>612</v>
      </c>
      <c r="F52" s="22"/>
      <c r="G52" s="22"/>
      <c r="H52" s="22">
        <v>0.2969502407704655</v>
      </c>
      <c r="I52" s="22">
        <v>0.2783333333333333</v>
      </c>
      <c r="J52" s="22">
        <v>0.27217125382262997</v>
      </c>
      <c r="K52" s="22">
        <v>0.26695526695526695</v>
      </c>
      <c r="L52" s="22">
        <v>0.27409638554216864</v>
      </c>
      <c r="M52" s="22">
        <v>0.26426426426426425</v>
      </c>
      <c r="N52" s="22">
        <v>0.3246753246753247</v>
      </c>
      <c r="O52" s="22">
        <v>0.225130890052356</v>
      </c>
      <c r="P52" s="22">
        <v>0.2969502407704655</v>
      </c>
      <c r="Q52" s="22">
        <v>0.2783333333333333</v>
      </c>
      <c r="R52" s="22">
        <v>0.27217125382262997</v>
      </c>
      <c r="S52" s="22">
        <v>0.26695526695526695</v>
      </c>
      <c r="T52" s="22">
        <v>0.2765957446808511</v>
      </c>
      <c r="U52" s="22">
        <v>0.2646616541353383</v>
      </c>
      <c r="V52" s="32">
        <v>0.260575296108291</v>
      </c>
      <c r="W52" s="32">
        <v>0.3060897435897436</v>
      </c>
      <c r="X52" s="32">
        <v>1</v>
      </c>
      <c r="Y52" s="32">
        <v>1</v>
      </c>
      <c r="Z52" s="32">
        <v>1</v>
      </c>
      <c r="AA52" s="32">
        <v>1</v>
      </c>
      <c r="AB52" s="32">
        <v>0.9909638554216867</v>
      </c>
      <c r="AC52" s="32">
        <v>0.9984984984984985</v>
      </c>
    </row>
    <row r="53" spans="1:29" ht="12.75">
      <c r="A53" s="16" t="s">
        <v>103</v>
      </c>
      <c r="B53" s="16" t="s">
        <v>104</v>
      </c>
      <c r="C53" s="16" t="s">
        <v>67</v>
      </c>
      <c r="D53" s="16" t="s">
        <v>65</v>
      </c>
      <c r="E53" s="16" t="s">
        <v>619</v>
      </c>
      <c r="F53" s="22"/>
      <c r="G53" s="22"/>
      <c r="H53" s="22">
        <v>0.45478723404255317</v>
      </c>
      <c r="I53" s="22">
        <v>0.560391730141458</v>
      </c>
      <c r="J53" s="22">
        <v>0.5011961722488039</v>
      </c>
      <c r="K53" s="22">
        <v>0.4878331402085747</v>
      </c>
      <c r="L53" s="22">
        <v>0.5213872832369942</v>
      </c>
      <c r="M53" s="22">
        <v>0.4544319600499376</v>
      </c>
      <c r="N53" s="22">
        <v>0.5633802816901409</v>
      </c>
      <c r="O53" s="22">
        <v>0.5116279069767442</v>
      </c>
      <c r="P53" s="22">
        <v>0.46404341926729986</v>
      </c>
      <c r="Q53" s="22">
        <v>0.5603917301414582</v>
      </c>
      <c r="R53" s="22">
        <v>0.5017964071856288</v>
      </c>
      <c r="S53" s="22">
        <v>0.4889663182346109</v>
      </c>
      <c r="T53" s="22">
        <v>0.5213872832369942</v>
      </c>
      <c r="U53" s="22">
        <v>0.46017699115044247</v>
      </c>
      <c r="V53" s="32">
        <v>0.6090686274509804</v>
      </c>
      <c r="W53" s="32">
        <v>0.7515605493133584</v>
      </c>
      <c r="X53" s="32">
        <v>0.9800531914893617</v>
      </c>
      <c r="Y53" s="32">
        <v>1</v>
      </c>
      <c r="Z53" s="32">
        <v>0.9988038277511961</v>
      </c>
      <c r="AA53" s="32">
        <v>0.9976825028968713</v>
      </c>
      <c r="AB53" s="32">
        <v>1</v>
      </c>
      <c r="AC53" s="32">
        <v>0.9875156054931336</v>
      </c>
    </row>
    <row r="54" spans="1:29" ht="12.75">
      <c r="A54" s="16" t="s">
        <v>105</v>
      </c>
      <c r="B54" s="16" t="s">
        <v>106</v>
      </c>
      <c r="C54" s="16" t="s">
        <v>67</v>
      </c>
      <c r="D54" s="16" t="s">
        <v>65</v>
      </c>
      <c r="E54" s="16" t="s">
        <v>612</v>
      </c>
      <c r="F54" s="22">
        <v>0.22845953002610964</v>
      </c>
      <c r="G54" s="22">
        <v>0.25271739130434784</v>
      </c>
      <c r="H54" s="22">
        <v>0.3274932614555256</v>
      </c>
      <c r="I54" s="22">
        <v>0.32281205164992827</v>
      </c>
      <c r="J54" s="22">
        <v>0.3035019455252918</v>
      </c>
      <c r="K54" s="22">
        <v>0.31029986962190353</v>
      </c>
      <c r="L54" s="22">
        <v>0.31683168316831684</v>
      </c>
      <c r="M54" s="22">
        <v>0.3422007255139057</v>
      </c>
      <c r="N54" s="22">
        <v>0.2543604651162791</v>
      </c>
      <c r="O54" s="22">
        <v>0.2929133858267717</v>
      </c>
      <c r="P54" s="22">
        <v>0.3832807570977918</v>
      </c>
      <c r="Q54" s="22">
        <v>0.3256150506512301</v>
      </c>
      <c r="R54" s="22">
        <v>0.3342857142857143</v>
      </c>
      <c r="S54" s="22">
        <v>0.3434343434343434</v>
      </c>
      <c r="T54" s="22">
        <v>0.3516483516483517</v>
      </c>
      <c r="U54" s="22">
        <v>0.3788487282463186</v>
      </c>
      <c r="V54" s="32">
        <v>0.8981723237597912</v>
      </c>
      <c r="W54" s="32">
        <v>0.8627717391304348</v>
      </c>
      <c r="X54" s="32">
        <v>0.8544474393530997</v>
      </c>
      <c r="Y54" s="32">
        <v>0.9913916786226685</v>
      </c>
      <c r="Z54" s="32">
        <v>0.9079118028534371</v>
      </c>
      <c r="AA54" s="32">
        <v>0.9035202086049544</v>
      </c>
      <c r="AB54" s="32">
        <v>0.900990099009901</v>
      </c>
      <c r="AC54" s="32">
        <v>0.9032648125755743</v>
      </c>
    </row>
    <row r="55" spans="1:29" ht="12.75">
      <c r="A55" s="16" t="s">
        <v>107</v>
      </c>
      <c r="B55" s="16" t="s">
        <v>108</v>
      </c>
      <c r="C55" s="16" t="s">
        <v>67</v>
      </c>
      <c r="D55" s="16" t="s">
        <v>65</v>
      </c>
      <c r="E55" s="16" t="s">
        <v>619</v>
      </c>
      <c r="F55" s="22">
        <v>0.5203007518796993</v>
      </c>
      <c r="G55" s="22">
        <v>0.5241379310344828</v>
      </c>
      <c r="H55" s="22">
        <v>0.524822695035461</v>
      </c>
      <c r="I55" s="22">
        <v>0.503030303030303</v>
      </c>
      <c r="J55" s="22">
        <v>0.48264984227129337</v>
      </c>
      <c r="K55" s="22">
        <v>0.48253968253968255</v>
      </c>
      <c r="L55" s="22">
        <v>0.4477124183006536</v>
      </c>
      <c r="M55" s="22">
        <v>0.45601173020527863</v>
      </c>
      <c r="N55" s="22">
        <v>0.5234493192133132</v>
      </c>
      <c r="O55" s="22">
        <v>0.5255878284923928</v>
      </c>
      <c r="P55" s="22">
        <v>0.524822695035461</v>
      </c>
      <c r="Q55" s="22">
        <v>0.5045592705167173</v>
      </c>
      <c r="R55" s="22">
        <v>0.4872611464968153</v>
      </c>
      <c r="S55" s="22">
        <v>0.5041459369817579</v>
      </c>
      <c r="T55" s="22">
        <v>0.45514950166112955</v>
      </c>
      <c r="U55" s="22">
        <v>0.48517940717628705</v>
      </c>
      <c r="V55" s="32">
        <v>0.9939849624060151</v>
      </c>
      <c r="W55" s="32">
        <v>0.9972413793103448</v>
      </c>
      <c r="X55" s="32">
        <v>1</v>
      </c>
      <c r="Y55" s="32">
        <v>0.996969696969697</v>
      </c>
      <c r="Z55" s="32">
        <v>0.9905362776025236</v>
      </c>
      <c r="AA55" s="32">
        <v>0.9571428571428572</v>
      </c>
      <c r="AB55" s="32">
        <v>0.9836601307189542</v>
      </c>
      <c r="AC55" s="32">
        <v>0.9398826979472141</v>
      </c>
    </row>
    <row r="56" spans="1:29" ht="12.75">
      <c r="A56" s="16" t="s">
        <v>109</v>
      </c>
      <c r="B56" s="16" t="s">
        <v>110</v>
      </c>
      <c r="C56" s="16" t="s">
        <v>67</v>
      </c>
      <c r="D56" s="16" t="s">
        <v>65</v>
      </c>
      <c r="E56" s="16" t="s">
        <v>620</v>
      </c>
      <c r="F56" s="22"/>
      <c r="G56" s="22"/>
      <c r="H56" s="22"/>
      <c r="I56" s="22"/>
      <c r="J56" s="22">
        <v>0.34548611111111116</v>
      </c>
      <c r="K56" s="22">
        <v>0.38566552901023887</v>
      </c>
      <c r="L56" s="22">
        <v>0.3397745571658615</v>
      </c>
      <c r="M56" s="22">
        <v>0.3379174852652259</v>
      </c>
      <c r="N56" s="22">
        <v>0.3252279635258359</v>
      </c>
      <c r="O56" s="22">
        <v>0.26291079812206575</v>
      </c>
      <c r="P56" s="22">
        <v>0.3395225464190981</v>
      </c>
      <c r="Q56" s="22">
        <v>0.3716577540106952</v>
      </c>
      <c r="R56" s="22">
        <v>0.35159010600706714</v>
      </c>
      <c r="S56" s="22">
        <v>0.39372822299651566</v>
      </c>
      <c r="T56" s="22">
        <v>0.34477124183006536</v>
      </c>
      <c r="U56" s="22">
        <v>0.3467741935483871</v>
      </c>
      <c r="V56" s="32">
        <v>0.6659919028340081</v>
      </c>
      <c r="W56" s="32">
        <v>0.705298013245033</v>
      </c>
      <c r="X56" s="32">
        <v>0.6252072968490878</v>
      </c>
      <c r="Y56" s="32">
        <v>0.701688555347092</v>
      </c>
      <c r="Z56" s="32">
        <v>0.9826388888888888</v>
      </c>
      <c r="AA56" s="32">
        <v>0.9795221843003413</v>
      </c>
      <c r="AB56" s="32">
        <v>0.9855072463768116</v>
      </c>
      <c r="AC56" s="32">
        <v>0.9744597249508841</v>
      </c>
    </row>
    <row r="57" spans="1:29" ht="12.75">
      <c r="A57" s="16" t="s">
        <v>111</v>
      </c>
      <c r="B57" s="16" t="s">
        <v>112</v>
      </c>
      <c r="C57" s="16" t="s">
        <v>67</v>
      </c>
      <c r="D57" s="16" t="s">
        <v>65</v>
      </c>
      <c r="E57" s="16" t="s">
        <v>619</v>
      </c>
      <c r="F57" s="22"/>
      <c r="G57" s="22"/>
      <c r="H57" s="22"/>
      <c r="I57" s="22"/>
      <c r="J57" s="22"/>
      <c r="K57" s="22"/>
      <c r="L57" s="22">
        <v>0.37987012987012986</v>
      </c>
      <c r="M57" s="22">
        <v>0.3712</v>
      </c>
      <c r="N57" s="22">
        <v>0.5787401574803149</v>
      </c>
      <c r="O57" s="22">
        <v>0.463302752293578</v>
      </c>
      <c r="P57" s="22">
        <v>0.46277665995975853</v>
      </c>
      <c r="Q57" s="22">
        <v>0.44028103044496486</v>
      </c>
      <c r="R57" s="22">
        <v>0.4269911504424779</v>
      </c>
      <c r="S57" s="22">
        <v>0.45129224652087474</v>
      </c>
      <c r="T57" s="22">
        <v>0.43656716417910446</v>
      </c>
      <c r="U57" s="22">
        <v>0.39590443686006827</v>
      </c>
      <c r="V57" s="32">
        <v>0.37797619047619047</v>
      </c>
      <c r="W57" s="32">
        <v>0.3390357698289269</v>
      </c>
      <c r="X57" s="32">
        <v>0.7406855439642325</v>
      </c>
      <c r="Y57" s="32">
        <v>0.6799363057324841</v>
      </c>
      <c r="Z57" s="32">
        <v>0.7471074380165289</v>
      </c>
      <c r="AA57" s="32">
        <v>0.8099838969404187</v>
      </c>
      <c r="AB57" s="32">
        <v>0.8701298701298701</v>
      </c>
      <c r="AC57" s="32">
        <v>0.9376</v>
      </c>
    </row>
    <row r="58" spans="1:29" ht="12.75">
      <c r="A58" s="16" t="s">
        <v>113</v>
      </c>
      <c r="B58" s="16" t="s">
        <v>114</v>
      </c>
      <c r="C58" s="16" t="s">
        <v>67</v>
      </c>
      <c r="D58" s="16" t="s">
        <v>65</v>
      </c>
      <c r="E58" s="16" t="s">
        <v>612</v>
      </c>
      <c r="F58" s="22">
        <v>0.2717889908256881</v>
      </c>
      <c r="G58" s="22">
        <v>0.28858350951374206</v>
      </c>
      <c r="H58" s="22">
        <v>0.27098078867542974</v>
      </c>
      <c r="I58" s="22">
        <v>0.2893854748603352</v>
      </c>
      <c r="J58" s="22">
        <v>0.320973348783314</v>
      </c>
      <c r="K58" s="22">
        <v>0.3260393873085339</v>
      </c>
      <c r="L58" s="22">
        <v>0.30267379679144385</v>
      </c>
      <c r="M58" s="22">
        <v>0.2704918032786885</v>
      </c>
      <c r="N58" s="22">
        <v>0.27335640138408307</v>
      </c>
      <c r="O58" s="22">
        <v>0.291044776119403</v>
      </c>
      <c r="P58" s="22">
        <v>0.27125506072874495</v>
      </c>
      <c r="Q58" s="22">
        <v>0.29003359462486</v>
      </c>
      <c r="R58" s="22">
        <v>0.320973348783314</v>
      </c>
      <c r="S58" s="22">
        <v>0.3263964950711939</v>
      </c>
      <c r="T58" s="22">
        <v>0.30267379679144385</v>
      </c>
      <c r="U58" s="22">
        <v>0.27049180327868855</v>
      </c>
      <c r="V58" s="32">
        <v>0.9942660550458715</v>
      </c>
      <c r="W58" s="32">
        <v>0.9915433403805497</v>
      </c>
      <c r="X58" s="32">
        <v>0.9989888776541962</v>
      </c>
      <c r="Y58" s="32">
        <v>0.9977653631284916</v>
      </c>
      <c r="Z58" s="32">
        <v>1</v>
      </c>
      <c r="AA58" s="32">
        <v>0.9989059080962801</v>
      </c>
      <c r="AB58" s="32">
        <v>1</v>
      </c>
      <c r="AC58" s="32">
        <v>1</v>
      </c>
    </row>
    <row r="59" spans="1:29" ht="12.75">
      <c r="A59" s="16" t="s">
        <v>116</v>
      </c>
      <c r="B59" s="16" t="s">
        <v>118</v>
      </c>
      <c r="C59" s="16" t="s">
        <v>117</v>
      </c>
      <c r="D59" s="16" t="s">
        <v>115</v>
      </c>
      <c r="E59" s="16" t="s">
        <v>614</v>
      </c>
      <c r="F59" s="22"/>
      <c r="G59" s="22">
        <v>0.2952243125904486</v>
      </c>
      <c r="H59" s="22">
        <v>0.3069306930693069</v>
      </c>
      <c r="I59" s="22">
        <v>0.33383010432190763</v>
      </c>
      <c r="J59" s="22">
        <v>0.28959276018099545</v>
      </c>
      <c r="K59" s="22">
        <v>0.3568215892053973</v>
      </c>
      <c r="L59" s="22">
        <v>0.27338129496402874</v>
      </c>
      <c r="M59" s="22">
        <v>0.29521276595744683</v>
      </c>
      <c r="N59" s="22">
        <v>0.328125</v>
      </c>
      <c r="O59" s="22">
        <v>0.3072289156626506</v>
      </c>
      <c r="P59" s="22">
        <v>0.3390625</v>
      </c>
      <c r="Q59" s="22">
        <v>0.33482810164424515</v>
      </c>
      <c r="R59" s="22">
        <v>0.3142389525368249</v>
      </c>
      <c r="S59" s="22">
        <v>0.3611532625189681</v>
      </c>
      <c r="T59" s="22">
        <v>0.2781844802342606</v>
      </c>
      <c r="U59" s="22">
        <v>0.29521276595744683</v>
      </c>
      <c r="V59" s="32">
        <v>0.6798179059180577</v>
      </c>
      <c r="W59" s="32">
        <v>0.9609261939218524</v>
      </c>
      <c r="X59" s="32">
        <v>0.9052333804809052</v>
      </c>
      <c r="Y59" s="32">
        <v>0.9970193740685543</v>
      </c>
      <c r="Z59" s="32">
        <v>0.9215686274509804</v>
      </c>
      <c r="AA59" s="32">
        <v>0.9880059970014993</v>
      </c>
      <c r="AB59" s="32">
        <v>0.9827338129496402</v>
      </c>
      <c r="AC59" s="32">
        <v>1</v>
      </c>
    </row>
    <row r="60" spans="1:29" ht="12.75">
      <c r="A60" s="16" t="s">
        <v>119</v>
      </c>
      <c r="B60" s="16" t="s">
        <v>120</v>
      </c>
      <c r="C60" s="16" t="s">
        <v>117</v>
      </c>
      <c r="D60" s="16" t="s">
        <v>115</v>
      </c>
      <c r="E60" s="16" t="s">
        <v>617</v>
      </c>
      <c r="F60" s="22">
        <v>0.45269016697588127</v>
      </c>
      <c r="G60" s="22">
        <v>0.5109864422627396</v>
      </c>
      <c r="H60" s="22">
        <v>0.478644382544104</v>
      </c>
      <c r="I60" s="22">
        <v>0.44403330249768735</v>
      </c>
      <c r="J60" s="22">
        <v>0.470871449205585</v>
      </c>
      <c r="K60" s="22">
        <v>0.4804287045666356</v>
      </c>
      <c r="L60" s="22">
        <v>0.45890736342042754</v>
      </c>
      <c r="M60" s="22">
        <v>0.44997651479567874</v>
      </c>
      <c r="N60" s="22">
        <v>0.486783042394015</v>
      </c>
      <c r="O60" s="22">
        <v>0.5503524672708963</v>
      </c>
      <c r="P60" s="22">
        <v>0.5344738206324521</v>
      </c>
      <c r="Q60" s="22">
        <v>0.4824120603015075</v>
      </c>
      <c r="R60" s="22">
        <v>0.5169133192389006</v>
      </c>
      <c r="S60" s="22">
        <v>0.5303497942386831</v>
      </c>
      <c r="T60" s="22">
        <v>0.5076195480819758</v>
      </c>
      <c r="U60" s="22">
        <v>0.49585921325051757</v>
      </c>
      <c r="V60" s="32">
        <v>0.9299628942486086</v>
      </c>
      <c r="W60" s="32">
        <v>0.9284712482468443</v>
      </c>
      <c r="X60" s="32">
        <v>0.8955431754874652</v>
      </c>
      <c r="Y60" s="32">
        <v>0.9204440333024977</v>
      </c>
      <c r="Z60" s="32">
        <v>0.9109292248435243</v>
      </c>
      <c r="AA60" s="32">
        <v>0.9058713886300094</v>
      </c>
      <c r="AB60" s="32">
        <v>0.9040380047505938</v>
      </c>
      <c r="AC60" s="32">
        <v>0.9074682949741663</v>
      </c>
    </row>
    <row r="61" spans="1:29" ht="12.75">
      <c r="A61" s="16" t="s">
        <v>121</v>
      </c>
      <c r="B61" s="16" t="s">
        <v>122</v>
      </c>
      <c r="C61" s="16" t="s">
        <v>117</v>
      </c>
      <c r="D61" s="16" t="s">
        <v>115</v>
      </c>
      <c r="E61" s="16" t="s">
        <v>617</v>
      </c>
      <c r="F61" s="22">
        <v>0.35507246376811596</v>
      </c>
      <c r="G61" s="22">
        <v>0.41651376146788993</v>
      </c>
      <c r="H61" s="22">
        <v>0.3794964028776978</v>
      </c>
      <c r="I61" s="22">
        <v>0.40147058823529413</v>
      </c>
      <c r="J61" s="22">
        <v>0.40063593004769477</v>
      </c>
      <c r="K61" s="22">
        <v>0.41284403669724773</v>
      </c>
      <c r="L61" s="22">
        <v>0.4570135746606335</v>
      </c>
      <c r="M61" s="22">
        <v>0.38612368024132726</v>
      </c>
      <c r="N61" s="22">
        <v>0.35507246376811596</v>
      </c>
      <c r="O61" s="22">
        <v>0.41651376146788993</v>
      </c>
      <c r="P61" s="22">
        <v>0.37949640287769787</v>
      </c>
      <c r="Q61" s="22">
        <v>0.4212962962962963</v>
      </c>
      <c r="R61" s="22">
        <v>0.4235294117647059</v>
      </c>
      <c r="S61" s="22">
        <v>0.41411042944785276</v>
      </c>
      <c r="T61" s="22">
        <v>0.45701357466063347</v>
      </c>
      <c r="U61" s="22">
        <v>0.3861236802413273</v>
      </c>
      <c r="V61" s="32">
        <v>1</v>
      </c>
      <c r="W61" s="32">
        <v>1</v>
      </c>
      <c r="X61" s="32">
        <v>1</v>
      </c>
      <c r="Y61" s="32">
        <v>0.9529411764705882</v>
      </c>
      <c r="Z61" s="32">
        <v>0.9459459459459459</v>
      </c>
      <c r="AA61" s="32">
        <v>0.9969418960244648</v>
      </c>
      <c r="AB61" s="32">
        <v>1</v>
      </c>
      <c r="AC61" s="32">
        <v>1</v>
      </c>
    </row>
    <row r="62" spans="1:29" ht="12.75">
      <c r="A62" s="16" t="s">
        <v>123</v>
      </c>
      <c r="B62" s="16" t="s">
        <v>124</v>
      </c>
      <c r="C62" s="16" t="s">
        <v>117</v>
      </c>
      <c r="D62" s="16" t="s">
        <v>115</v>
      </c>
      <c r="E62" s="16" t="s">
        <v>614</v>
      </c>
      <c r="F62" s="22"/>
      <c r="G62" s="22"/>
      <c r="H62" s="22"/>
      <c r="I62" s="22"/>
      <c r="J62" s="22">
        <v>0.3139269406392694</v>
      </c>
      <c r="K62" s="22">
        <v>0.3333333333333333</v>
      </c>
      <c r="L62" s="22">
        <v>0.2865731462925852</v>
      </c>
      <c r="M62" s="22">
        <v>0.28955866523143164</v>
      </c>
      <c r="N62" s="22">
        <v>0.2985658409387223</v>
      </c>
      <c r="O62" s="22">
        <v>0.29901269393511987</v>
      </c>
      <c r="P62" s="22">
        <v>0.32857142857142857</v>
      </c>
      <c r="Q62" s="22">
        <v>0.3188585607940447</v>
      </c>
      <c r="R62" s="22">
        <v>0.3139269406392694</v>
      </c>
      <c r="S62" s="22">
        <v>0.3333333333333333</v>
      </c>
      <c r="T62" s="22">
        <v>0.29124236252545826</v>
      </c>
      <c r="U62" s="22">
        <v>0.29527991218441274</v>
      </c>
      <c r="V62" s="32">
        <v>0.6878923766816143</v>
      </c>
      <c r="W62" s="32">
        <v>0.8047673098751419</v>
      </c>
      <c r="X62" s="32">
        <v>0.8071278825995807</v>
      </c>
      <c r="Y62" s="32">
        <v>0.8232890704800817</v>
      </c>
      <c r="Z62" s="32">
        <v>1</v>
      </c>
      <c r="AA62" s="32">
        <v>1</v>
      </c>
      <c r="AB62" s="32">
        <v>0.9839679358717435</v>
      </c>
      <c r="AC62" s="32">
        <v>0.9806243272335845</v>
      </c>
    </row>
    <row r="63" spans="1:29" ht="12.75">
      <c r="A63" s="16" t="s">
        <v>125</v>
      </c>
      <c r="B63" s="16" t="s">
        <v>126</v>
      </c>
      <c r="C63" s="16" t="s">
        <v>117</v>
      </c>
      <c r="D63" s="16" t="s">
        <v>115</v>
      </c>
      <c r="E63" s="16" t="s">
        <v>616</v>
      </c>
      <c r="F63" s="22">
        <v>0.38765432098765434</v>
      </c>
      <c r="G63" s="22">
        <v>0.4198675496688742</v>
      </c>
      <c r="H63" s="22">
        <v>0.44140625</v>
      </c>
      <c r="I63" s="22">
        <v>0.4058394160583942</v>
      </c>
      <c r="J63" s="22">
        <v>0.4513888888888889</v>
      </c>
      <c r="K63" s="22">
        <v>0.3967828418230563</v>
      </c>
      <c r="L63" s="22">
        <v>0.42</v>
      </c>
      <c r="M63" s="22">
        <v>0.38144329896907214</v>
      </c>
      <c r="N63" s="22">
        <v>0.4109947643979058</v>
      </c>
      <c r="O63" s="22">
        <v>0.45942028985507244</v>
      </c>
      <c r="P63" s="22">
        <v>0.48428571428571426</v>
      </c>
      <c r="Q63" s="22">
        <v>0.4199395770392749</v>
      </c>
      <c r="R63" s="22">
        <v>0.4513888888888889</v>
      </c>
      <c r="S63" s="22">
        <v>0.39731543624161075</v>
      </c>
      <c r="T63" s="22">
        <v>0.42</v>
      </c>
      <c r="U63" s="22">
        <v>0.38144329896907214</v>
      </c>
      <c r="V63" s="32">
        <v>0.9432098765432099</v>
      </c>
      <c r="W63" s="32">
        <v>0.9139072847682119</v>
      </c>
      <c r="X63" s="32">
        <v>0.9114583333333334</v>
      </c>
      <c r="Y63" s="32">
        <v>0.9664233576642336</v>
      </c>
      <c r="Z63" s="32">
        <v>1</v>
      </c>
      <c r="AA63" s="32">
        <v>0.9986595174262735</v>
      </c>
      <c r="AB63" s="32">
        <v>1</v>
      </c>
      <c r="AC63" s="32">
        <v>1</v>
      </c>
    </row>
    <row r="64" spans="1:29" ht="12.75">
      <c r="A64" s="16" t="s">
        <v>127</v>
      </c>
      <c r="B64" s="16" t="s">
        <v>128</v>
      </c>
      <c r="C64" s="16" t="s">
        <v>117</v>
      </c>
      <c r="D64" s="16" t="s">
        <v>115</v>
      </c>
      <c r="E64" s="16" t="s">
        <v>612</v>
      </c>
      <c r="F64" s="22"/>
      <c r="G64" s="22">
        <v>0.34151329243353784</v>
      </c>
      <c r="H64" s="22">
        <v>0.3241455347298787</v>
      </c>
      <c r="I64" s="22"/>
      <c r="J64" s="22">
        <v>0.33295711060948086</v>
      </c>
      <c r="K64" s="22">
        <v>0.31926406926406925</v>
      </c>
      <c r="L64" s="22">
        <v>0.30095036958817317</v>
      </c>
      <c r="M64" s="22">
        <v>0.3311897106109325</v>
      </c>
      <c r="N64" s="22">
        <v>0.3228247162673392</v>
      </c>
      <c r="O64" s="22">
        <v>0.36030204962243795</v>
      </c>
      <c r="P64" s="22">
        <v>0.32450331125827814</v>
      </c>
      <c r="Q64" s="22">
        <v>0.32151898734177214</v>
      </c>
      <c r="R64" s="22">
        <v>0.3344671201814059</v>
      </c>
      <c r="S64" s="22">
        <v>0.31926406926406925</v>
      </c>
      <c r="T64" s="22">
        <v>0.30095036958817317</v>
      </c>
      <c r="U64" s="22">
        <v>0.3311897106109325</v>
      </c>
      <c r="V64" s="32">
        <v>0.8481283422459893</v>
      </c>
      <c r="W64" s="32">
        <v>0.9478527607361963</v>
      </c>
      <c r="X64" s="32">
        <v>0.9988974641675854</v>
      </c>
      <c r="Y64" s="32">
        <v>0.8476394849785408</v>
      </c>
      <c r="Z64" s="32">
        <v>0.9954853273137697</v>
      </c>
      <c r="AA64" s="32">
        <v>1</v>
      </c>
      <c r="AB64" s="32">
        <v>1</v>
      </c>
      <c r="AC64" s="32">
        <v>1</v>
      </c>
    </row>
    <row r="65" spans="1:29" ht="12.75">
      <c r="A65" s="16" t="s">
        <v>129</v>
      </c>
      <c r="B65" s="16" t="s">
        <v>130</v>
      </c>
      <c r="C65" s="16" t="s">
        <v>117</v>
      </c>
      <c r="D65" s="16" t="s">
        <v>115</v>
      </c>
      <c r="E65" s="16" t="s">
        <v>617</v>
      </c>
      <c r="F65" s="22"/>
      <c r="G65" s="22"/>
      <c r="H65" s="22"/>
      <c r="I65" s="22"/>
      <c r="J65" s="22"/>
      <c r="K65" s="22"/>
      <c r="L65" s="22"/>
      <c r="M65" s="22"/>
      <c r="N65" s="22">
        <v>0.7721354166666666</v>
      </c>
      <c r="O65" s="22">
        <v>0.6950444726810674</v>
      </c>
      <c r="P65" s="22">
        <v>0.5675675675675675</v>
      </c>
      <c r="Q65" s="22">
        <v>0.5294695481335953</v>
      </c>
      <c r="R65" s="22">
        <v>0.5890243902439024</v>
      </c>
      <c r="S65" s="22">
        <v>0.44549763033175355</v>
      </c>
      <c r="T65" s="22">
        <v>0.4275053304904051</v>
      </c>
      <c r="U65" s="22">
        <v>0.43566021867115223</v>
      </c>
      <c r="V65" s="32">
        <v>0.5680473372781065</v>
      </c>
      <c r="W65" s="32">
        <v>0.552280701754386</v>
      </c>
      <c r="X65" s="32">
        <v>0.515230635335074</v>
      </c>
      <c r="Y65" s="32">
        <v>0.6563507414571244</v>
      </c>
      <c r="Z65" s="32">
        <v>0.6436420722135008</v>
      </c>
      <c r="AA65" s="32">
        <v>0.7321304649548924</v>
      </c>
      <c r="AB65" s="32">
        <v>0.723207401696222</v>
      </c>
      <c r="AC65" s="32">
        <v>0.878138847858198</v>
      </c>
    </row>
    <row r="66" spans="1:29" ht="12.75">
      <c r="A66" s="16" t="s">
        <v>131</v>
      </c>
      <c r="B66" s="16" t="s">
        <v>132</v>
      </c>
      <c r="C66" s="16" t="s">
        <v>117</v>
      </c>
      <c r="D66" s="16" t="s">
        <v>115</v>
      </c>
      <c r="E66" s="16" t="s">
        <v>613</v>
      </c>
      <c r="F66" s="22">
        <v>0.4854368932038835</v>
      </c>
      <c r="G66" s="22">
        <v>0.4624903325599381</v>
      </c>
      <c r="H66" s="22">
        <v>0.42790697674418604</v>
      </c>
      <c r="I66" s="22">
        <v>0.4095131921218878</v>
      </c>
      <c r="J66" s="22">
        <v>0.4060118543607113</v>
      </c>
      <c r="K66" s="22">
        <v>0.4161640530759952</v>
      </c>
      <c r="L66" s="22">
        <v>0.4604797483287456</v>
      </c>
      <c r="M66" s="22">
        <v>0.40786832597350464</v>
      </c>
      <c r="N66" s="22">
        <v>0.5029721079103795</v>
      </c>
      <c r="O66" s="22">
        <v>0.48657445077298617</v>
      </c>
      <c r="P66" s="22">
        <v>0.46998722860791825</v>
      </c>
      <c r="Q66" s="22">
        <v>0.4603174603174603</v>
      </c>
      <c r="R66" s="22">
        <v>0.45731998092513115</v>
      </c>
      <c r="S66" s="22">
        <v>0.45755968169761274</v>
      </c>
      <c r="T66" s="22">
        <v>0.4783496732026144</v>
      </c>
      <c r="U66" s="22">
        <v>0.4485651214128035</v>
      </c>
      <c r="V66" s="32">
        <v>0.9651368049426302</v>
      </c>
      <c r="W66" s="32">
        <v>0.9505027068832174</v>
      </c>
      <c r="X66" s="32">
        <v>0.9104651162790698</v>
      </c>
      <c r="Y66" s="32">
        <v>0.8896321070234113</v>
      </c>
      <c r="Z66" s="32">
        <v>0.8878069432684166</v>
      </c>
      <c r="AA66" s="32">
        <v>0.9095295536791315</v>
      </c>
      <c r="AB66" s="32">
        <v>0.962642548171451</v>
      </c>
      <c r="AC66" s="32">
        <v>0.909273384183059</v>
      </c>
    </row>
    <row r="67" spans="1:29" ht="12.75">
      <c r="A67" s="16" t="s">
        <v>133</v>
      </c>
      <c r="B67" s="16" t="s">
        <v>134</v>
      </c>
      <c r="C67" s="16" t="s">
        <v>117</v>
      </c>
      <c r="D67" s="16" t="s">
        <v>115</v>
      </c>
      <c r="E67" s="16" t="s">
        <v>614</v>
      </c>
      <c r="F67" s="22"/>
      <c r="G67" s="22"/>
      <c r="H67" s="22"/>
      <c r="I67" s="22"/>
      <c r="J67" s="22"/>
      <c r="K67" s="22">
        <v>0.1958568738229755</v>
      </c>
      <c r="L67" s="22">
        <v>0.23255813953488372</v>
      </c>
      <c r="M67" s="22">
        <v>0.22701688555347094</v>
      </c>
      <c r="N67" s="22">
        <v>1</v>
      </c>
      <c r="O67" s="22">
        <v>0.7912621359223301</v>
      </c>
      <c r="P67" s="22">
        <v>0.6569037656903766</v>
      </c>
      <c r="Q67" s="22">
        <v>0.3548387096774194</v>
      </c>
      <c r="R67" s="22">
        <v>0.3825136612021858</v>
      </c>
      <c r="S67" s="22">
        <v>0.203125</v>
      </c>
      <c r="T67" s="22">
        <v>0.23809523809523808</v>
      </c>
      <c r="U67" s="22">
        <v>0.23224568138195778</v>
      </c>
      <c r="V67" s="32">
        <v>0.1370143149284253</v>
      </c>
      <c r="W67" s="32">
        <v>0.4</v>
      </c>
      <c r="X67" s="32">
        <v>0.4917695473251029</v>
      </c>
      <c r="Y67" s="32">
        <v>0.7016460905349795</v>
      </c>
      <c r="Z67" s="32">
        <v>0.7672955974842768</v>
      </c>
      <c r="AA67" s="32">
        <v>0.9642184557438794</v>
      </c>
      <c r="AB67" s="32">
        <v>0.9767441860465116</v>
      </c>
      <c r="AC67" s="32">
        <v>0.9774859287054409</v>
      </c>
    </row>
    <row r="68" spans="1:29" ht="12.75">
      <c r="A68" s="16" t="s">
        <v>135</v>
      </c>
      <c r="B68" s="16" t="s">
        <v>136</v>
      </c>
      <c r="C68" s="16" t="s">
        <v>117</v>
      </c>
      <c r="D68" s="16" t="s">
        <v>115</v>
      </c>
      <c r="E68" s="16" t="s">
        <v>614</v>
      </c>
      <c r="F68" s="22">
        <v>0.21777777777777776</v>
      </c>
      <c r="G68" s="22">
        <v>0.2763157894736842</v>
      </c>
      <c r="H68" s="22">
        <v>0.33853006681514475</v>
      </c>
      <c r="I68" s="22">
        <v>0.2853717026378897</v>
      </c>
      <c r="J68" s="22"/>
      <c r="K68" s="22">
        <v>0.3719211822660099</v>
      </c>
      <c r="L68" s="22"/>
      <c r="M68" s="22"/>
      <c r="N68" s="22">
        <v>0.21777777777777776</v>
      </c>
      <c r="O68" s="22">
        <v>0.27631578947368424</v>
      </c>
      <c r="P68" s="22">
        <v>0.33853006681514475</v>
      </c>
      <c r="Q68" s="22">
        <v>0.2853717026378897</v>
      </c>
      <c r="R68" s="22">
        <v>0.36977491961414793</v>
      </c>
      <c r="S68" s="22">
        <v>0.43641618497109824</v>
      </c>
      <c r="T68" s="22">
        <v>0.40524781341107874</v>
      </c>
      <c r="U68" s="22">
        <v>0.35958005249343833</v>
      </c>
      <c r="V68" s="32">
        <v>1</v>
      </c>
      <c r="W68" s="32">
        <v>1</v>
      </c>
      <c r="X68" s="32">
        <v>1</v>
      </c>
      <c r="Y68" s="32">
        <v>1</v>
      </c>
      <c r="Z68" s="32">
        <v>0.7814070351758794</v>
      </c>
      <c r="AA68" s="32">
        <v>0.8522167487684729</v>
      </c>
      <c r="AB68" s="32">
        <v>0.7742663656884876</v>
      </c>
      <c r="AC68" s="32">
        <v>0.8447893569844789</v>
      </c>
    </row>
    <row r="69" spans="1:29" ht="12.75">
      <c r="A69" s="16" t="s">
        <v>137</v>
      </c>
      <c r="B69" s="16" t="s">
        <v>138</v>
      </c>
      <c r="C69" s="16" t="s">
        <v>117</v>
      </c>
      <c r="D69" s="16" t="s">
        <v>115</v>
      </c>
      <c r="E69" s="16" t="s">
        <v>616</v>
      </c>
      <c r="F69" s="22"/>
      <c r="G69" s="22"/>
      <c r="H69" s="22"/>
      <c r="I69" s="22"/>
      <c r="J69" s="22">
        <v>0.46823869104908566</v>
      </c>
      <c r="K69" s="22">
        <v>0.46347363328495406</v>
      </c>
      <c r="L69" s="22">
        <v>0.471078431372549</v>
      </c>
      <c r="M69" s="22">
        <v>0.46574614976101963</v>
      </c>
      <c r="N69" s="22">
        <v>0.4297520661157025</v>
      </c>
      <c r="O69" s="22">
        <v>0.42945163277880466</v>
      </c>
      <c r="P69" s="22">
        <v>0.43007915567282323</v>
      </c>
      <c r="Q69" s="22">
        <v>0.4298186702484889</v>
      </c>
      <c r="R69" s="22">
        <v>0.5139989434759641</v>
      </c>
      <c r="S69" s="22">
        <v>0.5055408970976253</v>
      </c>
      <c r="T69" s="22">
        <v>0.5103558151885289</v>
      </c>
      <c r="U69" s="22">
        <v>0.5034443168771527</v>
      </c>
      <c r="V69" s="32">
        <v>0.7146751476601545</v>
      </c>
      <c r="W69" s="32">
        <v>0.7219750889679715</v>
      </c>
      <c r="X69" s="32">
        <v>0.7373540856031129</v>
      </c>
      <c r="Y69" s="32">
        <v>0.732055063913471</v>
      </c>
      <c r="Z69" s="32">
        <v>0.9109720885466794</v>
      </c>
      <c r="AA69" s="32">
        <v>0.9167876149008225</v>
      </c>
      <c r="AB69" s="32">
        <v>0.9230392156862746</v>
      </c>
      <c r="AC69" s="32">
        <v>0.9251194901752523</v>
      </c>
    </row>
    <row r="70" spans="1:29" ht="12.75">
      <c r="A70" s="16" t="s">
        <v>139</v>
      </c>
      <c r="B70" s="16" t="s">
        <v>140</v>
      </c>
      <c r="C70" s="16" t="s">
        <v>117</v>
      </c>
      <c r="D70" s="16" t="s">
        <v>115</v>
      </c>
      <c r="E70" s="16" t="s">
        <v>614</v>
      </c>
      <c r="F70" s="22"/>
      <c r="G70" s="22"/>
      <c r="H70" s="22"/>
      <c r="I70" s="22"/>
      <c r="J70" s="22">
        <v>0.27648578811369506</v>
      </c>
      <c r="K70" s="22">
        <v>0.30895522388059704</v>
      </c>
      <c r="L70" s="22">
        <v>0.29758308157099694</v>
      </c>
      <c r="M70" s="22">
        <v>0.27514792899408286</v>
      </c>
      <c r="N70" s="22">
        <v>0.3476764199655766</v>
      </c>
      <c r="O70" s="22">
        <v>0.32452830188679244</v>
      </c>
      <c r="P70" s="22">
        <v>0.30319148936170215</v>
      </c>
      <c r="Q70" s="22">
        <v>0.3150684931506849</v>
      </c>
      <c r="R70" s="22">
        <v>0.311046511627907</v>
      </c>
      <c r="S70" s="22">
        <v>0.3194444444444444</v>
      </c>
      <c r="T70" s="22">
        <v>0.312202852614897</v>
      </c>
      <c r="U70" s="22">
        <v>0.28396946564885495</v>
      </c>
      <c r="V70" s="32">
        <v>0.7102689486552567</v>
      </c>
      <c r="W70" s="32">
        <v>0.5668449197860963</v>
      </c>
      <c r="X70" s="32">
        <v>0.6482758620689655</v>
      </c>
      <c r="Y70" s="32">
        <v>0.7735099337748345</v>
      </c>
      <c r="Z70" s="32">
        <v>0.8888888888888888</v>
      </c>
      <c r="AA70" s="32">
        <v>0.9671641791044776</v>
      </c>
      <c r="AB70" s="32">
        <v>0.9531722054380665</v>
      </c>
      <c r="AC70" s="32">
        <v>0.9689349112426036</v>
      </c>
    </row>
    <row r="71" spans="1:29" ht="12.75">
      <c r="A71" s="16" t="s">
        <v>141</v>
      </c>
      <c r="B71" s="16" t="s">
        <v>142</v>
      </c>
      <c r="C71" s="16" t="s">
        <v>117</v>
      </c>
      <c r="D71" s="16" t="s">
        <v>115</v>
      </c>
      <c r="E71" s="16" t="s">
        <v>613</v>
      </c>
      <c r="F71" s="22"/>
      <c r="G71" s="22"/>
      <c r="H71" s="22"/>
      <c r="I71" s="22">
        <v>0.44926611359285257</v>
      </c>
      <c r="J71" s="22">
        <v>0.49247441300421435</v>
      </c>
      <c r="K71" s="22">
        <v>0.4964580873671783</v>
      </c>
      <c r="L71" s="22">
        <v>0.5143031040779062</v>
      </c>
      <c r="M71" s="22">
        <v>0.5090342679127726</v>
      </c>
      <c r="N71" s="22">
        <v>0.5297157622739018</v>
      </c>
      <c r="O71" s="22">
        <v>0.48379888268156424</v>
      </c>
      <c r="P71" s="22">
        <v>0.5472279260780287</v>
      </c>
      <c r="Q71" s="22">
        <v>0.5138686131386861</v>
      </c>
      <c r="R71" s="22">
        <v>0.4993894993894994</v>
      </c>
      <c r="S71" s="22">
        <v>0.5008933889219773</v>
      </c>
      <c r="T71" s="22">
        <v>0.5149299207800122</v>
      </c>
      <c r="U71" s="22">
        <v>0.5090342679127726</v>
      </c>
      <c r="V71" s="32">
        <v>0.4757221880762139</v>
      </c>
      <c r="W71" s="32">
        <v>0.518840579710145</v>
      </c>
      <c r="X71" s="32">
        <v>0.5643105446118193</v>
      </c>
      <c r="Y71" s="32">
        <v>0.8742820676451819</v>
      </c>
      <c r="Z71" s="32">
        <v>0.9861529199277543</v>
      </c>
      <c r="AA71" s="32">
        <v>0.9911452184179457</v>
      </c>
      <c r="AB71" s="32">
        <v>0.9987827145465612</v>
      </c>
      <c r="AC71" s="32">
        <v>1</v>
      </c>
    </row>
    <row r="72" spans="1:29" ht="12.75">
      <c r="A72" s="16" t="s">
        <v>143</v>
      </c>
      <c r="B72" s="16" t="s">
        <v>144</v>
      </c>
      <c r="C72" s="16" t="s">
        <v>117</v>
      </c>
      <c r="D72" s="16" t="s">
        <v>115</v>
      </c>
      <c r="E72" s="16" t="s">
        <v>614</v>
      </c>
      <c r="F72" s="22"/>
      <c r="G72" s="22">
        <v>0.30144927536231886</v>
      </c>
      <c r="H72" s="22">
        <v>0.32763532763532766</v>
      </c>
      <c r="I72" s="22">
        <v>0.3426103646833013</v>
      </c>
      <c r="J72" s="22">
        <v>0.36442307692307696</v>
      </c>
      <c r="K72" s="22">
        <v>0.35240963855421686</v>
      </c>
      <c r="L72" s="22">
        <v>0.34086799276672697</v>
      </c>
      <c r="M72" s="22">
        <v>0.35</v>
      </c>
      <c r="N72" s="22">
        <v>0.31316042267050914</v>
      </c>
      <c r="O72" s="22">
        <v>0.3116883116883117</v>
      </c>
      <c r="P72" s="22">
        <v>0.3326904532304725</v>
      </c>
      <c r="Q72" s="22">
        <v>0.34829268292682924</v>
      </c>
      <c r="R72" s="22">
        <v>0.3644230769230769</v>
      </c>
      <c r="S72" s="22">
        <v>0.35240963855421686</v>
      </c>
      <c r="T72" s="22">
        <v>0.34086799276672697</v>
      </c>
      <c r="U72" s="22">
        <v>0.35</v>
      </c>
      <c r="V72" s="32">
        <v>0.9568014705882353</v>
      </c>
      <c r="W72" s="32">
        <v>0.9671497584541062</v>
      </c>
      <c r="X72" s="32">
        <v>0.9848053181386515</v>
      </c>
      <c r="Y72" s="32">
        <v>0.9836852207293666</v>
      </c>
      <c r="Z72" s="32">
        <v>1</v>
      </c>
      <c r="AA72" s="32">
        <v>1</v>
      </c>
      <c r="AB72" s="32">
        <v>1</v>
      </c>
      <c r="AC72" s="32">
        <v>1</v>
      </c>
    </row>
    <row r="73" spans="1:29" ht="12.75">
      <c r="A73" s="16" t="s">
        <v>146</v>
      </c>
      <c r="B73" s="16" t="s">
        <v>148</v>
      </c>
      <c r="C73" s="16" t="s">
        <v>147</v>
      </c>
      <c r="D73" s="16" t="s">
        <v>145</v>
      </c>
      <c r="E73" s="16" t="s">
        <v>614</v>
      </c>
      <c r="F73" s="22"/>
      <c r="G73" s="22"/>
      <c r="H73" s="22"/>
      <c r="I73" s="22">
        <v>0.26129032258064516</v>
      </c>
      <c r="J73" s="22">
        <v>0.37037037037037035</v>
      </c>
      <c r="K73" s="22">
        <v>0.3848684210526316</v>
      </c>
      <c r="L73" s="22">
        <v>0.3762057877813505</v>
      </c>
      <c r="M73" s="22">
        <v>0.3383458646616541</v>
      </c>
      <c r="N73" s="22">
        <v>0.28125</v>
      </c>
      <c r="O73" s="22">
        <v>0.384</v>
      </c>
      <c r="P73" s="22">
        <v>0.3702290076335878</v>
      </c>
      <c r="Q73" s="22">
        <v>0.2977941176470588</v>
      </c>
      <c r="R73" s="22">
        <v>0.39568345323741005</v>
      </c>
      <c r="S73" s="22">
        <v>0.4105263157894737</v>
      </c>
      <c r="T73" s="22">
        <v>0.4090909090909091</v>
      </c>
      <c r="U73" s="22">
        <v>0.3409090909090909</v>
      </c>
      <c r="V73" s="32">
        <v>0.3168316831683168</v>
      </c>
      <c r="W73" s="32">
        <v>0.8116883116883117</v>
      </c>
      <c r="X73" s="32">
        <v>0.8136645962732919</v>
      </c>
      <c r="Y73" s="32">
        <v>0.8774193548387097</v>
      </c>
      <c r="Z73" s="32">
        <v>0.936026936026936</v>
      </c>
      <c r="AA73" s="32">
        <v>0.9375</v>
      </c>
      <c r="AB73" s="32">
        <v>0.9196141479099679</v>
      </c>
      <c r="AC73" s="32">
        <v>0.9924812030075187</v>
      </c>
    </row>
    <row r="74" spans="1:29" ht="12.75">
      <c r="A74" s="16" t="s">
        <v>149</v>
      </c>
      <c r="B74" s="16" t="s">
        <v>150</v>
      </c>
      <c r="C74" s="16" t="s">
        <v>147</v>
      </c>
      <c r="D74" s="16" t="s">
        <v>145</v>
      </c>
      <c r="E74" s="16" t="s">
        <v>617</v>
      </c>
      <c r="F74" s="22"/>
      <c r="G74" s="22"/>
      <c r="H74" s="22">
        <v>0.3902439024390244</v>
      </c>
      <c r="I74" s="22">
        <v>0.3220338983050848</v>
      </c>
      <c r="J74" s="22">
        <v>0.37513513513513513</v>
      </c>
      <c r="K74" s="22">
        <v>0.3994252873563219</v>
      </c>
      <c r="L74" s="22">
        <v>0.36752988047808766</v>
      </c>
      <c r="M74" s="22">
        <v>0.3894736842105263</v>
      </c>
      <c r="N74" s="22">
        <v>0.38095238095238093</v>
      </c>
      <c r="O74" s="22">
        <v>0.4079283887468031</v>
      </c>
      <c r="P74" s="22">
        <v>0.4160346695557963</v>
      </c>
      <c r="Q74" s="22">
        <v>0.3675937122128174</v>
      </c>
      <c r="R74" s="22">
        <v>0.4332084893882647</v>
      </c>
      <c r="S74" s="22">
        <v>0.43302180685358255</v>
      </c>
      <c r="T74" s="22">
        <v>0.39006342494714585</v>
      </c>
      <c r="U74" s="22">
        <v>0.4057017543859649</v>
      </c>
      <c r="V74" s="32">
        <v>0.798</v>
      </c>
      <c r="W74" s="32">
        <v>0.8310308182784272</v>
      </c>
      <c r="X74" s="32">
        <v>0.9380081300813008</v>
      </c>
      <c r="Y74" s="32">
        <v>0.8760593220338984</v>
      </c>
      <c r="Z74" s="32">
        <v>0.865945945945946</v>
      </c>
      <c r="AA74" s="32">
        <v>0.9224137931034483</v>
      </c>
      <c r="AB74" s="32">
        <v>0.9422310756972112</v>
      </c>
      <c r="AC74" s="32">
        <v>0.96</v>
      </c>
    </row>
    <row r="75" spans="1:29" ht="12.75">
      <c r="A75" s="16" t="s">
        <v>151</v>
      </c>
      <c r="B75" s="16" t="s">
        <v>152</v>
      </c>
      <c r="C75" s="16" t="s">
        <v>147</v>
      </c>
      <c r="D75" s="16" t="s">
        <v>145</v>
      </c>
      <c r="E75" s="16" t="s">
        <v>614</v>
      </c>
      <c r="F75" s="22">
        <v>0.4063926940639269</v>
      </c>
      <c r="G75" s="22">
        <v>0.4711484593837535</v>
      </c>
      <c r="H75" s="22">
        <v>0.42137404580152676</v>
      </c>
      <c r="I75" s="22">
        <v>0.4517304189435337</v>
      </c>
      <c r="J75" s="22">
        <v>0.44450704225352117</v>
      </c>
      <c r="K75" s="22">
        <v>0.42487616951018164</v>
      </c>
      <c r="L75" s="22">
        <v>0.4128342245989305</v>
      </c>
      <c r="M75" s="22">
        <v>0.42291789722386297</v>
      </c>
      <c r="N75" s="22">
        <v>0.4063926940639269</v>
      </c>
      <c r="O75" s="22">
        <v>0.4711484593837535</v>
      </c>
      <c r="P75" s="22">
        <v>0.4213740458015267</v>
      </c>
      <c r="Q75" s="22">
        <v>0.4517304189435337</v>
      </c>
      <c r="R75" s="22">
        <v>0.4445070422535211</v>
      </c>
      <c r="S75" s="22">
        <v>0.42487616951018164</v>
      </c>
      <c r="T75" s="22">
        <v>0.4134975897161221</v>
      </c>
      <c r="U75" s="22">
        <v>0.42568370986920334</v>
      </c>
      <c r="V75" s="32">
        <v>1</v>
      </c>
      <c r="W75" s="32">
        <v>1</v>
      </c>
      <c r="X75" s="32">
        <v>1</v>
      </c>
      <c r="Y75" s="32">
        <v>1</v>
      </c>
      <c r="Z75" s="32">
        <v>1</v>
      </c>
      <c r="AA75" s="32">
        <v>1</v>
      </c>
      <c r="AB75" s="32">
        <v>0.9983957219251337</v>
      </c>
      <c r="AC75" s="32">
        <v>0.993502658003544</v>
      </c>
    </row>
    <row r="76" spans="1:29" ht="12.75">
      <c r="A76" s="16" t="s">
        <v>153</v>
      </c>
      <c r="B76" s="16" t="s">
        <v>154</v>
      </c>
      <c r="C76" s="16" t="s">
        <v>147</v>
      </c>
      <c r="D76" s="16" t="s">
        <v>145</v>
      </c>
      <c r="E76" s="16" t="s">
        <v>621</v>
      </c>
      <c r="F76" s="22"/>
      <c r="G76" s="22"/>
      <c r="H76" s="22"/>
      <c r="I76" s="22">
        <v>0.466977466977467</v>
      </c>
      <c r="J76" s="22">
        <v>0.5573221757322175</v>
      </c>
      <c r="K76" s="22"/>
      <c r="L76" s="22">
        <v>0.525179856115108</v>
      </c>
      <c r="M76" s="22">
        <v>0.5069767441860465</v>
      </c>
      <c r="N76" s="22">
        <v>0.5383435582822086</v>
      </c>
      <c r="O76" s="22">
        <v>0.5472370766488414</v>
      </c>
      <c r="P76" s="22">
        <v>0.5226480836236934</v>
      </c>
      <c r="Q76" s="22">
        <v>0.5203463203463203</v>
      </c>
      <c r="R76" s="22">
        <v>0.5736434108527132</v>
      </c>
      <c r="S76" s="22">
        <v>0.5551982851018221</v>
      </c>
      <c r="T76" s="22">
        <v>0.5703125</v>
      </c>
      <c r="U76" s="22">
        <v>0.5575447570332481</v>
      </c>
      <c r="V76" s="32">
        <v>0.5125786163522013</v>
      </c>
      <c r="W76" s="32">
        <v>0.4362363919129082</v>
      </c>
      <c r="X76" s="32">
        <v>0.4439288476411446</v>
      </c>
      <c r="Y76" s="32">
        <v>0.8974358974358975</v>
      </c>
      <c r="Z76" s="32">
        <v>0.9715481171548117</v>
      </c>
      <c r="AA76" s="32">
        <v>0.9358074222668004</v>
      </c>
      <c r="AB76" s="32">
        <v>0.920863309352518</v>
      </c>
      <c r="AC76" s="32">
        <v>0.9093023255813953</v>
      </c>
    </row>
    <row r="77" spans="1:29" ht="12.75">
      <c r="A77" s="16" t="s">
        <v>155</v>
      </c>
      <c r="B77" s="16" t="s">
        <v>156</v>
      </c>
      <c r="C77" s="16" t="s">
        <v>147</v>
      </c>
      <c r="D77" s="16" t="s">
        <v>145</v>
      </c>
      <c r="E77" s="16" t="s">
        <v>620</v>
      </c>
      <c r="F77" s="22"/>
      <c r="G77" s="22"/>
      <c r="H77" s="22"/>
      <c r="I77" s="22">
        <v>0.4072039072039072</v>
      </c>
      <c r="J77" s="22">
        <v>0.469770253929867</v>
      </c>
      <c r="K77" s="22"/>
      <c r="L77" s="22">
        <v>0.503954802259887</v>
      </c>
      <c r="M77" s="22">
        <v>0.43538647342995174</v>
      </c>
      <c r="N77" s="22">
        <v>0.444232602478551</v>
      </c>
      <c r="O77" s="22">
        <v>0.4651329978432782</v>
      </c>
      <c r="P77" s="22">
        <v>0.4295473953885568</v>
      </c>
      <c r="Q77" s="22">
        <v>0.4300451321727917</v>
      </c>
      <c r="R77" s="22">
        <v>0.473780487804878</v>
      </c>
      <c r="S77" s="22">
        <v>0.467005076142132</v>
      </c>
      <c r="T77" s="22">
        <v>0.5094231867504283</v>
      </c>
      <c r="U77" s="22">
        <v>0.44782608695652176</v>
      </c>
      <c r="V77" s="32">
        <v>0.6067090803932909</v>
      </c>
      <c r="W77" s="32">
        <v>0.7727777777777778</v>
      </c>
      <c r="X77" s="32">
        <v>0.6649630891538898</v>
      </c>
      <c r="Y77" s="32">
        <v>0.9468864468864469</v>
      </c>
      <c r="Z77" s="32">
        <v>0.9915356711003628</v>
      </c>
      <c r="AA77" s="32">
        <v>0.9718111346018323</v>
      </c>
      <c r="AB77" s="32">
        <v>0.9892655367231639</v>
      </c>
      <c r="AC77" s="32">
        <v>0.9722222222222222</v>
      </c>
    </row>
    <row r="78" spans="1:29" ht="12.75">
      <c r="A78" s="16" t="s">
        <v>157</v>
      </c>
      <c r="B78" s="16" t="s">
        <v>158</v>
      </c>
      <c r="C78" s="16" t="s">
        <v>147</v>
      </c>
      <c r="D78" s="16" t="s">
        <v>145</v>
      </c>
      <c r="E78" s="16" t="s">
        <v>616</v>
      </c>
      <c r="F78" s="22">
        <v>0.3982349696635411</v>
      </c>
      <c r="G78" s="22">
        <v>0.4004866180048662</v>
      </c>
      <c r="H78" s="22"/>
      <c r="I78" s="22">
        <v>0.40391943385955364</v>
      </c>
      <c r="J78" s="22">
        <v>0.4198958935801041</v>
      </c>
      <c r="K78" s="22">
        <v>0.390655105973025</v>
      </c>
      <c r="L78" s="22">
        <v>0.39100346020761245</v>
      </c>
      <c r="M78" s="22">
        <v>0.37343358395989973</v>
      </c>
      <c r="N78" s="22">
        <v>0.3982349696635411</v>
      </c>
      <c r="O78" s="22">
        <v>0.4333859926276988</v>
      </c>
      <c r="P78" s="22">
        <v>0.41131498470948014</v>
      </c>
      <c r="Q78" s="22">
        <v>0.4108527131782946</v>
      </c>
      <c r="R78" s="22">
        <v>0.42958579881656805</v>
      </c>
      <c r="S78" s="22">
        <v>0.39368932038834953</v>
      </c>
      <c r="T78" s="22">
        <v>0.3998988877654196</v>
      </c>
      <c r="U78" s="22">
        <v>0.38382277176713037</v>
      </c>
      <c r="V78" s="32">
        <v>1</v>
      </c>
      <c r="W78" s="32">
        <v>0.9240875912408759</v>
      </c>
      <c r="X78" s="32">
        <v>0.9770916334661355</v>
      </c>
      <c r="Y78" s="32">
        <v>0.9831246597713663</v>
      </c>
      <c r="Z78" s="32">
        <v>0.9774436090225564</v>
      </c>
      <c r="AA78" s="32">
        <v>0.9922928709055877</v>
      </c>
      <c r="AB78" s="32">
        <v>0.9777558082056352</v>
      </c>
      <c r="AC78" s="32">
        <v>0.9729323308270676</v>
      </c>
    </row>
    <row r="79" spans="1:29" ht="12.75">
      <c r="A79" s="16" t="s">
        <v>159</v>
      </c>
      <c r="B79" s="16" t="s">
        <v>160</v>
      </c>
      <c r="C79" s="16" t="s">
        <v>147</v>
      </c>
      <c r="D79" s="16" t="s">
        <v>145</v>
      </c>
      <c r="E79" s="16" t="s">
        <v>620</v>
      </c>
      <c r="F79" s="22"/>
      <c r="G79" s="22"/>
      <c r="H79" s="22">
        <v>0.4440052700922266</v>
      </c>
      <c r="I79" s="22">
        <v>0.44286414909269245</v>
      </c>
      <c r="J79" s="22">
        <v>0.5131518227964929</v>
      </c>
      <c r="K79" s="22">
        <v>0.4624252775405636</v>
      </c>
      <c r="L79" s="22">
        <v>0.4593554593554594</v>
      </c>
      <c r="M79" s="22">
        <v>0.4523148148148148</v>
      </c>
      <c r="N79" s="22">
        <v>0.2525458248472505</v>
      </c>
      <c r="O79" s="22">
        <v>0.47703180212014135</v>
      </c>
      <c r="P79" s="22">
        <v>0.4823473282442748</v>
      </c>
      <c r="Q79" s="22">
        <v>0.4918300653594771</v>
      </c>
      <c r="R79" s="22">
        <v>0.5310410697230181</v>
      </c>
      <c r="S79" s="22">
        <v>0.4670116429495472</v>
      </c>
      <c r="T79" s="22">
        <v>0.46653639472398634</v>
      </c>
      <c r="U79" s="22">
        <v>0.4949341438703141</v>
      </c>
      <c r="V79" s="32">
        <v>0.2478546188793539</v>
      </c>
      <c r="W79" s="32">
        <v>0.24136460554370998</v>
      </c>
      <c r="X79" s="32">
        <v>0.9205094422485727</v>
      </c>
      <c r="Y79" s="32">
        <v>0.9004413928396273</v>
      </c>
      <c r="Z79" s="32">
        <v>0.9663128749423165</v>
      </c>
      <c r="AA79" s="32">
        <v>0.9901793339026473</v>
      </c>
      <c r="AB79" s="32">
        <v>0.9846079846079846</v>
      </c>
      <c r="AC79" s="32">
        <v>0.9138888888888889</v>
      </c>
    </row>
    <row r="80" spans="1:29" ht="12.75">
      <c r="A80" s="16" t="s">
        <v>161</v>
      </c>
      <c r="B80" s="16" t="s">
        <v>162</v>
      </c>
      <c r="C80" s="16" t="s">
        <v>147</v>
      </c>
      <c r="D80" s="16" t="s">
        <v>145</v>
      </c>
      <c r="E80" s="16" t="s">
        <v>621</v>
      </c>
      <c r="F80" s="22">
        <v>0.39741035856573703</v>
      </c>
      <c r="G80" s="22">
        <v>0.38811881188118813</v>
      </c>
      <c r="H80" s="22">
        <v>0.4035785288270378</v>
      </c>
      <c r="I80" s="22">
        <v>0.4195519348268839</v>
      </c>
      <c r="J80" s="22">
        <v>0.42507068803016024</v>
      </c>
      <c r="K80" s="22">
        <v>0.39598540145985406</v>
      </c>
      <c r="L80" s="22">
        <v>0.47122302158273377</v>
      </c>
      <c r="M80" s="22">
        <v>0.4422018348623853</v>
      </c>
      <c r="N80" s="22">
        <v>0.42401700318809776</v>
      </c>
      <c r="O80" s="22">
        <v>0.4109014675052411</v>
      </c>
      <c r="P80" s="22">
        <v>0.42247658688865763</v>
      </c>
      <c r="Q80" s="22">
        <v>0.4406417112299465</v>
      </c>
      <c r="R80" s="22">
        <v>0.42952380952380953</v>
      </c>
      <c r="S80" s="22">
        <v>0.40522875816993464</v>
      </c>
      <c r="T80" s="22">
        <v>0.47249774571686204</v>
      </c>
      <c r="U80" s="22">
        <v>0.4430147058823529</v>
      </c>
      <c r="V80" s="32">
        <v>0.9372509960159363</v>
      </c>
      <c r="W80" s="32">
        <v>0.9445544554455445</v>
      </c>
      <c r="X80" s="32">
        <v>0.9552683896620279</v>
      </c>
      <c r="Y80" s="32">
        <v>0.9521384928716904</v>
      </c>
      <c r="Z80" s="32">
        <v>0.9896324222431668</v>
      </c>
      <c r="AA80" s="32">
        <v>0.9771897810218978</v>
      </c>
      <c r="AB80" s="32">
        <v>0.9973021582733813</v>
      </c>
      <c r="AC80" s="32">
        <v>0.998165137614679</v>
      </c>
    </row>
    <row r="81" spans="1:29" ht="12.75">
      <c r="A81" s="16" t="s">
        <v>163</v>
      </c>
      <c r="B81" s="16" t="s">
        <v>164</v>
      </c>
      <c r="C81" s="16" t="s">
        <v>147</v>
      </c>
      <c r="D81" s="16" t="s">
        <v>145</v>
      </c>
      <c r="E81" s="16" t="s">
        <v>614</v>
      </c>
      <c r="F81" s="22">
        <v>0.3927752293577982</v>
      </c>
      <c r="G81" s="22"/>
      <c r="H81" s="22"/>
      <c r="I81" s="22"/>
      <c r="J81" s="22"/>
      <c r="K81" s="22">
        <v>0.37383689107827034</v>
      </c>
      <c r="L81" s="22">
        <v>0.3840541948931735</v>
      </c>
      <c r="M81" s="22">
        <v>0.39926547743966423</v>
      </c>
      <c r="N81" s="22">
        <v>0.4622132253711201</v>
      </c>
      <c r="O81" s="22">
        <v>0.4082512315270936</v>
      </c>
      <c r="P81" s="22">
        <v>0.363237139272271</v>
      </c>
      <c r="Q81" s="22">
        <v>0.3819128171763175</v>
      </c>
      <c r="R81" s="22">
        <v>0.4753787878787879</v>
      </c>
      <c r="S81" s="22">
        <v>0.4039030159668835</v>
      </c>
      <c r="T81" s="22">
        <v>0.3958109559613319</v>
      </c>
      <c r="U81" s="22">
        <v>0.41112911939492164</v>
      </c>
      <c r="V81" s="32">
        <v>0.8497706422018348</v>
      </c>
      <c r="W81" s="32">
        <v>0.8323936442849821</v>
      </c>
      <c r="X81" s="32">
        <v>0.8363064008394543</v>
      </c>
      <c r="Y81" s="32">
        <v>0.8136580201164637</v>
      </c>
      <c r="Z81" s="32">
        <v>0.8497854077253219</v>
      </c>
      <c r="AA81" s="32">
        <v>0.9255610290093048</v>
      </c>
      <c r="AB81" s="32">
        <v>0.9702970297029703</v>
      </c>
      <c r="AC81" s="32">
        <v>0.9711437565582371</v>
      </c>
    </row>
    <row r="82" spans="1:29" ht="12.75">
      <c r="A82" s="16" t="s">
        <v>166</v>
      </c>
      <c r="B82" s="16" t="s">
        <v>168</v>
      </c>
      <c r="C82" s="16" t="s">
        <v>167</v>
      </c>
      <c r="D82" s="16" t="s">
        <v>165</v>
      </c>
      <c r="E82" s="16" t="s">
        <v>621</v>
      </c>
      <c r="F82" s="22"/>
      <c r="G82" s="22"/>
      <c r="H82" s="22"/>
      <c r="I82" s="22"/>
      <c r="J82" s="22"/>
      <c r="K82" s="22"/>
      <c r="L82" s="22">
        <v>0.3512064343163539</v>
      </c>
      <c r="M82" s="22">
        <v>0.38591022443890277</v>
      </c>
      <c r="N82" s="22">
        <v>0.5652542372881356</v>
      </c>
      <c r="O82" s="22">
        <v>0.3481989708404803</v>
      </c>
      <c r="P82" s="22">
        <v>0.3196229648671808</v>
      </c>
      <c r="Q82" s="22">
        <v>0.4272260273972603</v>
      </c>
      <c r="R82" s="22">
        <v>0.4231782265144864</v>
      </c>
      <c r="S82" s="22">
        <v>0.41278065630397237</v>
      </c>
      <c r="T82" s="22">
        <v>0.41130298273155413</v>
      </c>
      <c r="U82" s="22">
        <v>0.3996126533247256</v>
      </c>
      <c r="V82" s="32">
        <v>0.7835325365205843</v>
      </c>
      <c r="W82" s="32">
        <v>0.7412587412587412</v>
      </c>
      <c r="X82" s="32">
        <v>0.729375</v>
      </c>
      <c r="Y82" s="32">
        <v>0.7569669475048606</v>
      </c>
      <c r="Z82" s="32">
        <v>0.7254777070063694</v>
      </c>
      <c r="AA82" s="32">
        <v>0.7797979797979798</v>
      </c>
      <c r="AB82" s="32">
        <v>0.853887399463807</v>
      </c>
      <c r="AC82" s="32">
        <v>0.9657107231920199</v>
      </c>
    </row>
    <row r="83" spans="1:29" ht="12.75">
      <c r="A83" s="16" t="s">
        <v>169</v>
      </c>
      <c r="B83" s="16" t="s">
        <v>170</v>
      </c>
      <c r="C83" s="16" t="s">
        <v>167</v>
      </c>
      <c r="D83" s="16" t="s">
        <v>165</v>
      </c>
      <c r="E83" s="16" t="s">
        <v>617</v>
      </c>
      <c r="F83" s="22"/>
      <c r="G83" s="22"/>
      <c r="H83" s="22"/>
      <c r="I83" s="22"/>
      <c r="J83" s="22"/>
      <c r="K83" s="22">
        <v>0.3777038269550749</v>
      </c>
      <c r="L83" s="22">
        <v>0.33599361532322425</v>
      </c>
      <c r="M83" s="22">
        <v>0.35004177109440265</v>
      </c>
      <c r="N83" s="22">
        <v>0.2514851485148515</v>
      </c>
      <c r="O83" s="22">
        <v>0.3249630723781389</v>
      </c>
      <c r="P83" s="22">
        <v>0.3058103975535168</v>
      </c>
      <c r="Q83" s="22">
        <v>0.2961832061068702</v>
      </c>
      <c r="R83" s="22">
        <v>0.49834983498349833</v>
      </c>
      <c r="S83" s="22">
        <v>0.4250936329588015</v>
      </c>
      <c r="T83" s="22">
        <v>0.37859712230215825</v>
      </c>
      <c r="U83" s="22">
        <v>0.3851102941176471</v>
      </c>
      <c r="V83" s="32">
        <v>0.43798785776235905</v>
      </c>
      <c r="W83" s="32">
        <v>0.5703454085930919</v>
      </c>
      <c r="X83" s="32">
        <v>0.5575447570332481</v>
      </c>
      <c r="Y83" s="32">
        <v>0.5518112889637743</v>
      </c>
      <c r="Z83" s="32">
        <v>0.5569852941176471</v>
      </c>
      <c r="AA83" s="32">
        <v>0.8885191347753744</v>
      </c>
      <c r="AB83" s="32">
        <v>0.8874700718276137</v>
      </c>
      <c r="AC83" s="32">
        <v>0.908939014202172</v>
      </c>
    </row>
    <row r="84" spans="1:29" ht="12.75">
      <c r="A84" s="16" t="s">
        <v>171</v>
      </c>
      <c r="B84" s="16" t="s">
        <v>172</v>
      </c>
      <c r="C84" s="16" t="s">
        <v>167</v>
      </c>
      <c r="D84" s="16" t="s">
        <v>165</v>
      </c>
      <c r="E84" s="16" t="s">
        <v>614</v>
      </c>
      <c r="F84" s="22"/>
      <c r="G84" s="22"/>
      <c r="H84" s="22"/>
      <c r="I84" s="22">
        <v>0.28587962962962965</v>
      </c>
      <c r="J84" s="22">
        <v>0.29506314580941445</v>
      </c>
      <c r="K84" s="22">
        <v>0.2885057471264368</v>
      </c>
      <c r="L84" s="22">
        <v>0.2888165038002172</v>
      </c>
      <c r="M84" s="22">
        <v>0.26624068157614483</v>
      </c>
      <c r="N84" s="22">
        <v>0.31970260223048325</v>
      </c>
      <c r="O84" s="22">
        <v>0.3338533541341654</v>
      </c>
      <c r="P84" s="22">
        <v>0.33428981348637016</v>
      </c>
      <c r="Q84" s="22">
        <v>0.2993939393939394</v>
      </c>
      <c r="R84" s="22">
        <v>0.3100120627261761</v>
      </c>
      <c r="S84" s="22">
        <v>0.3009592326139089</v>
      </c>
      <c r="T84" s="22">
        <v>0.30056497175141245</v>
      </c>
      <c r="U84" s="22">
        <v>0.2796420581655481</v>
      </c>
      <c r="V84" s="32">
        <v>0.619102416570771</v>
      </c>
      <c r="W84" s="32">
        <v>0.6833688699360341</v>
      </c>
      <c r="X84" s="32">
        <v>0.7710176991150443</v>
      </c>
      <c r="Y84" s="32">
        <v>0.9548611111111112</v>
      </c>
      <c r="Z84" s="32">
        <v>0.9517795637198623</v>
      </c>
      <c r="AA84" s="32">
        <v>0.9586206896551724</v>
      </c>
      <c r="AB84" s="32">
        <v>0.9609120521172638</v>
      </c>
      <c r="AC84" s="32">
        <v>0.952076677316294</v>
      </c>
    </row>
    <row r="85" spans="1:29" ht="12.75">
      <c r="A85" s="16" t="s">
        <v>173</v>
      </c>
      <c r="B85" s="16" t="s">
        <v>174</v>
      </c>
      <c r="C85" s="16" t="s">
        <v>167</v>
      </c>
      <c r="D85" s="16" t="s">
        <v>165</v>
      </c>
      <c r="E85" s="16" t="s">
        <v>622</v>
      </c>
      <c r="F85" s="22"/>
      <c r="G85" s="22"/>
      <c r="H85" s="22"/>
      <c r="I85" s="22"/>
      <c r="J85" s="22">
        <v>0.5235955056179775</v>
      </c>
      <c r="K85" s="22">
        <v>0.5059701492537314</v>
      </c>
      <c r="L85" s="22">
        <v>0.5305514157973175</v>
      </c>
      <c r="M85" s="22">
        <v>0.5092857142857143</v>
      </c>
      <c r="N85" s="22">
        <v>0.6272727272727273</v>
      </c>
      <c r="O85" s="22">
        <v>0.4417767106842737</v>
      </c>
      <c r="P85" s="22">
        <v>0.29538763493621195</v>
      </c>
      <c r="Q85" s="22">
        <v>0.412</v>
      </c>
      <c r="R85" s="22">
        <v>0.5743631881676253</v>
      </c>
      <c r="S85" s="22">
        <v>0.5631229235880398</v>
      </c>
      <c r="T85" s="22">
        <v>0.5807504078303426</v>
      </c>
      <c r="U85" s="22">
        <v>0.5649762282091918</v>
      </c>
      <c r="V85" s="32">
        <v>0.4014598540145985</v>
      </c>
      <c r="W85" s="32">
        <v>0.5878616796047988</v>
      </c>
      <c r="X85" s="32">
        <v>0.6989026063100137</v>
      </c>
      <c r="Y85" s="32">
        <v>0.541907514450867</v>
      </c>
      <c r="Z85" s="32">
        <v>0.9116104868913858</v>
      </c>
      <c r="AA85" s="32">
        <v>0.8985074626865672</v>
      </c>
      <c r="AB85" s="32">
        <v>0.9135618479880775</v>
      </c>
      <c r="AC85" s="32">
        <v>0.9014285714285715</v>
      </c>
    </row>
    <row r="86" spans="1:29" ht="12.75">
      <c r="A86" s="16" t="s">
        <v>175</v>
      </c>
      <c r="B86" s="16" t="s">
        <v>176</v>
      </c>
      <c r="C86" s="16" t="s">
        <v>167</v>
      </c>
      <c r="D86" s="16" t="s">
        <v>165</v>
      </c>
      <c r="E86" s="16" t="s">
        <v>616</v>
      </c>
      <c r="F86" s="22">
        <v>0.5111111111111111</v>
      </c>
      <c r="G86" s="22">
        <v>0.5058548009367682</v>
      </c>
      <c r="H86" s="22">
        <v>0.5202020202020202</v>
      </c>
      <c r="I86" s="22">
        <v>0.4913151364764268</v>
      </c>
      <c r="J86" s="22">
        <v>0.4945770065075922</v>
      </c>
      <c r="K86" s="22">
        <v>0.5179372197309418</v>
      </c>
      <c r="L86" s="22">
        <v>0.48866498740554154</v>
      </c>
      <c r="M86" s="22">
        <v>0.47761194029850745</v>
      </c>
      <c r="N86" s="22">
        <v>0.5111111111111111</v>
      </c>
      <c r="O86" s="22">
        <v>0.5094339622641509</v>
      </c>
      <c r="P86" s="22">
        <v>0.5282051282051282</v>
      </c>
      <c r="Q86" s="22">
        <v>0.4913151364764268</v>
      </c>
      <c r="R86" s="22">
        <v>0.5022026431718062</v>
      </c>
      <c r="S86" s="22">
        <v>0.5202702702702703</v>
      </c>
      <c r="T86" s="22">
        <v>0.5145888594164456</v>
      </c>
      <c r="U86" s="22">
        <v>0.5056433408577878</v>
      </c>
      <c r="V86" s="32">
        <v>1</v>
      </c>
      <c r="W86" s="32">
        <v>0.9929742388758782</v>
      </c>
      <c r="X86" s="32">
        <v>0.9848484848484849</v>
      </c>
      <c r="Y86" s="32">
        <v>1</v>
      </c>
      <c r="Z86" s="32">
        <v>0.9848156182212582</v>
      </c>
      <c r="AA86" s="32">
        <v>0.9955156950672646</v>
      </c>
      <c r="AB86" s="32">
        <v>0.9496221662468514</v>
      </c>
      <c r="AC86" s="32">
        <v>0.9445628997867804</v>
      </c>
    </row>
    <row r="87" spans="1:29" ht="12.75">
      <c r="A87" s="16" t="s">
        <v>177</v>
      </c>
      <c r="B87" s="16" t="s">
        <v>178</v>
      </c>
      <c r="C87" s="16" t="s">
        <v>167</v>
      </c>
      <c r="D87" s="16" t="s">
        <v>165</v>
      </c>
      <c r="E87" s="16" t="s">
        <v>614</v>
      </c>
      <c r="F87" s="22">
        <v>0.3139784946236559</v>
      </c>
      <c r="G87" s="22"/>
      <c r="H87" s="22"/>
      <c r="I87" s="22"/>
      <c r="J87" s="22">
        <v>0.35095137420718814</v>
      </c>
      <c r="K87" s="22">
        <v>0.34808853118712274</v>
      </c>
      <c r="L87" s="22">
        <v>0.3787313432835821</v>
      </c>
      <c r="M87" s="22">
        <v>0.354</v>
      </c>
      <c r="N87" s="22">
        <v>0.35523114355231145</v>
      </c>
      <c r="O87" s="22">
        <v>0.293398533007335</v>
      </c>
      <c r="P87" s="22">
        <v>0.3016759776536313</v>
      </c>
      <c r="Q87" s="22">
        <v>0.2730627306273063</v>
      </c>
      <c r="R87" s="22">
        <v>0.3816091954022989</v>
      </c>
      <c r="S87" s="22">
        <v>0.3642105263157895</v>
      </c>
      <c r="T87" s="22">
        <v>0.3972602739726027</v>
      </c>
      <c r="U87" s="22">
        <v>0.3702928870292887</v>
      </c>
      <c r="V87" s="32">
        <v>0.8838709677419355</v>
      </c>
      <c r="W87" s="32">
        <v>0.7449908925318761</v>
      </c>
      <c r="X87" s="32">
        <v>0.6258741258741258</v>
      </c>
      <c r="Y87" s="32">
        <v>0.5191570881226053</v>
      </c>
      <c r="Z87" s="32">
        <v>0.919661733615222</v>
      </c>
      <c r="AA87" s="32">
        <v>0.9557344064386318</v>
      </c>
      <c r="AB87" s="32">
        <v>0.9533582089552238</v>
      </c>
      <c r="AC87" s="32">
        <v>0.956</v>
      </c>
    </row>
    <row r="88" spans="1:29" ht="12.75">
      <c r="A88" s="16" t="s">
        <v>179</v>
      </c>
      <c r="B88" s="16" t="s">
        <v>180</v>
      </c>
      <c r="C88" s="16" t="s">
        <v>167</v>
      </c>
      <c r="D88" s="16" t="s">
        <v>165</v>
      </c>
      <c r="E88" s="16" t="s">
        <v>621</v>
      </c>
      <c r="F88" s="22"/>
      <c r="G88" s="22"/>
      <c r="H88" s="22"/>
      <c r="I88" s="22"/>
      <c r="J88" s="22">
        <v>0.30320945945945943</v>
      </c>
      <c r="K88" s="22">
        <v>0.3191304347826087</v>
      </c>
      <c r="L88" s="22">
        <v>0.2803030303030303</v>
      </c>
      <c r="M88" s="22">
        <v>0.2960470984020185</v>
      </c>
      <c r="N88" s="22">
        <v>0.29116117850953205</v>
      </c>
      <c r="O88" s="22">
        <v>0.3068362480127186</v>
      </c>
      <c r="P88" s="22">
        <v>0.3383742911153119</v>
      </c>
      <c r="Q88" s="22">
        <v>0.31343283582089554</v>
      </c>
      <c r="R88" s="22">
        <v>0.3281535648994516</v>
      </c>
      <c r="S88" s="22">
        <v>0.3382488479262673</v>
      </c>
      <c r="T88" s="22">
        <v>0.29838709677419356</v>
      </c>
      <c r="U88" s="22">
        <v>0.3148479427549195</v>
      </c>
      <c r="V88" s="32">
        <v>0.4756801319043693</v>
      </c>
      <c r="W88" s="32">
        <v>0.5185490519373455</v>
      </c>
      <c r="X88" s="32">
        <v>0.4532990574121679</v>
      </c>
      <c r="Y88" s="32">
        <v>0.39644970414201186</v>
      </c>
      <c r="Z88" s="32">
        <v>0.9239864864864865</v>
      </c>
      <c r="AA88" s="32">
        <v>0.9434782608695652</v>
      </c>
      <c r="AB88" s="32">
        <v>0.9393939393939394</v>
      </c>
      <c r="AC88" s="32">
        <v>0.9402859545836838</v>
      </c>
    </row>
    <row r="89" spans="1:29" ht="12.75">
      <c r="A89" s="16" t="s">
        <v>181</v>
      </c>
      <c r="B89" s="16" t="s">
        <v>182</v>
      </c>
      <c r="C89" s="16" t="s">
        <v>167</v>
      </c>
      <c r="D89" s="16" t="s">
        <v>165</v>
      </c>
      <c r="E89" s="16" t="s">
        <v>616</v>
      </c>
      <c r="F89" s="22">
        <v>0.4150197628458498</v>
      </c>
      <c r="G89" s="22">
        <v>0.42538354253835425</v>
      </c>
      <c r="H89" s="22"/>
      <c r="I89" s="22">
        <v>0.4046153846153846</v>
      </c>
      <c r="J89" s="22">
        <v>0.43076923076923074</v>
      </c>
      <c r="K89" s="22">
        <v>0.46065808297567956</v>
      </c>
      <c r="L89" s="22">
        <v>0.4085603112840467</v>
      </c>
      <c r="M89" s="22">
        <v>0.4042857142857143</v>
      </c>
      <c r="N89" s="22">
        <v>0.46944858420268254</v>
      </c>
      <c r="O89" s="22">
        <v>0.4728682170542636</v>
      </c>
      <c r="P89" s="22">
        <v>0.4523809523809524</v>
      </c>
      <c r="Q89" s="22">
        <v>0.4565972222222222</v>
      </c>
      <c r="R89" s="22">
        <v>0.45095168374816985</v>
      </c>
      <c r="S89" s="22">
        <v>0.48861911987860396</v>
      </c>
      <c r="T89" s="22">
        <v>0.43388429752066116</v>
      </c>
      <c r="U89" s="22">
        <v>0.4327217125382263</v>
      </c>
      <c r="V89" s="32">
        <v>0.8840579710144928</v>
      </c>
      <c r="W89" s="32">
        <v>0.899581589958159</v>
      </c>
      <c r="X89" s="32">
        <v>0.8536585365853658</v>
      </c>
      <c r="Y89" s="32">
        <v>0.8861538461538462</v>
      </c>
      <c r="Z89" s="32">
        <v>0.9552447552447553</v>
      </c>
      <c r="AA89" s="32">
        <v>0.9427753934191703</v>
      </c>
      <c r="AB89" s="32">
        <v>0.9416342412451362</v>
      </c>
      <c r="AC89" s="32">
        <v>0.9342857142857143</v>
      </c>
    </row>
    <row r="90" spans="1:29" ht="12.75">
      <c r="A90" s="16" t="s">
        <v>183</v>
      </c>
      <c r="B90" s="16" t="s">
        <v>184</v>
      </c>
      <c r="C90" s="16" t="s">
        <v>167</v>
      </c>
      <c r="D90" s="16" t="s">
        <v>165</v>
      </c>
      <c r="E90" s="16" t="s">
        <v>619</v>
      </c>
      <c r="F90" s="22"/>
      <c r="G90" s="22"/>
      <c r="H90" s="22"/>
      <c r="I90" s="22"/>
      <c r="J90" s="22">
        <v>0.4267631103074141</v>
      </c>
      <c r="K90" s="22">
        <v>0.37209302325581395</v>
      </c>
      <c r="L90" s="22">
        <v>0.3447098976109215</v>
      </c>
      <c r="M90" s="22">
        <v>0.43781942078364566</v>
      </c>
      <c r="N90" s="22">
        <v>0.4435483870967742</v>
      </c>
      <c r="O90" s="22">
        <v>0.391578947368421</v>
      </c>
      <c r="P90" s="22">
        <v>0.38509316770186336</v>
      </c>
      <c r="Q90" s="22">
        <v>0.42063492063492064</v>
      </c>
      <c r="R90" s="22">
        <v>0.43462246777163904</v>
      </c>
      <c r="S90" s="22">
        <v>0.3771043771043771</v>
      </c>
      <c r="T90" s="22">
        <v>0.35130434782608694</v>
      </c>
      <c r="U90" s="22">
        <v>0.4400684931506849</v>
      </c>
      <c r="V90" s="32">
        <v>0.6058631921824105</v>
      </c>
      <c r="W90" s="32">
        <v>0.8189655172413793</v>
      </c>
      <c r="X90" s="32">
        <v>0.74079754601227</v>
      </c>
      <c r="Y90" s="32">
        <v>0.8456375838926175</v>
      </c>
      <c r="Z90" s="32">
        <v>0.9819168173598554</v>
      </c>
      <c r="AA90" s="32">
        <v>0.9867109634551495</v>
      </c>
      <c r="AB90" s="32">
        <v>0.9812286689419796</v>
      </c>
      <c r="AC90" s="32">
        <v>0.9948892674616695</v>
      </c>
    </row>
    <row r="91" spans="1:29" ht="12.75">
      <c r="A91" s="16" t="s">
        <v>185</v>
      </c>
      <c r="B91" s="16" t="s">
        <v>186</v>
      </c>
      <c r="C91" s="16" t="s">
        <v>167</v>
      </c>
      <c r="D91" s="16" t="s">
        <v>165</v>
      </c>
      <c r="E91" s="16" t="s">
        <v>621</v>
      </c>
      <c r="F91" s="22">
        <v>0.403899721448468</v>
      </c>
      <c r="G91" s="22">
        <v>0.4466268146883006</v>
      </c>
      <c r="H91" s="22">
        <v>0.42782608695652175</v>
      </c>
      <c r="I91" s="22">
        <v>0.35506003430531735</v>
      </c>
      <c r="J91" s="22">
        <v>0.3913043478260869</v>
      </c>
      <c r="K91" s="22">
        <v>0.5030408340573415</v>
      </c>
      <c r="L91" s="22">
        <v>0.40663176265270506</v>
      </c>
      <c r="M91" s="22">
        <v>0.42561983471074377</v>
      </c>
      <c r="N91" s="22">
        <v>0.41786743515850144</v>
      </c>
      <c r="O91" s="22">
        <v>0.4632418069087688</v>
      </c>
      <c r="P91" s="22">
        <v>0.45054945054945056</v>
      </c>
      <c r="Q91" s="22">
        <v>0.3969319271332694</v>
      </c>
      <c r="R91" s="22">
        <v>0.436046511627907</v>
      </c>
      <c r="S91" s="22">
        <v>0.5482954545454546</v>
      </c>
      <c r="T91" s="22">
        <v>0.43838193791157104</v>
      </c>
      <c r="U91" s="22">
        <v>0.4335016835016835</v>
      </c>
      <c r="V91" s="32">
        <v>0.9665738161559888</v>
      </c>
      <c r="W91" s="32">
        <v>0.964133219470538</v>
      </c>
      <c r="X91" s="32">
        <v>0.9495652173913044</v>
      </c>
      <c r="Y91" s="32">
        <v>0.8945111492281304</v>
      </c>
      <c r="Z91" s="32">
        <v>0.8973913043478261</v>
      </c>
      <c r="AA91" s="32">
        <v>0.9174630755864466</v>
      </c>
      <c r="AB91" s="32">
        <v>0.9275741710296684</v>
      </c>
      <c r="AC91" s="32">
        <v>0.9818181818181818</v>
      </c>
    </row>
    <row r="92" spans="1:29" ht="12.75">
      <c r="A92" s="16" t="s">
        <v>187</v>
      </c>
      <c r="B92" s="16" t="s">
        <v>188</v>
      </c>
      <c r="C92" s="16" t="s">
        <v>167</v>
      </c>
      <c r="D92" s="16" t="s">
        <v>165</v>
      </c>
      <c r="E92" s="16" t="s">
        <v>620</v>
      </c>
      <c r="F92" s="22"/>
      <c r="G92" s="22"/>
      <c r="H92" s="22">
        <v>0.3335256780150029</v>
      </c>
      <c r="I92" s="22">
        <v>0.32151162790697674</v>
      </c>
      <c r="J92" s="22">
        <v>0.32606060606060605</v>
      </c>
      <c r="K92" s="22">
        <v>0.3507945850500295</v>
      </c>
      <c r="L92" s="22">
        <v>0.31419753086419755</v>
      </c>
      <c r="M92" s="22">
        <v>0.3303303303303303</v>
      </c>
      <c r="N92" s="22">
        <v>0.4431137724550898</v>
      </c>
      <c r="O92" s="22">
        <v>0.3973421926910299</v>
      </c>
      <c r="P92" s="22">
        <v>0.36768447837150126</v>
      </c>
      <c r="Q92" s="22">
        <v>0.36574074074074076</v>
      </c>
      <c r="R92" s="22">
        <v>0.3823738450604122</v>
      </c>
      <c r="S92" s="22">
        <v>0.401888064733648</v>
      </c>
      <c r="T92" s="22">
        <v>0.33708609271523177</v>
      </c>
      <c r="U92" s="22">
        <v>0.35947712418300654</v>
      </c>
      <c r="V92" s="32">
        <v>0.8111718275652702</v>
      </c>
      <c r="W92" s="32">
        <v>0.843609865470852</v>
      </c>
      <c r="X92" s="32">
        <v>0.9070975187536064</v>
      </c>
      <c r="Y92" s="32">
        <v>0.8790697674418605</v>
      </c>
      <c r="Z92" s="32">
        <v>0.8527272727272728</v>
      </c>
      <c r="AA92" s="32">
        <v>0.8728663919952914</v>
      </c>
      <c r="AB92" s="32">
        <v>0.9320987654320988</v>
      </c>
      <c r="AC92" s="32">
        <v>0.9189189189189189</v>
      </c>
    </row>
    <row r="93" spans="1:29" ht="12.75">
      <c r="A93" s="16" t="s">
        <v>189</v>
      </c>
      <c r="B93" s="16" t="s">
        <v>190</v>
      </c>
      <c r="C93" s="16" t="s">
        <v>167</v>
      </c>
      <c r="D93" s="16" t="s">
        <v>165</v>
      </c>
      <c r="E93" s="16" t="s">
        <v>612</v>
      </c>
      <c r="F93" s="22">
        <v>0.2731568998109641</v>
      </c>
      <c r="G93" s="22">
        <v>0.24370594159113795</v>
      </c>
      <c r="H93" s="22">
        <v>0.2834170854271357</v>
      </c>
      <c r="I93" s="22">
        <v>0.24290578887627695</v>
      </c>
      <c r="J93" s="22">
        <v>0.32365591397849464</v>
      </c>
      <c r="K93" s="22">
        <v>0.2992545260915868</v>
      </c>
      <c r="L93" s="22">
        <v>0.30218068535825543</v>
      </c>
      <c r="M93" s="22">
        <v>0.3045912653975364</v>
      </c>
      <c r="N93" s="22">
        <v>0.2904522613065327</v>
      </c>
      <c r="O93" s="22">
        <v>0.28205128205128205</v>
      </c>
      <c r="P93" s="22">
        <v>0.2974683544303797</v>
      </c>
      <c r="Q93" s="22">
        <v>0.28232189973614774</v>
      </c>
      <c r="R93" s="22">
        <v>0.32860262008733626</v>
      </c>
      <c r="S93" s="22">
        <v>0.30913091309130913</v>
      </c>
      <c r="T93" s="22">
        <v>0.31768558951965065</v>
      </c>
      <c r="U93" s="22">
        <v>0.3159117305458769</v>
      </c>
      <c r="V93" s="32">
        <v>0.9404536862003781</v>
      </c>
      <c r="W93" s="32">
        <v>0.8640483383685801</v>
      </c>
      <c r="X93" s="32">
        <v>0.9527638190954774</v>
      </c>
      <c r="Y93" s="32">
        <v>0.8603859250851306</v>
      </c>
      <c r="Z93" s="32">
        <v>0.9849462365591398</v>
      </c>
      <c r="AA93" s="32">
        <v>0.9680511182108626</v>
      </c>
      <c r="AB93" s="32">
        <v>0.9511941848390446</v>
      </c>
      <c r="AC93" s="32">
        <v>0.9641657334826428</v>
      </c>
    </row>
    <row r="94" spans="1:29" ht="12.75">
      <c r="A94" s="16" t="s">
        <v>191</v>
      </c>
      <c r="B94" s="16" t="s">
        <v>192</v>
      </c>
      <c r="C94" s="16" t="s">
        <v>167</v>
      </c>
      <c r="D94" s="16" t="s">
        <v>165</v>
      </c>
      <c r="E94" s="16" t="s">
        <v>614</v>
      </c>
      <c r="F94" s="22">
        <v>0.3301158301158301</v>
      </c>
      <c r="G94" s="22">
        <v>0.3277777777777778</v>
      </c>
      <c r="H94" s="22"/>
      <c r="I94" s="22">
        <v>0.33333333333333337</v>
      </c>
      <c r="J94" s="22">
        <v>0.36380255941499084</v>
      </c>
      <c r="K94" s="22">
        <v>0.3327239488117002</v>
      </c>
      <c r="L94" s="22">
        <v>0.2962962962962963</v>
      </c>
      <c r="M94" s="22">
        <v>0.3362521891418564</v>
      </c>
      <c r="N94" s="22">
        <v>0.37012987012987014</v>
      </c>
      <c r="O94" s="22">
        <v>0.36419753086419754</v>
      </c>
      <c r="P94" s="22">
        <v>0.32805429864253394</v>
      </c>
      <c r="Q94" s="22">
        <v>0.3858093126385809</v>
      </c>
      <c r="R94" s="22">
        <v>0.39173228346456695</v>
      </c>
      <c r="S94" s="22">
        <v>0.3575638506876228</v>
      </c>
      <c r="T94" s="22">
        <v>0.31261101243339257</v>
      </c>
      <c r="U94" s="22">
        <v>0.3522935779816514</v>
      </c>
      <c r="V94" s="32">
        <v>0.8918918918918919</v>
      </c>
      <c r="W94" s="32">
        <v>0.9</v>
      </c>
      <c r="X94" s="32">
        <v>0.7949640287769784</v>
      </c>
      <c r="Y94" s="32">
        <v>0.8639846743295019</v>
      </c>
      <c r="Z94" s="32">
        <v>0.9287020109689214</v>
      </c>
      <c r="AA94" s="32">
        <v>0.9305301645338209</v>
      </c>
      <c r="AB94" s="32">
        <v>0.9478114478114478</v>
      </c>
      <c r="AC94" s="32">
        <v>0.9544658493870403</v>
      </c>
    </row>
    <row r="95" spans="1:29" ht="12.75">
      <c r="A95" s="16" t="s">
        <v>193</v>
      </c>
      <c r="B95" s="16" t="s">
        <v>194</v>
      </c>
      <c r="C95" s="16" t="s">
        <v>167</v>
      </c>
      <c r="D95" s="16" t="s">
        <v>165</v>
      </c>
      <c r="E95" s="16" t="s">
        <v>617</v>
      </c>
      <c r="F95" s="22">
        <v>0.24947589098532497</v>
      </c>
      <c r="G95" s="22"/>
      <c r="H95" s="22"/>
      <c r="I95" s="22"/>
      <c r="J95" s="22">
        <v>0.24669603524229075</v>
      </c>
      <c r="K95" s="22"/>
      <c r="L95" s="22">
        <v>0.2534611288604899</v>
      </c>
      <c r="M95" s="22">
        <v>0.24096385542168675</v>
      </c>
      <c r="N95" s="22">
        <v>0.29274292742927427</v>
      </c>
      <c r="O95" s="22">
        <v>0.33043478260869563</v>
      </c>
      <c r="P95" s="22">
        <v>0.29218106995884774</v>
      </c>
      <c r="Q95" s="22">
        <v>0.30074074074074075</v>
      </c>
      <c r="R95" s="22">
        <v>0.2650887573964497</v>
      </c>
      <c r="S95" s="22">
        <v>0.2553626149131767</v>
      </c>
      <c r="T95" s="22">
        <v>0.2653288740245262</v>
      </c>
      <c r="U95" s="22">
        <v>0.25157232704402516</v>
      </c>
      <c r="V95" s="32">
        <v>0.8522012578616353</v>
      </c>
      <c r="W95" s="32">
        <v>0.7332624867162594</v>
      </c>
      <c r="X95" s="32">
        <v>0.7275449101796407</v>
      </c>
      <c r="Y95" s="32">
        <v>0.7173219978746015</v>
      </c>
      <c r="Z95" s="32">
        <v>0.9306167400881057</v>
      </c>
      <c r="AA95" s="32">
        <v>0.9431599229287091</v>
      </c>
      <c r="AB95" s="32">
        <v>0.9552715654952076</v>
      </c>
      <c r="AC95" s="32">
        <v>0.9578313253012049</v>
      </c>
    </row>
    <row r="96" spans="1:29" ht="12.75">
      <c r="A96" s="16" t="s">
        <v>195</v>
      </c>
      <c r="B96" s="16" t="s">
        <v>196</v>
      </c>
      <c r="C96" s="16" t="s">
        <v>167</v>
      </c>
      <c r="D96" s="16" t="s">
        <v>165</v>
      </c>
      <c r="E96" s="16" t="s">
        <v>620</v>
      </c>
      <c r="F96" s="22"/>
      <c r="G96" s="22"/>
      <c r="H96" s="22"/>
      <c r="I96" s="22">
        <v>0.4355072463768116</v>
      </c>
      <c r="J96" s="22">
        <v>0.4492131616595136</v>
      </c>
      <c r="K96" s="22">
        <v>0.4830623306233062</v>
      </c>
      <c r="L96" s="22">
        <v>0.4472430224642614</v>
      </c>
      <c r="M96" s="22">
        <v>0.4475524475524476</v>
      </c>
      <c r="N96" s="22">
        <v>0.44612794612794615</v>
      </c>
      <c r="O96" s="22">
        <v>0.515358361774744</v>
      </c>
      <c r="P96" s="22">
        <v>0.485972850678733</v>
      </c>
      <c r="Q96" s="22">
        <v>0.4406158357771261</v>
      </c>
      <c r="R96" s="22">
        <v>0.46176470588235297</v>
      </c>
      <c r="S96" s="22">
        <v>0.4870218579234973</v>
      </c>
      <c r="T96" s="22">
        <v>0.4475476839237057</v>
      </c>
      <c r="U96" s="22">
        <v>0.4516584333098095</v>
      </c>
      <c r="V96" s="32">
        <v>0.5945945945945945</v>
      </c>
      <c r="W96" s="32">
        <v>0.5844414893617021</v>
      </c>
      <c r="X96" s="32">
        <v>0.711068211068211</v>
      </c>
      <c r="Y96" s="32">
        <v>0.9884057971014493</v>
      </c>
      <c r="Z96" s="32">
        <v>0.9728183118741058</v>
      </c>
      <c r="AA96" s="32">
        <v>0.991869918699187</v>
      </c>
      <c r="AB96" s="32">
        <v>0.9993192648059904</v>
      </c>
      <c r="AC96" s="32">
        <v>0.990909090909091</v>
      </c>
    </row>
    <row r="97" spans="1:29" ht="12.75">
      <c r="A97" s="16" t="s">
        <v>197</v>
      </c>
      <c r="B97" s="16" t="s">
        <v>198</v>
      </c>
      <c r="C97" s="16" t="s">
        <v>167</v>
      </c>
      <c r="D97" s="16" t="s">
        <v>165</v>
      </c>
      <c r="E97" s="16" t="s">
        <v>621</v>
      </c>
      <c r="F97" s="22"/>
      <c r="G97" s="22"/>
      <c r="H97" s="22">
        <v>0.33022170361726955</v>
      </c>
      <c r="I97" s="22">
        <v>0.34534161490683235</v>
      </c>
      <c r="J97" s="22">
        <v>0.3195121951219512</v>
      </c>
      <c r="K97" s="22">
        <v>0.31535756154747946</v>
      </c>
      <c r="L97" s="22">
        <v>0.32666666666666666</v>
      </c>
      <c r="M97" s="22">
        <v>0.38863636363636367</v>
      </c>
      <c r="N97" s="22">
        <v>0.3002070393374741</v>
      </c>
      <c r="O97" s="22">
        <v>0.3888</v>
      </c>
      <c r="P97" s="22">
        <v>0.36563307493540054</v>
      </c>
      <c r="Q97" s="22">
        <v>0.3839779005524862</v>
      </c>
      <c r="R97" s="22">
        <v>0.3603851444291609</v>
      </c>
      <c r="S97" s="22">
        <v>0.36648501362397823</v>
      </c>
      <c r="T97" s="22">
        <v>0.37789203084832906</v>
      </c>
      <c r="U97" s="22">
        <v>0.40617577197149646</v>
      </c>
      <c r="V97" s="32">
        <v>0.6113924050632911</v>
      </c>
      <c r="W97" s="32">
        <v>0.7142857142857143</v>
      </c>
      <c r="X97" s="32">
        <v>0.9031505250875146</v>
      </c>
      <c r="Y97" s="32">
        <v>0.8993788819875776</v>
      </c>
      <c r="Z97" s="32">
        <v>0.8865853658536585</v>
      </c>
      <c r="AA97" s="32">
        <v>0.8604923798358735</v>
      </c>
      <c r="AB97" s="32">
        <v>0.8644444444444445</v>
      </c>
      <c r="AC97" s="32">
        <v>0.9568181818181818</v>
      </c>
    </row>
    <row r="98" spans="1:29" ht="12.75">
      <c r="A98" s="16" t="s">
        <v>199</v>
      </c>
      <c r="B98" s="16" t="s">
        <v>200</v>
      </c>
      <c r="C98" s="16" t="s">
        <v>167</v>
      </c>
      <c r="D98" s="16" t="s">
        <v>165</v>
      </c>
      <c r="E98" s="16" t="s">
        <v>620</v>
      </c>
      <c r="F98" s="22"/>
      <c r="G98" s="22"/>
      <c r="H98" s="22">
        <v>0.40226063829787234</v>
      </c>
      <c r="I98" s="22"/>
      <c r="J98" s="22">
        <v>0.46015936254980083</v>
      </c>
      <c r="K98" s="22">
        <v>0.3908857509627728</v>
      </c>
      <c r="L98" s="22">
        <v>0.40867875647668395</v>
      </c>
      <c r="M98" s="22">
        <v>0.37814569536423837</v>
      </c>
      <c r="N98" s="22">
        <v>0.44207066557107644</v>
      </c>
      <c r="O98" s="22">
        <v>0.4198295894655306</v>
      </c>
      <c r="P98" s="22">
        <v>0.46754250386398766</v>
      </c>
      <c r="Q98" s="22">
        <v>0.4359183673469388</v>
      </c>
      <c r="R98" s="22">
        <v>0.4815844336344684</v>
      </c>
      <c r="S98" s="22">
        <v>0.4294781382228491</v>
      </c>
      <c r="T98" s="22">
        <v>0.4516821760916249</v>
      </c>
      <c r="U98" s="22">
        <v>0.41346850108616945</v>
      </c>
      <c r="V98" s="32">
        <v>0.8167785234899329</v>
      </c>
      <c r="W98" s="32">
        <v>0.8196825396825397</v>
      </c>
      <c r="X98" s="32">
        <v>0.8603723404255319</v>
      </c>
      <c r="Y98" s="32">
        <v>0.8006535947712419</v>
      </c>
      <c r="Z98" s="32">
        <v>0.9555112881806109</v>
      </c>
      <c r="AA98" s="32">
        <v>0.9101412066752247</v>
      </c>
      <c r="AB98" s="32">
        <v>0.9047927461139896</v>
      </c>
      <c r="AC98" s="32">
        <v>0.9145695364238411</v>
      </c>
    </row>
    <row r="99" spans="1:29" ht="12.75">
      <c r="A99" s="16" t="s">
        <v>202</v>
      </c>
      <c r="B99" s="16" t="s">
        <v>204</v>
      </c>
      <c r="C99" s="16" t="s">
        <v>203</v>
      </c>
      <c r="D99" s="16" t="s">
        <v>201</v>
      </c>
      <c r="E99" s="16" t="s">
        <v>620</v>
      </c>
      <c r="F99" s="22">
        <v>0.41223597960670066</v>
      </c>
      <c r="G99" s="22"/>
      <c r="H99" s="22"/>
      <c r="I99" s="22">
        <v>0.4473684210526315</v>
      </c>
      <c r="J99" s="22">
        <v>0.4111470113085622</v>
      </c>
      <c r="K99" s="22">
        <v>0.41056603773584904</v>
      </c>
      <c r="L99" s="22">
        <v>0.4251316779533484</v>
      </c>
      <c r="M99" s="22">
        <v>0.42625368731563423</v>
      </c>
      <c r="N99" s="22">
        <v>0.476832350463353</v>
      </c>
      <c r="O99" s="22">
        <v>0.4748134328358209</v>
      </c>
      <c r="P99" s="22">
        <v>0.4712134632418069</v>
      </c>
      <c r="Q99" s="22">
        <v>0.4803082191780822</v>
      </c>
      <c r="R99" s="22">
        <v>0.4717330861909175</v>
      </c>
      <c r="S99" s="22">
        <v>0.47845206684256814</v>
      </c>
      <c r="T99" s="22">
        <v>0.4896013864818024</v>
      </c>
      <c r="U99" s="22">
        <v>0.42625368731563423</v>
      </c>
      <c r="V99" s="32">
        <v>0.864530225782957</v>
      </c>
      <c r="W99" s="32">
        <v>0.8233486943164363</v>
      </c>
      <c r="X99" s="32">
        <v>0.8064285714285715</v>
      </c>
      <c r="Y99" s="32">
        <v>0.9314194577352473</v>
      </c>
      <c r="Z99" s="32">
        <v>0.8715670436187399</v>
      </c>
      <c r="AA99" s="32">
        <v>0.8581132075471698</v>
      </c>
      <c r="AB99" s="32">
        <v>0.8683220466516177</v>
      </c>
      <c r="AC99" s="32">
        <v>1</v>
      </c>
    </row>
    <row r="100" spans="1:29" ht="12.75">
      <c r="A100" s="16" t="s">
        <v>205</v>
      </c>
      <c r="B100" s="16" t="s">
        <v>206</v>
      </c>
      <c r="C100" s="16" t="s">
        <v>203</v>
      </c>
      <c r="D100" s="16" t="s">
        <v>201</v>
      </c>
      <c r="E100" s="16" t="s">
        <v>623</v>
      </c>
      <c r="F100" s="22"/>
      <c r="G100" s="22"/>
      <c r="H100" s="22"/>
      <c r="I100" s="22"/>
      <c r="J100" s="22">
        <v>0.5141955835962145</v>
      </c>
      <c r="K100" s="22">
        <v>0.5350109409190372</v>
      </c>
      <c r="L100" s="22"/>
      <c r="M100" s="22">
        <v>0.6324446965399886</v>
      </c>
      <c r="N100" s="22">
        <v>0.8323353293413174</v>
      </c>
      <c r="O100" s="22">
        <v>0.6726768377253814</v>
      </c>
      <c r="P100" s="22">
        <v>0.5795947901591896</v>
      </c>
      <c r="Q100" s="22">
        <v>0.5201438848920863</v>
      </c>
      <c r="R100" s="22">
        <v>0.5597527472527473</v>
      </c>
      <c r="S100" s="22">
        <v>0.5488215488215489</v>
      </c>
      <c r="T100" s="22">
        <v>0.6011004126547456</v>
      </c>
      <c r="U100" s="22">
        <v>0.6324446965399887</v>
      </c>
      <c r="V100" s="32">
        <v>0.19250720461095105</v>
      </c>
      <c r="W100" s="32">
        <v>0.40100111234705227</v>
      </c>
      <c r="X100" s="32">
        <v>0.7865680136596471</v>
      </c>
      <c r="Y100" s="32">
        <v>0.8002302820955671</v>
      </c>
      <c r="Z100" s="32">
        <v>0.9186119873817035</v>
      </c>
      <c r="AA100" s="32">
        <v>0.9748358862144421</v>
      </c>
      <c r="AB100" s="32">
        <v>0.8242630385487528</v>
      </c>
      <c r="AC100" s="32">
        <v>1</v>
      </c>
    </row>
    <row r="101" spans="1:29" ht="12.75">
      <c r="A101" s="16" t="s">
        <v>207</v>
      </c>
      <c r="B101" s="16" t="s">
        <v>208</v>
      </c>
      <c r="C101" s="16" t="s">
        <v>203</v>
      </c>
      <c r="D101" s="16" t="s">
        <v>201</v>
      </c>
      <c r="E101" s="16" t="s">
        <v>624</v>
      </c>
      <c r="F101" s="22"/>
      <c r="G101" s="22"/>
      <c r="H101" s="22"/>
      <c r="I101" s="22"/>
      <c r="J101" s="22">
        <v>0.5062314540059347</v>
      </c>
      <c r="K101" s="22">
        <v>0.49298813376483275</v>
      </c>
      <c r="L101" s="22">
        <v>0.4858638743455498</v>
      </c>
      <c r="M101" s="22">
        <v>0.47525891829689293</v>
      </c>
      <c r="N101" s="22">
        <v>0.5412147505422994</v>
      </c>
      <c r="O101" s="22">
        <v>0.5711422845691383</v>
      </c>
      <c r="P101" s="22">
        <v>0.5182567726737338</v>
      </c>
      <c r="Q101" s="22">
        <v>0.5204567078972407</v>
      </c>
      <c r="R101" s="22">
        <v>0.5422759059122696</v>
      </c>
      <c r="S101" s="22">
        <v>0.5323238206173558</v>
      </c>
      <c r="T101" s="22">
        <v>0.5269733106189665</v>
      </c>
      <c r="U101" s="22">
        <v>0.4934289127837515</v>
      </c>
      <c r="V101" s="32">
        <v>0.5329479768786127</v>
      </c>
      <c r="W101" s="32">
        <v>0.5260938323668951</v>
      </c>
      <c r="X101" s="32">
        <v>0.4802036199095022</v>
      </c>
      <c r="Y101" s="32">
        <v>0.639294403892944</v>
      </c>
      <c r="Z101" s="32">
        <v>0.9335311572700297</v>
      </c>
      <c r="AA101" s="32">
        <v>0.9261057173678533</v>
      </c>
      <c r="AB101" s="32">
        <v>0.9219895287958115</v>
      </c>
      <c r="AC101" s="32">
        <v>0.9631760644418872</v>
      </c>
    </row>
    <row r="102" spans="1:29" ht="12.75">
      <c r="A102" s="16" t="s">
        <v>209</v>
      </c>
      <c r="B102" s="16" t="s">
        <v>210</v>
      </c>
      <c r="C102" s="16" t="s">
        <v>203</v>
      </c>
      <c r="D102" s="16" t="s">
        <v>201</v>
      </c>
      <c r="E102" s="16" t="s">
        <v>618</v>
      </c>
      <c r="F102" s="22">
        <v>0.385502471169687</v>
      </c>
      <c r="G102" s="22">
        <v>0.3050259965337955</v>
      </c>
      <c r="H102" s="22">
        <v>0.36644951140065146</v>
      </c>
      <c r="I102" s="22">
        <v>0.3375796178343949</v>
      </c>
      <c r="J102" s="22">
        <v>0.3567467652495379</v>
      </c>
      <c r="K102" s="22">
        <v>0.42579505300353354</v>
      </c>
      <c r="L102" s="22">
        <v>0.391304347826087</v>
      </c>
      <c r="M102" s="22">
        <v>0.28846153846153844</v>
      </c>
      <c r="N102" s="22">
        <v>0.385502471169687</v>
      </c>
      <c r="O102" s="22">
        <v>0.32592592592592595</v>
      </c>
      <c r="P102" s="22">
        <v>0.3813559322033898</v>
      </c>
      <c r="Q102" s="22">
        <v>0.3434125269978402</v>
      </c>
      <c r="R102" s="22">
        <v>0.3574074074074074</v>
      </c>
      <c r="S102" s="22">
        <v>0.42579505300353354</v>
      </c>
      <c r="T102" s="22">
        <v>0.391304347826087</v>
      </c>
      <c r="U102" s="22">
        <v>0.28846153846153844</v>
      </c>
      <c r="V102" s="32">
        <v>1</v>
      </c>
      <c r="W102" s="32">
        <v>0.9358752166377816</v>
      </c>
      <c r="X102" s="32">
        <v>0.9609120521172638</v>
      </c>
      <c r="Y102" s="32">
        <v>0.9830148619957537</v>
      </c>
      <c r="Z102" s="32">
        <v>0.9981515711645101</v>
      </c>
      <c r="AA102" s="32">
        <v>1</v>
      </c>
      <c r="AB102" s="32">
        <v>1</v>
      </c>
      <c r="AC102" s="32">
        <v>1</v>
      </c>
    </row>
    <row r="103" spans="1:29" ht="12.75">
      <c r="A103" s="16" t="s">
        <v>211</v>
      </c>
      <c r="B103" s="16" t="s">
        <v>212</v>
      </c>
      <c r="C103" s="16" t="s">
        <v>203</v>
      </c>
      <c r="D103" s="16" t="s">
        <v>201</v>
      </c>
      <c r="E103" s="16" t="s">
        <v>625</v>
      </c>
      <c r="F103" s="22"/>
      <c r="G103" s="22"/>
      <c r="H103" s="22"/>
      <c r="I103" s="22">
        <v>0.4781021897810219</v>
      </c>
      <c r="J103" s="22">
        <v>0.47847478474784744</v>
      </c>
      <c r="K103" s="22">
        <v>0.496054114994363</v>
      </c>
      <c r="L103" s="22">
        <v>0.4796650717703349</v>
      </c>
      <c r="M103" s="22">
        <v>0.5257731958762887</v>
      </c>
      <c r="N103" s="22">
        <v>0.46444444444444444</v>
      </c>
      <c r="O103" s="22">
        <v>0.5083798882681564</v>
      </c>
      <c r="P103" s="22">
        <v>0.5086505190311419</v>
      </c>
      <c r="Q103" s="22">
        <v>0.493099121706399</v>
      </c>
      <c r="R103" s="22">
        <v>0.5065104166666666</v>
      </c>
      <c r="S103" s="22">
        <v>0.5182567726737338</v>
      </c>
      <c r="T103" s="22">
        <v>0.51213282247765</v>
      </c>
      <c r="U103" s="22">
        <v>0.5451306413301663</v>
      </c>
      <c r="V103" s="32">
        <v>0.5376344086021505</v>
      </c>
      <c r="W103" s="32">
        <v>0.6347517730496454</v>
      </c>
      <c r="X103" s="32">
        <v>0.6583143507972665</v>
      </c>
      <c r="Y103" s="32">
        <v>0.9695863746958637</v>
      </c>
      <c r="Z103" s="32">
        <v>0.9446494464944649</v>
      </c>
      <c r="AA103" s="32">
        <v>0.9571589627959414</v>
      </c>
      <c r="AB103" s="32">
        <v>0.9366028708133971</v>
      </c>
      <c r="AC103" s="32">
        <v>0.9644902634593356</v>
      </c>
    </row>
    <row r="104" spans="1:29" ht="12.75">
      <c r="A104" s="16" t="s">
        <v>213</v>
      </c>
      <c r="B104" s="16" t="s">
        <v>214</v>
      </c>
      <c r="C104" s="16" t="s">
        <v>203</v>
      </c>
      <c r="D104" s="16" t="s">
        <v>201</v>
      </c>
      <c r="E104" s="16" t="s">
        <v>623</v>
      </c>
      <c r="F104" s="22"/>
      <c r="G104" s="22">
        <v>0.5121739130434783</v>
      </c>
      <c r="H104" s="22">
        <v>0.49953488372093025</v>
      </c>
      <c r="I104" s="22">
        <v>0.5089877010406811</v>
      </c>
      <c r="J104" s="22">
        <v>0.44166666666666665</v>
      </c>
      <c r="K104" s="22">
        <v>0.5113524185587365</v>
      </c>
      <c r="L104" s="22">
        <v>0.49502982107355864</v>
      </c>
      <c r="M104" s="22">
        <v>0.49684873949579833</v>
      </c>
      <c r="N104" s="22">
        <v>0.5833333333333334</v>
      </c>
      <c r="O104" s="22">
        <v>0.5768854064642507</v>
      </c>
      <c r="P104" s="22">
        <v>0.5670538542766631</v>
      </c>
      <c r="Q104" s="22">
        <v>0.5445344129554656</v>
      </c>
      <c r="R104" s="22">
        <v>0.4626576139670223</v>
      </c>
      <c r="S104" s="22">
        <v>0.5296523517382413</v>
      </c>
      <c r="T104" s="22">
        <v>0.5050709939148073</v>
      </c>
      <c r="U104" s="22">
        <v>0.5048025613660619</v>
      </c>
      <c r="V104" s="32">
        <v>0.84</v>
      </c>
      <c r="W104" s="32">
        <v>0.8878260869565218</v>
      </c>
      <c r="X104" s="32">
        <v>0.8809302325581395</v>
      </c>
      <c r="Y104" s="32">
        <v>0.934720908230842</v>
      </c>
      <c r="Z104" s="32">
        <v>0.9546296296296296</v>
      </c>
      <c r="AA104" s="32">
        <v>0.9654491609081934</v>
      </c>
      <c r="AB104" s="32">
        <v>0.9801192842942346</v>
      </c>
      <c r="AC104" s="32">
        <v>0.9842436974789917</v>
      </c>
    </row>
    <row r="105" spans="1:29" ht="12.75">
      <c r="A105" s="16" t="s">
        <v>215</v>
      </c>
      <c r="B105" s="16" t="s">
        <v>216</v>
      </c>
      <c r="C105" s="16" t="s">
        <v>203</v>
      </c>
      <c r="D105" s="16" t="s">
        <v>201</v>
      </c>
      <c r="E105" s="16" t="s">
        <v>616</v>
      </c>
      <c r="F105" s="22"/>
      <c r="G105" s="22"/>
      <c r="H105" s="22"/>
      <c r="I105" s="22"/>
      <c r="J105" s="22"/>
      <c r="K105" s="22"/>
      <c r="L105" s="22"/>
      <c r="M105" s="22">
        <v>0.4108828428650749</v>
      </c>
      <c r="N105" s="22">
        <v>0.6842105263157895</v>
      </c>
      <c r="O105" s="22">
        <v>0.5081374321880651</v>
      </c>
      <c r="P105" s="22">
        <v>0.550920245398773</v>
      </c>
      <c r="Q105" s="22">
        <v>0.519781718963165</v>
      </c>
      <c r="R105" s="22">
        <v>0.4921212121212121</v>
      </c>
      <c r="S105" s="22">
        <v>0.4689889549702634</v>
      </c>
      <c r="T105" s="22">
        <v>0.4829742876997915</v>
      </c>
      <c r="U105" s="22">
        <v>0.4493017607771706</v>
      </c>
      <c r="V105" s="32">
        <v>0.10520487264673306</v>
      </c>
      <c r="W105" s="32">
        <v>0.3063711911357341</v>
      </c>
      <c r="X105" s="32">
        <v>0.44633077765607887</v>
      </c>
      <c r="Y105" s="32">
        <v>0.44236572118286055</v>
      </c>
      <c r="Z105" s="32">
        <v>0.4411764705882353</v>
      </c>
      <c r="AA105" s="32">
        <v>0.5887943971985993</v>
      </c>
      <c r="AB105" s="32">
        <v>0.7242073477604429</v>
      </c>
      <c r="AC105" s="32">
        <v>0.9144919489172681</v>
      </c>
    </row>
    <row r="106" spans="1:29" ht="12.75">
      <c r="A106" s="16" t="s">
        <v>217</v>
      </c>
      <c r="B106" s="16" t="s">
        <v>218</v>
      </c>
      <c r="C106" s="16" t="s">
        <v>203</v>
      </c>
      <c r="D106" s="16" t="s">
        <v>201</v>
      </c>
      <c r="E106" s="16" t="s">
        <v>616</v>
      </c>
      <c r="F106" s="22">
        <v>0.442603550295858</v>
      </c>
      <c r="G106" s="22">
        <v>0.4595505617977528</v>
      </c>
      <c r="H106" s="22">
        <v>0.42621015348288077</v>
      </c>
      <c r="I106" s="22">
        <v>0.4588235294117647</v>
      </c>
      <c r="J106" s="22">
        <v>0.38305084745762713</v>
      </c>
      <c r="K106" s="22">
        <v>0.3954741379310345</v>
      </c>
      <c r="L106" s="22">
        <v>0.39727463312368977</v>
      </c>
      <c r="M106" s="22">
        <v>0.42424242424242425</v>
      </c>
      <c r="N106" s="22">
        <v>0.4500601684717208</v>
      </c>
      <c r="O106" s="22">
        <v>0.46583143507972663</v>
      </c>
      <c r="P106" s="22">
        <v>0.4640102827763496</v>
      </c>
      <c r="Q106" s="22">
        <v>0.484472049689441</v>
      </c>
      <c r="R106" s="22">
        <v>0.4026128266033254</v>
      </c>
      <c r="S106" s="22">
        <v>0.42476851851851855</v>
      </c>
      <c r="T106" s="22">
        <v>0.40928725701943847</v>
      </c>
      <c r="U106" s="22">
        <v>0.44575471698113206</v>
      </c>
      <c r="V106" s="32">
        <v>0.9834319526627219</v>
      </c>
      <c r="W106" s="32">
        <v>0.9865168539325843</v>
      </c>
      <c r="X106" s="32">
        <v>0.9185360094451004</v>
      </c>
      <c r="Y106" s="32">
        <v>0.9470588235294117</v>
      </c>
      <c r="Z106" s="32">
        <v>0.9514124293785311</v>
      </c>
      <c r="AA106" s="32">
        <v>0.9310344827586207</v>
      </c>
      <c r="AB106" s="32">
        <v>0.9706498951781971</v>
      </c>
      <c r="AC106" s="32">
        <v>0.9517396184062851</v>
      </c>
    </row>
    <row r="107" spans="1:29" ht="12.75">
      <c r="A107" s="16" t="s">
        <v>219</v>
      </c>
      <c r="B107" s="16" t="s">
        <v>220</v>
      </c>
      <c r="C107" s="16" t="s">
        <v>203</v>
      </c>
      <c r="D107" s="16" t="s">
        <v>201</v>
      </c>
      <c r="E107" s="16" t="s">
        <v>624</v>
      </c>
      <c r="F107" s="22"/>
      <c r="G107" s="22"/>
      <c r="H107" s="22">
        <v>0.5544554455445545</v>
      </c>
      <c r="I107" s="22">
        <v>0.44542772861356933</v>
      </c>
      <c r="J107" s="22">
        <v>0.4203338391502276</v>
      </c>
      <c r="K107" s="22">
        <v>0.4166666666666667</v>
      </c>
      <c r="L107" s="22">
        <v>0.4657534246575342</v>
      </c>
      <c r="M107" s="22">
        <v>0.4072463768115942</v>
      </c>
      <c r="N107" s="22">
        <v>0.4738095238095238</v>
      </c>
      <c r="O107" s="22">
        <v>0.5344202898550725</v>
      </c>
      <c r="P107" s="22">
        <v>0.5664739884393064</v>
      </c>
      <c r="Q107" s="22">
        <v>0.4902597402597403</v>
      </c>
      <c r="R107" s="22">
        <v>0.4751286449399657</v>
      </c>
      <c r="S107" s="22">
        <v>0.4666666666666667</v>
      </c>
      <c r="T107" s="22">
        <v>0.4728789986091794</v>
      </c>
      <c r="U107" s="22">
        <v>0.4238310708898944</v>
      </c>
      <c r="V107" s="32">
        <v>0.658307210031348</v>
      </c>
      <c r="W107" s="32">
        <v>0.7592847317744154</v>
      </c>
      <c r="X107" s="32">
        <v>0.9787835926449788</v>
      </c>
      <c r="Y107" s="32">
        <v>0.9085545722713865</v>
      </c>
      <c r="Z107" s="32">
        <v>0.8846737481031867</v>
      </c>
      <c r="AA107" s="32">
        <v>0.8928571428571429</v>
      </c>
      <c r="AB107" s="32">
        <v>0.9849315068493151</v>
      </c>
      <c r="AC107" s="32">
        <v>0.9608695652173913</v>
      </c>
    </row>
    <row r="108" spans="1:29" ht="12.75">
      <c r="A108" s="16" t="s">
        <v>221</v>
      </c>
      <c r="B108" s="16" t="s">
        <v>222</v>
      </c>
      <c r="C108" s="16" t="s">
        <v>203</v>
      </c>
      <c r="D108" s="16" t="s">
        <v>201</v>
      </c>
      <c r="E108" s="16" t="s">
        <v>619</v>
      </c>
      <c r="F108" s="22">
        <v>0.5261437908496732</v>
      </c>
      <c r="G108" s="22">
        <v>0.5196078431372549</v>
      </c>
      <c r="H108" s="22">
        <v>0.39855072463768115</v>
      </c>
      <c r="I108" s="22">
        <v>0.3771839671120247</v>
      </c>
      <c r="J108" s="22">
        <v>0.4233954451345756</v>
      </c>
      <c r="K108" s="22">
        <v>0.3933933933933934</v>
      </c>
      <c r="L108" s="22">
        <v>0.3959143968871595</v>
      </c>
      <c r="M108" s="22">
        <v>0.39626556016597514</v>
      </c>
      <c r="N108" s="22">
        <v>0.6007462686567164</v>
      </c>
      <c r="O108" s="22">
        <v>0.5719424460431655</v>
      </c>
      <c r="P108" s="22">
        <v>0.4166666666666667</v>
      </c>
      <c r="Q108" s="22">
        <v>0.3863157894736842</v>
      </c>
      <c r="R108" s="22">
        <v>0.43007360672975814</v>
      </c>
      <c r="S108" s="22">
        <v>0.3961693548387097</v>
      </c>
      <c r="T108" s="22">
        <v>0.3974609375</v>
      </c>
      <c r="U108" s="22">
        <v>0.3975026014568158</v>
      </c>
      <c r="V108" s="32">
        <v>0.8758169934640523</v>
      </c>
      <c r="W108" s="32">
        <v>0.9084967320261438</v>
      </c>
      <c r="X108" s="32">
        <v>0.9565217391304348</v>
      </c>
      <c r="Y108" s="32">
        <v>0.9763617677286742</v>
      </c>
      <c r="Z108" s="32">
        <v>0.984472049689441</v>
      </c>
      <c r="AA108" s="32">
        <v>0.992992992992993</v>
      </c>
      <c r="AB108" s="32">
        <v>0.9961089494163424</v>
      </c>
      <c r="AC108" s="32">
        <v>0.9968879668049793</v>
      </c>
    </row>
    <row r="109" spans="1:29" ht="12.75">
      <c r="A109" s="16" t="s">
        <v>223</v>
      </c>
      <c r="B109" s="16" t="s">
        <v>224</v>
      </c>
      <c r="C109" s="16" t="s">
        <v>203</v>
      </c>
      <c r="D109" s="16" t="s">
        <v>201</v>
      </c>
      <c r="E109" s="16" t="s">
        <v>624</v>
      </c>
      <c r="F109" s="22"/>
      <c r="G109" s="22"/>
      <c r="H109" s="22"/>
      <c r="I109" s="22"/>
      <c r="J109" s="22"/>
      <c r="K109" s="22"/>
      <c r="L109" s="22">
        <v>0.32724616508400295</v>
      </c>
      <c r="M109" s="22"/>
      <c r="N109" s="22">
        <v>0.44716692189892804</v>
      </c>
      <c r="O109" s="22">
        <v>0.44716692189892804</v>
      </c>
      <c r="P109" s="22">
        <v>0.5</v>
      </c>
      <c r="Q109" s="22">
        <v>0.5675675675675675</v>
      </c>
      <c r="R109" s="22">
        <v>0.36446700507614216</v>
      </c>
      <c r="S109" s="22">
        <v>0.3490328006728343</v>
      </c>
      <c r="T109" s="22">
        <v>0.3739565943238731</v>
      </c>
      <c r="U109" s="22">
        <v>0.33620689655172414</v>
      </c>
      <c r="V109" s="32">
        <v>0.4965779467680609</v>
      </c>
      <c r="W109" s="32">
        <v>0.4965779467680609</v>
      </c>
      <c r="X109" s="32">
        <v>0.6996197718631179</v>
      </c>
      <c r="Y109" s="32">
        <v>0.6607142857142857</v>
      </c>
      <c r="Z109" s="32">
        <v>0.7439577039274925</v>
      </c>
      <c r="AA109" s="32">
        <v>0.8279944289693593</v>
      </c>
      <c r="AB109" s="32">
        <v>0.87509130752374</v>
      </c>
      <c r="AC109" s="32">
        <v>0.8169014084507042</v>
      </c>
    </row>
    <row r="110" spans="1:29" ht="12.75">
      <c r="A110" s="16" t="s">
        <v>225</v>
      </c>
      <c r="B110" s="16" t="s">
        <v>226</v>
      </c>
      <c r="C110" s="16" t="s">
        <v>203</v>
      </c>
      <c r="D110" s="16" t="s">
        <v>201</v>
      </c>
      <c r="E110" s="16" t="s">
        <v>616</v>
      </c>
      <c r="F110" s="22">
        <v>0.37702175125488013</v>
      </c>
      <c r="G110" s="22">
        <v>0.23130841121495327</v>
      </c>
      <c r="H110" s="22">
        <v>0.4731884057971014</v>
      </c>
      <c r="I110" s="22">
        <v>0.4270557029177719</v>
      </c>
      <c r="J110" s="22">
        <v>0.4667081518357188</v>
      </c>
      <c r="K110" s="22">
        <v>0.40331125827814573</v>
      </c>
      <c r="L110" s="22">
        <v>0.4935064935064935</v>
      </c>
      <c r="M110" s="22">
        <v>0.38353413654618473</v>
      </c>
      <c r="N110" s="22">
        <v>0.3770217512548801</v>
      </c>
      <c r="O110" s="22">
        <v>0.23130841121495327</v>
      </c>
      <c r="P110" s="22">
        <v>0.4776883686905633</v>
      </c>
      <c r="Q110" s="22">
        <v>0.432505036937542</v>
      </c>
      <c r="R110" s="22">
        <v>0.46670815183571873</v>
      </c>
      <c r="S110" s="22">
        <v>0.405189620758483</v>
      </c>
      <c r="T110" s="22">
        <v>0.49473031618102914</v>
      </c>
      <c r="U110" s="22">
        <v>0.3850806451612903</v>
      </c>
      <c r="V110" s="32">
        <v>1</v>
      </c>
      <c r="W110" s="32">
        <v>1</v>
      </c>
      <c r="X110" s="32">
        <v>0.9905797101449275</v>
      </c>
      <c r="Y110" s="32">
        <v>0.9874005305039788</v>
      </c>
      <c r="Z110" s="32">
        <v>1</v>
      </c>
      <c r="AA110" s="32">
        <v>0.9953642384105961</v>
      </c>
      <c r="AB110" s="32">
        <v>0.9975262832405689</v>
      </c>
      <c r="AC110" s="32">
        <v>0.9959839357429718</v>
      </c>
    </row>
    <row r="111" spans="1:29" ht="12.75">
      <c r="A111" s="16" t="s">
        <v>227</v>
      </c>
      <c r="B111" s="16" t="s">
        <v>228</v>
      </c>
      <c r="C111" s="16" t="s">
        <v>203</v>
      </c>
      <c r="D111" s="16" t="s">
        <v>201</v>
      </c>
      <c r="E111" s="16" t="s">
        <v>624</v>
      </c>
      <c r="F111" s="22"/>
      <c r="G111" s="22"/>
      <c r="H111" s="22"/>
      <c r="I111" s="22"/>
      <c r="J111" s="22"/>
      <c r="K111" s="22"/>
      <c r="L111" s="22"/>
      <c r="M111" s="22"/>
      <c r="N111" s="22">
        <v>0.880466472303207</v>
      </c>
      <c r="O111" s="22">
        <v>0.45808383233532934</v>
      </c>
      <c r="P111" s="22">
        <v>0.4645030425963489</v>
      </c>
      <c r="Q111" s="22">
        <v>0.48119325551232167</v>
      </c>
      <c r="R111" s="22">
        <v>0.47248576850094876</v>
      </c>
      <c r="S111" s="22">
        <v>0.43992932862190814</v>
      </c>
      <c r="T111" s="22">
        <v>0.4406294706723891</v>
      </c>
      <c r="U111" s="22">
        <v>0.4058988764044944</v>
      </c>
      <c r="V111" s="32">
        <v>0.7903225806451613</v>
      </c>
      <c r="W111" s="32">
        <v>0.40583232077764275</v>
      </c>
      <c r="X111" s="32">
        <v>0.58274231678487</v>
      </c>
      <c r="Y111" s="32">
        <v>0.7973112719751809</v>
      </c>
      <c r="Z111" s="32">
        <v>0.6604010025062657</v>
      </c>
      <c r="AA111" s="32">
        <v>0.721938775510204</v>
      </c>
      <c r="AB111" s="32">
        <v>0.7880496054114994</v>
      </c>
      <c r="AC111" s="32">
        <v>0.8704156479217604</v>
      </c>
    </row>
    <row r="112" spans="1:29" ht="12.75">
      <c r="A112" s="16" t="s">
        <v>229</v>
      </c>
      <c r="B112" s="16" t="s">
        <v>230</v>
      </c>
      <c r="C112" s="16" t="s">
        <v>203</v>
      </c>
      <c r="D112" s="16" t="s">
        <v>201</v>
      </c>
      <c r="E112" s="16" t="s">
        <v>623</v>
      </c>
      <c r="F112" s="22"/>
      <c r="G112" s="22"/>
      <c r="H112" s="22"/>
      <c r="I112" s="22"/>
      <c r="J112" s="22">
        <v>0.5089192025183631</v>
      </c>
      <c r="K112" s="22">
        <v>0.5025201612903225</v>
      </c>
      <c r="L112" s="22">
        <v>0.5135135135135136</v>
      </c>
      <c r="M112" s="22">
        <v>0.557358701734751</v>
      </c>
      <c r="N112" s="22">
        <v>0.5615763546798029</v>
      </c>
      <c r="O112" s="22">
        <v>0.5817901234567902</v>
      </c>
      <c r="P112" s="22">
        <v>0.5182567726737338</v>
      </c>
      <c r="Q112" s="22">
        <v>0.550784475639967</v>
      </c>
      <c r="R112" s="22">
        <v>0.5719339622641509</v>
      </c>
      <c r="S112" s="22">
        <v>0.5616901408450704</v>
      </c>
      <c r="T112" s="22">
        <v>0.5754285714285714</v>
      </c>
      <c r="U112" s="22">
        <v>0.5903971547125074</v>
      </c>
      <c r="V112" s="32">
        <v>0.3153806317969964</v>
      </c>
      <c r="W112" s="32">
        <v>0.6266924564796905</v>
      </c>
      <c r="X112" s="32">
        <v>0.4329423763386028</v>
      </c>
      <c r="Y112" s="32">
        <v>0.6716583471991127</v>
      </c>
      <c r="Z112" s="32">
        <v>0.8898216159496327</v>
      </c>
      <c r="AA112" s="32">
        <v>0.8946572580645161</v>
      </c>
      <c r="AB112" s="32">
        <v>0.8924018357980622</v>
      </c>
      <c r="AC112" s="32">
        <v>0.9440402909904868</v>
      </c>
    </row>
    <row r="113" spans="1:29" ht="12.75">
      <c r="A113" s="16" t="s">
        <v>232</v>
      </c>
      <c r="B113" s="16" t="s">
        <v>234</v>
      </c>
      <c r="C113" s="16" t="s">
        <v>233</v>
      </c>
      <c r="D113" s="16" t="s">
        <v>231</v>
      </c>
      <c r="E113" s="16" t="s">
        <v>621</v>
      </c>
      <c r="F113" s="22"/>
      <c r="G113" s="22"/>
      <c r="H113" s="22"/>
      <c r="I113" s="22"/>
      <c r="J113" s="22">
        <v>0.5260821309655939</v>
      </c>
      <c r="K113" s="22">
        <v>0.5528089887640449</v>
      </c>
      <c r="L113" s="22">
        <v>0.5408878504672897</v>
      </c>
      <c r="M113" s="22">
        <v>0.5771567436208991</v>
      </c>
      <c r="N113" s="22">
        <v>0.5333333333333333</v>
      </c>
      <c r="O113" s="22">
        <v>0.5425867507886435</v>
      </c>
      <c r="P113" s="22">
        <v>0.4840182648401826</v>
      </c>
      <c r="Q113" s="22">
        <v>0.6138790035587188</v>
      </c>
      <c r="R113" s="22">
        <v>0.587360594795539</v>
      </c>
      <c r="S113" s="22">
        <v>0.6157697121401752</v>
      </c>
      <c r="T113" s="22">
        <v>0.6068152031454783</v>
      </c>
      <c r="U113" s="22">
        <v>0.6217277486910995</v>
      </c>
      <c r="V113" s="32">
        <v>0.23734177215189878</v>
      </c>
      <c r="W113" s="32">
        <v>0.3336842105263158</v>
      </c>
      <c r="X113" s="32">
        <v>0.5586734693877551</v>
      </c>
      <c r="Y113" s="32">
        <v>0.7251612903225806</v>
      </c>
      <c r="Z113" s="32">
        <v>0.8956714761376249</v>
      </c>
      <c r="AA113" s="32">
        <v>0.8977528089887641</v>
      </c>
      <c r="AB113" s="32">
        <v>0.8913551401869159</v>
      </c>
      <c r="AC113" s="32">
        <v>0.928311057108141</v>
      </c>
    </row>
    <row r="114" spans="1:29" ht="12.75">
      <c r="A114" s="16" t="s">
        <v>235</v>
      </c>
      <c r="B114" s="16" t="s">
        <v>236</v>
      </c>
      <c r="C114" s="16" t="s">
        <v>233</v>
      </c>
      <c r="D114" s="16" t="s">
        <v>231</v>
      </c>
      <c r="E114" s="16" t="s">
        <v>625</v>
      </c>
      <c r="F114" s="22"/>
      <c r="G114" s="22"/>
      <c r="H114" s="22"/>
      <c r="I114" s="22">
        <v>0.6062132661628883</v>
      </c>
      <c r="J114" s="22">
        <v>0.7303370786516854</v>
      </c>
      <c r="K114" s="22">
        <v>0.6563845050215208</v>
      </c>
      <c r="L114" s="22">
        <v>0.6432391138273491</v>
      </c>
      <c r="M114" s="22">
        <v>0.6788648244958925</v>
      </c>
      <c r="N114" s="22">
        <v>0.7348066298342542</v>
      </c>
      <c r="O114" s="22">
        <v>0.7681159420289855</v>
      </c>
      <c r="P114" s="22">
        <v>0.7200474495848161</v>
      </c>
      <c r="Q114" s="22">
        <v>0.6909090909090909</v>
      </c>
      <c r="R114" s="22">
        <v>0.7680945347119645</v>
      </c>
      <c r="S114" s="22">
        <v>0.7131722525331254</v>
      </c>
      <c r="T114" s="22">
        <v>0.7165957446808511</v>
      </c>
      <c r="U114" s="22">
        <v>0.7444717444717445</v>
      </c>
      <c r="V114" s="32">
        <v>0.28105590062111796</v>
      </c>
      <c r="W114" s="32">
        <v>0.4394904458598726</v>
      </c>
      <c r="X114" s="32">
        <v>0.6235207100591715</v>
      </c>
      <c r="Y114" s="32">
        <v>0.8774139378673383</v>
      </c>
      <c r="Z114" s="32">
        <v>0.9508426966292135</v>
      </c>
      <c r="AA114" s="32">
        <v>0.9203730272596844</v>
      </c>
      <c r="AB114" s="32">
        <v>0.8976317799847211</v>
      </c>
      <c r="AC114" s="32">
        <v>0.9118745332337566</v>
      </c>
    </row>
    <row r="115" spans="1:29" ht="12.75">
      <c r="A115" s="16" t="s">
        <v>237</v>
      </c>
      <c r="B115" s="16" t="s">
        <v>238</v>
      </c>
      <c r="C115" s="16" t="s">
        <v>233</v>
      </c>
      <c r="D115" s="16" t="s">
        <v>231</v>
      </c>
      <c r="E115" s="16" t="s">
        <v>624</v>
      </c>
      <c r="F115" s="22"/>
      <c r="G115" s="22"/>
      <c r="H115" s="22"/>
      <c r="I115" s="22"/>
      <c r="J115" s="22">
        <v>0.5435483870967742</v>
      </c>
      <c r="K115" s="22">
        <v>0.4721804511278196</v>
      </c>
      <c r="L115" s="22">
        <v>0.5490797546012269</v>
      </c>
      <c r="M115" s="22">
        <v>0.48672566371681414</v>
      </c>
      <c r="N115" s="22">
        <v>0.5941176470588235</v>
      </c>
      <c r="O115" s="22">
        <v>0.7393939393939394</v>
      </c>
      <c r="P115" s="22">
        <v>0.5590062111801242</v>
      </c>
      <c r="Q115" s="22">
        <v>0.5969868173258004</v>
      </c>
      <c r="R115" s="22">
        <v>0.5692567567567568</v>
      </c>
      <c r="S115" s="22">
        <v>0.5040128410914928</v>
      </c>
      <c r="T115" s="22">
        <v>0.5907590759075908</v>
      </c>
      <c r="U115" s="22">
        <v>0.5254777070063694</v>
      </c>
      <c r="V115" s="32">
        <v>0.6640625</v>
      </c>
      <c r="W115" s="32">
        <v>0.6145251396648045</v>
      </c>
      <c r="X115" s="32">
        <v>0.9507874015748031</v>
      </c>
      <c r="Y115" s="32">
        <v>0.9672131147540983</v>
      </c>
      <c r="Z115" s="32">
        <v>0.9548387096774194</v>
      </c>
      <c r="AA115" s="32">
        <v>0.9368421052631579</v>
      </c>
      <c r="AB115" s="32">
        <v>0.9294478527607362</v>
      </c>
      <c r="AC115" s="32">
        <v>0.9262536873156342</v>
      </c>
    </row>
    <row r="116" spans="1:29" ht="12.75">
      <c r="A116" s="16" t="s">
        <v>239</v>
      </c>
      <c r="B116" s="16" t="s">
        <v>240</v>
      </c>
      <c r="C116" s="16" t="s">
        <v>233</v>
      </c>
      <c r="D116" s="16" t="s">
        <v>231</v>
      </c>
      <c r="E116" s="16" t="s">
        <v>622</v>
      </c>
      <c r="F116" s="22"/>
      <c r="G116" s="22"/>
      <c r="H116" s="22"/>
      <c r="I116" s="22"/>
      <c r="J116" s="22"/>
      <c r="K116" s="22"/>
      <c r="L116" s="22"/>
      <c r="M116" s="22">
        <v>0.6913372582001682</v>
      </c>
      <c r="N116" s="22">
        <v>0.7735507246376812</v>
      </c>
      <c r="O116" s="22">
        <v>0.7180762852404643</v>
      </c>
      <c r="P116" s="22">
        <v>0.7333333333333333</v>
      </c>
      <c r="Q116" s="22">
        <v>0.7692307692307693</v>
      </c>
      <c r="R116" s="22">
        <v>0.7841648590021691</v>
      </c>
      <c r="S116" s="22">
        <v>0.7370165745856354</v>
      </c>
      <c r="T116" s="22">
        <v>0.735609756097561</v>
      </c>
      <c r="U116" s="22">
        <v>0.7667910447761194</v>
      </c>
      <c r="V116" s="32">
        <v>0.5359223300970875</v>
      </c>
      <c r="W116" s="32">
        <v>0.5854368932038835</v>
      </c>
      <c r="X116" s="32">
        <v>0.5028735632183908</v>
      </c>
      <c r="Y116" s="32">
        <v>0.7040149393090569</v>
      </c>
      <c r="Z116" s="32">
        <v>0.7741393786733837</v>
      </c>
      <c r="AA116" s="32">
        <v>0.80301685891748</v>
      </c>
      <c r="AB116" s="32">
        <v>0.8471074380165289</v>
      </c>
      <c r="AC116" s="32">
        <v>0.9015979814970564</v>
      </c>
    </row>
    <row r="117" spans="1:29" ht="12.75">
      <c r="A117" s="16" t="s">
        <v>241</v>
      </c>
      <c r="B117" s="16" t="s">
        <v>242</v>
      </c>
      <c r="C117" s="16" t="s">
        <v>233</v>
      </c>
      <c r="D117" s="16" t="s">
        <v>231</v>
      </c>
      <c r="E117" s="16" t="s">
        <v>626</v>
      </c>
      <c r="F117" s="22"/>
      <c r="G117" s="22"/>
      <c r="H117" s="22"/>
      <c r="I117" s="22"/>
      <c r="J117" s="22"/>
      <c r="K117" s="22"/>
      <c r="L117" s="22"/>
      <c r="M117" s="22">
        <v>0.5369059656218402</v>
      </c>
      <c r="N117" s="22">
        <v>0.5406976744186046</v>
      </c>
      <c r="O117" s="22">
        <v>0.5552407932011332</v>
      </c>
      <c r="P117" s="22">
        <v>0.600896860986547</v>
      </c>
      <c r="Q117" s="22">
        <v>0.6013179571663921</v>
      </c>
      <c r="R117" s="22">
        <v>0.5529131985731273</v>
      </c>
      <c r="S117" s="22">
        <v>0.5434543454345434</v>
      </c>
      <c r="T117" s="22">
        <v>0.5227513227513227</v>
      </c>
      <c r="U117" s="22">
        <v>0.5796943231441049</v>
      </c>
      <c r="V117" s="32">
        <v>0.17898022892819976</v>
      </c>
      <c r="W117" s="32">
        <v>0.32959850606909435</v>
      </c>
      <c r="X117" s="32">
        <v>0.43300970873786404</v>
      </c>
      <c r="Y117" s="32">
        <v>0.6283643892339544</v>
      </c>
      <c r="Z117" s="32">
        <v>0.7475555555555555</v>
      </c>
      <c r="AA117" s="32">
        <v>0.7613065326633166</v>
      </c>
      <c r="AB117" s="32">
        <v>0.8049403747870528</v>
      </c>
      <c r="AC117" s="32">
        <v>0.9261880687563195</v>
      </c>
    </row>
    <row r="118" spans="1:29" ht="12.75">
      <c r="A118" s="16" t="s">
        <v>243</v>
      </c>
      <c r="B118" s="16" t="s">
        <v>244</v>
      </c>
      <c r="C118" s="16" t="s">
        <v>233</v>
      </c>
      <c r="D118" s="16" t="s">
        <v>231</v>
      </c>
      <c r="E118" s="16" t="s">
        <v>627</v>
      </c>
      <c r="F118" s="22">
        <v>0.8129205921938089</v>
      </c>
      <c r="G118" s="22"/>
      <c r="H118" s="22"/>
      <c r="I118" s="22">
        <v>0.7518910741301059</v>
      </c>
      <c r="J118" s="22">
        <v>0.7447698744769875</v>
      </c>
      <c r="K118" s="22">
        <v>0.7901726427622842</v>
      </c>
      <c r="L118" s="22">
        <v>0.7849604221635884</v>
      </c>
      <c r="M118" s="22">
        <v>0.7333333333333334</v>
      </c>
      <c r="N118" s="22">
        <v>0.874095513748191</v>
      </c>
      <c r="O118" s="22">
        <v>0.8005952380952381</v>
      </c>
      <c r="P118" s="22">
        <v>0.7971014492753623</v>
      </c>
      <c r="Q118" s="22">
        <v>0.8120915032679739</v>
      </c>
      <c r="R118" s="22">
        <v>0.8240740740740741</v>
      </c>
      <c r="S118" s="22">
        <v>0.8439716312056738</v>
      </c>
      <c r="T118" s="22">
        <v>0.8321678321678322</v>
      </c>
      <c r="U118" s="22">
        <v>0.7893915756630265</v>
      </c>
      <c r="V118" s="32">
        <v>0.9300134589502019</v>
      </c>
      <c r="W118" s="32">
        <v>0.4421052631578948</v>
      </c>
      <c r="X118" s="32">
        <v>0.4468911917098446</v>
      </c>
      <c r="Y118" s="32">
        <v>0.9258698940998487</v>
      </c>
      <c r="Z118" s="32">
        <v>0.9037656903765691</v>
      </c>
      <c r="AA118" s="32">
        <v>0.9362549800796813</v>
      </c>
      <c r="AB118" s="32">
        <v>0.9432717678100264</v>
      </c>
      <c r="AC118" s="32">
        <v>0.9289855072463769</v>
      </c>
    </row>
    <row r="119" spans="1:29" ht="12.75">
      <c r="A119" s="16" t="s">
        <v>245</v>
      </c>
      <c r="B119" s="16" t="s">
        <v>246</v>
      </c>
      <c r="C119" s="16" t="s">
        <v>233</v>
      </c>
      <c r="D119" s="16" t="s">
        <v>231</v>
      </c>
      <c r="E119" s="16" t="s">
        <v>628</v>
      </c>
      <c r="F119" s="22"/>
      <c r="G119" s="22"/>
      <c r="H119" s="22">
        <v>0.7000895255147717</v>
      </c>
      <c r="I119" s="22">
        <v>0.7106976744186047</v>
      </c>
      <c r="J119" s="22">
        <v>0.7283500455788514</v>
      </c>
      <c r="K119" s="22">
        <v>0.7315555555555555</v>
      </c>
      <c r="L119" s="22">
        <v>0.7575250836120402</v>
      </c>
      <c r="M119" s="22">
        <v>0.7699358386801101</v>
      </c>
      <c r="N119" s="22">
        <v>0.8120950323974082</v>
      </c>
      <c r="O119" s="22">
        <v>0.8809523809523809</v>
      </c>
      <c r="P119" s="22">
        <v>0.7939086294416243</v>
      </c>
      <c r="Q119" s="22">
        <v>0.8127659574468085</v>
      </c>
      <c r="R119" s="22">
        <v>0.8237113402061855</v>
      </c>
      <c r="S119" s="22">
        <v>0.8108374384236453</v>
      </c>
      <c r="T119" s="22">
        <v>0.8327205882352942</v>
      </c>
      <c r="U119" s="22">
        <v>0.8484848484848485</v>
      </c>
      <c r="V119" s="32">
        <v>0.43433395872420266</v>
      </c>
      <c r="W119" s="32">
        <v>0.6713286713286714</v>
      </c>
      <c r="X119" s="32">
        <v>0.8818263205013429</v>
      </c>
      <c r="Y119" s="32">
        <v>0.8744186046511628</v>
      </c>
      <c r="Z119" s="32">
        <v>0.8842297174111212</v>
      </c>
      <c r="AA119" s="32">
        <v>0.9022222222222223</v>
      </c>
      <c r="AB119" s="32">
        <v>0.9096989966555185</v>
      </c>
      <c r="AC119" s="32">
        <v>0.9074243813015582</v>
      </c>
    </row>
    <row r="120" spans="1:29" ht="12.75">
      <c r="A120" s="16" t="s">
        <v>247</v>
      </c>
      <c r="B120" s="16" t="s">
        <v>248</v>
      </c>
      <c r="C120" s="16" t="s">
        <v>233</v>
      </c>
      <c r="D120" s="16" t="s">
        <v>231</v>
      </c>
      <c r="E120" s="16" t="s">
        <v>629</v>
      </c>
      <c r="F120" s="22">
        <v>0.5201612903225806</v>
      </c>
      <c r="G120" s="22">
        <v>0.5116822429906542</v>
      </c>
      <c r="H120" s="22">
        <v>0.6214392803598201</v>
      </c>
      <c r="I120" s="22">
        <v>0.6448675496688743</v>
      </c>
      <c r="J120" s="22">
        <v>0.6799007444168734</v>
      </c>
      <c r="K120" s="22">
        <v>0.6620336503291879</v>
      </c>
      <c r="L120" s="22">
        <v>0.6619828259172522</v>
      </c>
      <c r="M120" s="22">
        <v>0.6380880121396054</v>
      </c>
      <c r="N120" s="22">
        <v>0.5769230769230769</v>
      </c>
      <c r="O120" s="22">
        <v>0.585040071237756</v>
      </c>
      <c r="P120" s="22">
        <v>0.6426356589147287</v>
      </c>
      <c r="Q120" s="22">
        <v>0.6491666666666667</v>
      </c>
      <c r="R120" s="22">
        <v>0.6827242524916943</v>
      </c>
      <c r="S120" s="22">
        <v>0.6659308314937454</v>
      </c>
      <c r="T120" s="22">
        <v>0.6650980392156862</v>
      </c>
      <c r="U120" s="22">
        <v>0.6385725132877752</v>
      </c>
      <c r="V120" s="32">
        <v>0.9016129032258065</v>
      </c>
      <c r="W120" s="32">
        <v>0.8746105919003115</v>
      </c>
      <c r="X120" s="32">
        <v>0.967016491754123</v>
      </c>
      <c r="Y120" s="32">
        <v>0.9933774834437086</v>
      </c>
      <c r="Z120" s="32">
        <v>0.9958643507030603</v>
      </c>
      <c r="AA120" s="32">
        <v>0.9941477688368691</v>
      </c>
      <c r="AB120" s="32">
        <v>0.9953161592505855</v>
      </c>
      <c r="AC120" s="32">
        <v>0.9992412746585736</v>
      </c>
    </row>
    <row r="121" spans="1:29" ht="12.75">
      <c r="A121" s="16" t="s">
        <v>249</v>
      </c>
      <c r="B121" s="16" t="s">
        <v>250</v>
      </c>
      <c r="C121" s="16" t="s">
        <v>233</v>
      </c>
      <c r="D121" s="16" t="s">
        <v>231</v>
      </c>
      <c r="E121" s="16" t="s">
        <v>625</v>
      </c>
      <c r="F121" s="22"/>
      <c r="G121" s="22"/>
      <c r="H121" s="22"/>
      <c r="I121" s="22"/>
      <c r="J121" s="22">
        <v>0.6203135650988412</v>
      </c>
      <c r="K121" s="22">
        <v>0.5993265993265993</v>
      </c>
      <c r="L121" s="22">
        <v>0.592</v>
      </c>
      <c r="M121" s="22">
        <v>0.6198749131341209</v>
      </c>
      <c r="N121" s="22">
        <v>0.6998769987699877</v>
      </c>
      <c r="O121" s="22">
        <v>0.7269230769230769</v>
      </c>
      <c r="P121" s="22">
        <v>0.7017142857142857</v>
      </c>
      <c r="Q121" s="22">
        <v>0.7161484453360081</v>
      </c>
      <c r="R121" s="22">
        <v>0.7070707070707071</v>
      </c>
      <c r="S121" s="22">
        <v>0.696945967110415</v>
      </c>
      <c r="T121" s="22">
        <v>0.6591093117408907</v>
      </c>
      <c r="U121" s="22">
        <v>0.674225245653817</v>
      </c>
      <c r="V121" s="32">
        <v>0.62203519510329</v>
      </c>
      <c r="W121" s="32">
        <v>0.771513353115727</v>
      </c>
      <c r="X121" s="32">
        <v>0.616631430584919</v>
      </c>
      <c r="Y121" s="32">
        <v>0.7214182344428365</v>
      </c>
      <c r="Z121" s="32">
        <v>0.8773006134969326</v>
      </c>
      <c r="AA121" s="32">
        <v>0.85993265993266</v>
      </c>
      <c r="AB121" s="32">
        <v>0.8981818181818182</v>
      </c>
      <c r="AC121" s="32">
        <v>0.9193884642112579</v>
      </c>
    </row>
    <row r="122" spans="1:29" ht="12.75">
      <c r="A122" s="16" t="s">
        <v>251</v>
      </c>
      <c r="B122" s="16" t="s">
        <v>252</v>
      </c>
      <c r="C122" s="16" t="s">
        <v>233</v>
      </c>
      <c r="D122" s="16" t="s">
        <v>231</v>
      </c>
      <c r="E122" s="16" t="s">
        <v>629</v>
      </c>
      <c r="F122" s="22"/>
      <c r="G122" s="22"/>
      <c r="H122" s="22"/>
      <c r="I122" s="22">
        <v>0.6041874376869392</v>
      </c>
      <c r="J122" s="22">
        <v>0.6041874376869392</v>
      </c>
      <c r="K122" s="22">
        <v>0.6682070240295748</v>
      </c>
      <c r="L122" s="22">
        <v>0.671356783919598</v>
      </c>
      <c r="M122" s="22">
        <v>0.63710499490316</v>
      </c>
      <c r="N122" s="22">
        <v>0.7213483146067415</v>
      </c>
      <c r="O122" s="22">
        <v>0.6478102189781022</v>
      </c>
      <c r="P122" s="22">
        <v>0.7078853046594982</v>
      </c>
      <c r="Q122" s="22">
        <v>0.6917808219178082</v>
      </c>
      <c r="R122" s="22">
        <v>0.6917808219178082</v>
      </c>
      <c r="S122" s="22">
        <v>0.6840113528855251</v>
      </c>
      <c r="T122" s="22">
        <v>0.6747474747474748</v>
      </c>
      <c r="U122" s="22">
        <v>0.6503642039542143</v>
      </c>
      <c r="V122" s="32">
        <v>0.43928923988154</v>
      </c>
      <c r="W122" s="32">
        <v>0.5145539906103287</v>
      </c>
      <c r="X122" s="32">
        <v>0.5574425574425574</v>
      </c>
      <c r="Y122" s="32">
        <v>0.8733798604187437</v>
      </c>
      <c r="Z122" s="32">
        <v>0.8733798604187437</v>
      </c>
      <c r="AA122" s="32">
        <v>0.9768946395563771</v>
      </c>
      <c r="AB122" s="32">
        <v>0.9949748743718593</v>
      </c>
      <c r="AC122" s="32">
        <v>0.9796126401630989</v>
      </c>
    </row>
    <row r="123" spans="1:29" ht="12.75">
      <c r="A123" s="16" t="s">
        <v>253</v>
      </c>
      <c r="B123" s="16" t="s">
        <v>254</v>
      </c>
      <c r="C123" s="16" t="s">
        <v>233</v>
      </c>
      <c r="D123" s="16" t="s">
        <v>231</v>
      </c>
      <c r="E123" s="16" t="s">
        <v>629</v>
      </c>
      <c r="F123" s="22"/>
      <c r="G123" s="22"/>
      <c r="H123" s="22"/>
      <c r="I123" s="22">
        <v>0.5819430814524043</v>
      </c>
      <c r="J123" s="22">
        <v>0.5985247629083246</v>
      </c>
      <c r="K123" s="22">
        <v>0.5887755102040816</v>
      </c>
      <c r="L123" s="22">
        <v>0.6061855670103093</v>
      </c>
      <c r="M123" s="22">
        <v>0.612</v>
      </c>
      <c r="N123" s="22">
        <v>0.6633663366336634</v>
      </c>
      <c r="O123" s="22">
        <v>0.6796747967479675</v>
      </c>
      <c r="P123" s="22">
        <v>0.6342141863699583</v>
      </c>
      <c r="Q123" s="22">
        <v>0.5877106045589693</v>
      </c>
      <c r="R123" s="22">
        <v>0.668235294117647</v>
      </c>
      <c r="S123" s="22">
        <v>0.6461366181410975</v>
      </c>
      <c r="T123" s="22">
        <v>0.6475770925110133</v>
      </c>
      <c r="U123" s="22">
        <v>0.6381647549530761</v>
      </c>
      <c r="V123" s="32">
        <v>0.2845070422535211</v>
      </c>
      <c r="W123" s="32">
        <v>0.7151162790697674</v>
      </c>
      <c r="X123" s="32">
        <v>0.7314343845371312</v>
      </c>
      <c r="Y123" s="32">
        <v>0.9901864573110893</v>
      </c>
      <c r="Z123" s="32">
        <v>0.8956796628029504</v>
      </c>
      <c r="AA123" s="32">
        <v>0.9112244897959184</v>
      </c>
      <c r="AB123" s="32">
        <v>0.9360824742268041</v>
      </c>
      <c r="AC123" s="32">
        <v>0.959</v>
      </c>
    </row>
    <row r="124" spans="1:29" ht="12.75">
      <c r="A124" s="16" t="s">
        <v>255</v>
      </c>
      <c r="B124" s="16" t="s">
        <v>256</v>
      </c>
      <c r="C124" s="16" t="s">
        <v>233</v>
      </c>
      <c r="D124" s="16" t="s">
        <v>231</v>
      </c>
      <c r="E124" s="16" t="s">
        <v>627</v>
      </c>
      <c r="F124" s="22">
        <v>0.6518282988871225</v>
      </c>
      <c r="G124" s="22">
        <v>0.708018154311649</v>
      </c>
      <c r="H124" s="22">
        <v>0.8144171779141105</v>
      </c>
      <c r="I124" s="22">
        <v>0.7563150074294205</v>
      </c>
      <c r="J124" s="22">
        <v>0.8054226475279107</v>
      </c>
      <c r="K124" s="22">
        <v>0.7678855325914149</v>
      </c>
      <c r="L124" s="22">
        <v>0.8312412831241283</v>
      </c>
      <c r="M124" s="22">
        <v>0.8160919540229885</v>
      </c>
      <c r="N124" s="22">
        <v>0.7231040564373897</v>
      </c>
      <c r="O124" s="22">
        <v>0.785234899328859</v>
      </c>
      <c r="P124" s="22">
        <v>0.84688995215311</v>
      </c>
      <c r="Q124" s="22">
        <v>0.8357963875205254</v>
      </c>
      <c r="R124" s="22">
        <v>0.8054226475279107</v>
      </c>
      <c r="S124" s="22">
        <v>0.7678855325914149</v>
      </c>
      <c r="T124" s="22">
        <v>0.8312412831241283</v>
      </c>
      <c r="U124" s="22">
        <v>0.8160919540229885</v>
      </c>
      <c r="V124" s="32">
        <v>0.9014308426073132</v>
      </c>
      <c r="W124" s="32">
        <v>0.9016641452344932</v>
      </c>
      <c r="X124" s="32">
        <v>0.9616564417177914</v>
      </c>
      <c r="Y124" s="32">
        <v>0.9049034175334324</v>
      </c>
      <c r="Z124" s="32">
        <v>1</v>
      </c>
      <c r="AA124" s="32">
        <v>1</v>
      </c>
      <c r="AB124" s="32">
        <v>1</v>
      </c>
      <c r="AC124" s="32">
        <v>1</v>
      </c>
    </row>
    <row r="125" spans="1:29" ht="12.75">
      <c r="A125" s="16" t="s">
        <v>257</v>
      </c>
      <c r="B125" s="16" t="s">
        <v>258</v>
      </c>
      <c r="C125" s="16" t="s">
        <v>233</v>
      </c>
      <c r="D125" s="16" t="s">
        <v>231</v>
      </c>
      <c r="E125" s="16" t="s">
        <v>628</v>
      </c>
      <c r="F125" s="22">
        <v>0.6198428290766209</v>
      </c>
      <c r="G125" s="22"/>
      <c r="H125" s="22"/>
      <c r="I125" s="22">
        <v>0.6594594594594594</v>
      </c>
      <c r="J125" s="22">
        <v>0.6236345580933466</v>
      </c>
      <c r="K125" s="22">
        <v>0.6554267650158061</v>
      </c>
      <c r="L125" s="22">
        <v>0.639121338912134</v>
      </c>
      <c r="M125" s="22">
        <v>0.702728127939793</v>
      </c>
      <c r="N125" s="22">
        <v>0.7073991031390134</v>
      </c>
      <c r="O125" s="22">
        <v>0.527363184079602</v>
      </c>
      <c r="P125" s="22">
        <v>0.7318435754189944</v>
      </c>
      <c r="Q125" s="22">
        <v>0.7634543178973717</v>
      </c>
      <c r="R125" s="22">
        <v>0.7218390804597701</v>
      </c>
      <c r="S125" s="22">
        <v>0.7530266343825666</v>
      </c>
      <c r="T125" s="22">
        <v>0.7213695395513577</v>
      </c>
      <c r="U125" s="22">
        <v>0.757606490872211</v>
      </c>
      <c r="V125" s="32">
        <v>0.8762278978388998</v>
      </c>
      <c r="W125" s="32">
        <v>0.1998011928429424</v>
      </c>
      <c r="X125" s="32">
        <v>0.18026183282980868</v>
      </c>
      <c r="Y125" s="32">
        <v>0.8637837837837838</v>
      </c>
      <c r="Z125" s="32">
        <v>0.8639523336643495</v>
      </c>
      <c r="AA125" s="32">
        <v>0.8703898840885143</v>
      </c>
      <c r="AB125" s="32">
        <v>0.8859832635983264</v>
      </c>
      <c r="AC125" s="32">
        <v>0.9275634995296331</v>
      </c>
    </row>
    <row r="126" spans="1:29" ht="12.75">
      <c r="A126" s="16" t="s">
        <v>259</v>
      </c>
      <c r="B126" s="16" t="s">
        <v>260</v>
      </c>
      <c r="C126" s="16" t="s">
        <v>233</v>
      </c>
      <c r="D126" s="16" t="s">
        <v>231</v>
      </c>
      <c r="E126" s="16" t="s">
        <v>625</v>
      </c>
      <c r="F126" s="22"/>
      <c r="G126" s="22"/>
      <c r="H126" s="22"/>
      <c r="I126" s="22">
        <v>0.6351931330472103</v>
      </c>
      <c r="J126" s="22">
        <v>0.6343490304709141</v>
      </c>
      <c r="K126" s="22"/>
      <c r="L126" s="22">
        <v>0.6343490304709141</v>
      </c>
      <c r="M126" s="22"/>
      <c r="N126" s="22">
        <v>0.676923076923077</v>
      </c>
      <c r="O126" s="22">
        <v>0.7906976744186046</v>
      </c>
      <c r="P126" s="22">
        <v>0.7793522267206477</v>
      </c>
      <c r="Q126" s="22">
        <v>0.74</v>
      </c>
      <c r="R126" s="22">
        <v>0.7387096774193549</v>
      </c>
      <c r="S126" s="22">
        <v>0.7383966244725738</v>
      </c>
      <c r="T126" s="22">
        <v>0.7387096774193549</v>
      </c>
      <c r="U126" s="22">
        <v>0.7443478260869565</v>
      </c>
      <c r="V126" s="32">
        <v>0.5786350148367952</v>
      </c>
      <c r="W126" s="32">
        <v>0.5955678670360111</v>
      </c>
      <c r="X126" s="32">
        <v>0.7097701149425287</v>
      </c>
      <c r="Y126" s="32">
        <v>0.8583690987124464</v>
      </c>
      <c r="Z126" s="32">
        <v>0.8587257617728532</v>
      </c>
      <c r="AA126" s="32">
        <v>0.7757774140752864</v>
      </c>
      <c r="AB126" s="32">
        <v>0.8587257617728532</v>
      </c>
      <c r="AC126" s="32">
        <v>0.8928571428571429</v>
      </c>
    </row>
    <row r="127" spans="1:29" ht="12.75">
      <c r="A127" s="16" t="s">
        <v>261</v>
      </c>
      <c r="B127" s="16" t="s">
        <v>262</v>
      </c>
      <c r="C127" s="16" t="s">
        <v>233</v>
      </c>
      <c r="D127" s="16" t="s">
        <v>231</v>
      </c>
      <c r="E127" s="16" t="s">
        <v>624</v>
      </c>
      <c r="F127" s="22"/>
      <c r="G127" s="22"/>
      <c r="H127" s="22"/>
      <c r="I127" s="22"/>
      <c r="J127" s="22">
        <v>0.3780663780663781</v>
      </c>
      <c r="K127" s="22">
        <v>0.35674157303370785</v>
      </c>
      <c r="L127" s="22">
        <v>0.3559822747415066</v>
      </c>
      <c r="M127" s="22">
        <v>0.39861111111111114</v>
      </c>
      <c r="N127" s="22">
        <v>0.4637223974763407</v>
      </c>
      <c r="O127" s="22">
        <v>0.48394004282655245</v>
      </c>
      <c r="P127" s="22">
        <v>0.43617021276595747</v>
      </c>
      <c r="Q127" s="22">
        <v>0.4885245901639344</v>
      </c>
      <c r="R127" s="22">
        <v>0.4388609715242881</v>
      </c>
      <c r="S127" s="22">
        <v>0.41776315789473684</v>
      </c>
      <c r="T127" s="22">
        <v>0.39834710743801655</v>
      </c>
      <c r="U127" s="22">
        <v>0.42330383480825956</v>
      </c>
      <c r="V127" s="32">
        <v>0.45611510791366905</v>
      </c>
      <c r="W127" s="32">
        <v>0.6128608923884514</v>
      </c>
      <c r="X127" s="32">
        <v>0.7631935047361299</v>
      </c>
      <c r="Y127" s="32">
        <v>0.8221024258760108</v>
      </c>
      <c r="Z127" s="32">
        <v>0.8614718614718615</v>
      </c>
      <c r="AA127" s="32">
        <v>0.8539325842696629</v>
      </c>
      <c r="AB127" s="32">
        <v>0.8936484490398818</v>
      </c>
      <c r="AC127" s="32">
        <v>0.9416666666666667</v>
      </c>
    </row>
    <row r="128" spans="1:29" ht="12.75">
      <c r="A128" s="16" t="s">
        <v>263</v>
      </c>
      <c r="B128" s="16" t="s">
        <v>264</v>
      </c>
      <c r="C128" s="16" t="s">
        <v>233</v>
      </c>
      <c r="D128" s="16" t="s">
        <v>231</v>
      </c>
      <c r="E128" s="16" t="s">
        <v>626</v>
      </c>
      <c r="F128" s="22"/>
      <c r="G128" s="22">
        <v>0.544</v>
      </c>
      <c r="H128" s="22">
        <v>0.5031120331950207</v>
      </c>
      <c r="I128" s="22">
        <v>0.49942857142857144</v>
      </c>
      <c r="J128" s="22">
        <v>0.5378868729989328</v>
      </c>
      <c r="K128" s="22">
        <v>0.5768500948766604</v>
      </c>
      <c r="L128" s="22">
        <v>0.5764462809917354</v>
      </c>
      <c r="M128" s="22">
        <v>0.5530785562632696</v>
      </c>
      <c r="N128" s="22">
        <v>0.6098265895953757</v>
      </c>
      <c r="O128" s="22">
        <v>0.6238532110091743</v>
      </c>
      <c r="P128" s="22">
        <v>0.5921855921855922</v>
      </c>
      <c r="Q128" s="22">
        <v>0.5834445927903872</v>
      </c>
      <c r="R128" s="22">
        <v>0.616891064871481</v>
      </c>
      <c r="S128" s="22">
        <v>0.6495726495726496</v>
      </c>
      <c r="T128" s="22">
        <v>0.6045503791982665</v>
      </c>
      <c r="U128" s="22">
        <v>0.6016166281755196</v>
      </c>
      <c r="V128" s="32">
        <v>0.8018539976825029</v>
      </c>
      <c r="W128" s="32">
        <v>0.872</v>
      </c>
      <c r="X128" s="32">
        <v>0.8495850622406639</v>
      </c>
      <c r="Y128" s="32">
        <v>0.856</v>
      </c>
      <c r="Z128" s="32">
        <v>0.871931696905016</v>
      </c>
      <c r="AA128" s="32">
        <v>0.888045540796964</v>
      </c>
      <c r="AB128" s="32">
        <v>0.9535123966942148</v>
      </c>
      <c r="AC128" s="32">
        <v>0.9193205944798302</v>
      </c>
    </row>
    <row r="129" spans="1:29" ht="12.75">
      <c r="A129" s="16" t="s">
        <v>265</v>
      </c>
      <c r="B129" s="16" t="s">
        <v>266</v>
      </c>
      <c r="C129" s="16" t="s">
        <v>233</v>
      </c>
      <c r="D129" s="16" t="s">
        <v>231</v>
      </c>
      <c r="E129" s="16" t="s">
        <v>625</v>
      </c>
      <c r="F129" s="22"/>
      <c r="G129" s="22"/>
      <c r="H129" s="22"/>
      <c r="I129" s="22"/>
      <c r="J129" s="22">
        <v>0.594949494949495</v>
      </c>
      <c r="K129" s="22">
        <v>0.5861405197305101</v>
      </c>
      <c r="L129" s="22">
        <v>0.5859232175502742</v>
      </c>
      <c r="M129" s="22">
        <v>0.6042677012609117</v>
      </c>
      <c r="N129" s="22">
        <v>0.6895674300254453</v>
      </c>
      <c r="O129" s="22">
        <v>0.678030303030303</v>
      </c>
      <c r="P129" s="22">
        <v>0.6783625730994152</v>
      </c>
      <c r="Q129" s="22">
        <v>0.6962750716332379</v>
      </c>
      <c r="R129" s="22">
        <v>0.6840882694541232</v>
      </c>
      <c r="S129" s="22">
        <v>0.6692307692307692</v>
      </c>
      <c r="T129" s="22">
        <v>0.6790254237288136</v>
      </c>
      <c r="U129" s="22">
        <v>0.6613588110403397</v>
      </c>
      <c r="V129" s="32">
        <v>0.377521613832853</v>
      </c>
      <c r="W129" s="32">
        <v>0.5072046109510087</v>
      </c>
      <c r="X129" s="32">
        <v>0.6627906976744187</v>
      </c>
      <c r="Y129" s="32">
        <v>0.6897233201581028</v>
      </c>
      <c r="Z129" s="32">
        <v>0.8696969696969696</v>
      </c>
      <c r="AA129" s="32">
        <v>0.875842155919153</v>
      </c>
      <c r="AB129" s="32">
        <v>0.8628884826325411</v>
      </c>
      <c r="AC129" s="32">
        <v>0.9136760426770126</v>
      </c>
    </row>
    <row r="130" spans="1:29" ht="12.75">
      <c r="A130" s="16" t="s">
        <v>267</v>
      </c>
      <c r="B130" s="16" t="s">
        <v>268</v>
      </c>
      <c r="C130" s="16" t="s">
        <v>233</v>
      </c>
      <c r="D130" s="16" t="s">
        <v>231</v>
      </c>
      <c r="E130" s="16" t="s">
        <v>627</v>
      </c>
      <c r="F130" s="22"/>
      <c r="G130" s="22"/>
      <c r="H130" s="22"/>
      <c r="I130" s="22"/>
      <c r="J130" s="22">
        <v>0.6909937888198758</v>
      </c>
      <c r="K130" s="22">
        <v>0.7220447284345048</v>
      </c>
      <c r="L130" s="22">
        <v>0.7402402402402403</v>
      </c>
      <c r="M130" s="22">
        <v>0.7516960651289009</v>
      </c>
      <c r="N130" s="22">
        <v>0.7517564402810304</v>
      </c>
      <c r="O130" s="22">
        <v>0.7220902612826603</v>
      </c>
      <c r="P130" s="22">
        <v>0.7413394919168591</v>
      </c>
      <c r="Q130" s="22">
        <v>0.737603305785124</v>
      </c>
      <c r="R130" s="22">
        <v>0.7453936348408711</v>
      </c>
      <c r="S130" s="22">
        <v>0.7361563517915309</v>
      </c>
      <c r="T130" s="22">
        <v>0.7526717557251908</v>
      </c>
      <c r="U130" s="22">
        <v>0.7694444444444445</v>
      </c>
      <c r="V130" s="32">
        <v>0.5889655172413792</v>
      </c>
      <c r="W130" s="32">
        <v>0.5666218034993271</v>
      </c>
      <c r="X130" s="32">
        <v>0.5796519410977242</v>
      </c>
      <c r="Y130" s="32">
        <v>0.6722222222222223</v>
      </c>
      <c r="Z130" s="32">
        <v>0.9270186335403727</v>
      </c>
      <c r="AA130" s="32">
        <v>0.9808306709265175</v>
      </c>
      <c r="AB130" s="32">
        <v>0.9834834834834835</v>
      </c>
      <c r="AC130" s="32">
        <v>0.9769335142469471</v>
      </c>
    </row>
    <row r="131" spans="1:29" ht="12.75">
      <c r="A131" s="16" t="s">
        <v>269</v>
      </c>
      <c r="B131" s="16" t="s">
        <v>270</v>
      </c>
      <c r="C131" s="16" t="s">
        <v>233</v>
      </c>
      <c r="D131" s="16" t="s">
        <v>231</v>
      </c>
      <c r="E131" s="16" t="s">
        <v>627</v>
      </c>
      <c r="F131" s="22">
        <v>0.7604395604395604</v>
      </c>
      <c r="G131" s="22">
        <v>0.8083832335329342</v>
      </c>
      <c r="H131" s="22">
        <v>0.7815442561205272</v>
      </c>
      <c r="I131" s="22">
        <v>0.7940630797773655</v>
      </c>
      <c r="J131" s="22">
        <v>0.7843137254901962</v>
      </c>
      <c r="K131" s="22">
        <v>0.7665369649805448</v>
      </c>
      <c r="L131" s="22">
        <v>0.7855530474040633</v>
      </c>
      <c r="M131" s="22">
        <v>0.8239130434782609</v>
      </c>
      <c r="N131" s="22">
        <v>0.7881548974943052</v>
      </c>
      <c r="O131" s="22">
        <v>0.824847250509165</v>
      </c>
      <c r="P131" s="22">
        <v>0.8073929961089494</v>
      </c>
      <c r="Q131" s="22">
        <v>0.8262548262548263</v>
      </c>
      <c r="R131" s="22">
        <v>0.8130081300813008</v>
      </c>
      <c r="S131" s="22">
        <v>0.7911646586345381</v>
      </c>
      <c r="T131" s="22">
        <v>0.8285714285714286</v>
      </c>
      <c r="U131" s="22">
        <v>0.8422222222222222</v>
      </c>
      <c r="V131" s="32">
        <v>0.9648351648351648</v>
      </c>
      <c r="W131" s="32">
        <v>0.9800399201596807</v>
      </c>
      <c r="X131" s="32">
        <v>0.967984934086629</v>
      </c>
      <c r="Y131" s="32">
        <v>0.961038961038961</v>
      </c>
      <c r="Z131" s="32">
        <v>0.9647058823529412</v>
      </c>
      <c r="AA131" s="32">
        <v>0.9688715953307393</v>
      </c>
      <c r="AB131" s="32">
        <v>0.9480812641083521</v>
      </c>
      <c r="AC131" s="32">
        <v>0.9782608695652174</v>
      </c>
    </row>
    <row r="132" spans="1:29" ht="12.75">
      <c r="A132" s="16" t="s">
        <v>271</v>
      </c>
      <c r="B132" s="16" t="s">
        <v>272</v>
      </c>
      <c r="C132" s="16" t="s">
        <v>233</v>
      </c>
      <c r="D132" s="16" t="s">
        <v>231</v>
      </c>
      <c r="E132" s="16" t="s">
        <v>626</v>
      </c>
      <c r="F132" s="22"/>
      <c r="G132" s="22">
        <v>0.7481343283582089</v>
      </c>
      <c r="H132" s="22">
        <v>0.744916820702403</v>
      </c>
      <c r="I132" s="22">
        <v>0.8148148148148148</v>
      </c>
      <c r="J132" s="22">
        <v>0.862369337979094</v>
      </c>
      <c r="K132" s="22">
        <v>0.7081967213114755</v>
      </c>
      <c r="L132" s="22">
        <v>0.6784565916398714</v>
      </c>
      <c r="M132" s="22">
        <v>0.6561461794019934</v>
      </c>
      <c r="N132" s="22">
        <v>0.8619791666666666</v>
      </c>
      <c r="O132" s="22">
        <v>0.7481343283582089</v>
      </c>
      <c r="P132" s="22">
        <v>0.744916820702403</v>
      </c>
      <c r="Q132" s="22">
        <v>0.8148148148148148</v>
      </c>
      <c r="R132" s="22">
        <v>0.8623693379790941</v>
      </c>
      <c r="S132" s="22">
        <v>0.7284991568296796</v>
      </c>
      <c r="T132" s="22">
        <v>0.7045075125208681</v>
      </c>
      <c r="U132" s="22">
        <v>0.6857638888888888</v>
      </c>
      <c r="V132" s="32">
        <v>0.8687782805429864</v>
      </c>
      <c r="W132" s="32">
        <v>1</v>
      </c>
      <c r="X132" s="32">
        <v>1</v>
      </c>
      <c r="Y132" s="32">
        <v>1</v>
      </c>
      <c r="Z132" s="32">
        <v>1</v>
      </c>
      <c r="AA132" s="32">
        <v>0.9721311475409836</v>
      </c>
      <c r="AB132" s="32">
        <v>0.9630225080385852</v>
      </c>
      <c r="AC132" s="32">
        <v>0.9568106312292359</v>
      </c>
    </row>
    <row r="133" spans="1:29" ht="12.75">
      <c r="A133" s="16" t="s">
        <v>273</v>
      </c>
      <c r="B133" s="16" t="s">
        <v>274</v>
      </c>
      <c r="C133" s="16" t="s">
        <v>233</v>
      </c>
      <c r="D133" s="16" t="s">
        <v>231</v>
      </c>
      <c r="E133" s="16" t="s">
        <v>628</v>
      </c>
      <c r="F133" s="22"/>
      <c r="G133" s="22"/>
      <c r="H133" s="22"/>
      <c r="I133" s="22">
        <v>0.830781010719755</v>
      </c>
      <c r="J133" s="22">
        <v>0.790008467400508</v>
      </c>
      <c r="K133" s="22">
        <v>0.790008467400508</v>
      </c>
      <c r="L133" s="22">
        <v>0.789198606271777</v>
      </c>
      <c r="M133" s="22">
        <v>0.7897435897435897</v>
      </c>
      <c r="N133" s="22">
        <v>0.8579117330462863</v>
      </c>
      <c r="O133" s="22">
        <v>0.9123893805309734</v>
      </c>
      <c r="P133" s="22">
        <v>0.905090595340811</v>
      </c>
      <c r="Q133" s="22">
        <v>0.9297343616109683</v>
      </c>
      <c r="R133" s="22">
        <v>0.790008467400508</v>
      </c>
      <c r="S133" s="22">
        <v>0.790008467400508</v>
      </c>
      <c r="T133" s="22">
        <v>0.7898866608544028</v>
      </c>
      <c r="U133" s="22">
        <v>0.7897435897435897</v>
      </c>
      <c r="V133" s="32">
        <v>0.5981970379909851</v>
      </c>
      <c r="W133" s="32">
        <v>0.8248175182481752</v>
      </c>
      <c r="X133" s="32">
        <v>0.8478419897585955</v>
      </c>
      <c r="Y133" s="32">
        <v>0.8935681470137825</v>
      </c>
      <c r="Z133" s="32">
        <v>1</v>
      </c>
      <c r="AA133" s="32">
        <v>1</v>
      </c>
      <c r="AB133" s="32">
        <v>0.9991289198606271</v>
      </c>
      <c r="AC133" s="32">
        <v>1</v>
      </c>
    </row>
    <row r="134" spans="1:29" ht="12.75">
      <c r="A134" s="16" t="s">
        <v>275</v>
      </c>
      <c r="B134" s="16" t="s">
        <v>276</v>
      </c>
      <c r="C134" s="16" t="s">
        <v>233</v>
      </c>
      <c r="D134" s="16" t="s">
        <v>231</v>
      </c>
      <c r="E134" s="16" t="s">
        <v>628</v>
      </c>
      <c r="F134" s="22">
        <v>0.685251798561151</v>
      </c>
      <c r="G134" s="22">
        <v>0.6365280289330922</v>
      </c>
      <c r="H134" s="22">
        <v>0.7180952380952381</v>
      </c>
      <c r="I134" s="22">
        <v>0.666</v>
      </c>
      <c r="J134" s="22">
        <v>0.7072691552062869</v>
      </c>
      <c r="K134" s="22">
        <v>0.7320197044334975</v>
      </c>
      <c r="L134" s="22">
        <v>0.6652021089630932</v>
      </c>
      <c r="M134" s="22">
        <v>0.6903914590747331</v>
      </c>
      <c r="N134" s="22">
        <v>0.7507389162561576</v>
      </c>
      <c r="O134" s="22">
        <v>0.7280248190279214</v>
      </c>
      <c r="P134" s="22">
        <v>0.735609756097561</v>
      </c>
      <c r="Q134" s="22">
        <v>0.749156355455568</v>
      </c>
      <c r="R134" s="22">
        <v>0.7407407407407407</v>
      </c>
      <c r="S134" s="22">
        <v>0.7597137014314929</v>
      </c>
      <c r="T134" s="22">
        <v>0.723018147086915</v>
      </c>
      <c r="U134" s="22">
        <v>0.7607843137254902</v>
      </c>
      <c r="V134" s="32">
        <v>0.9127697841726619</v>
      </c>
      <c r="W134" s="32">
        <v>0.8743218806509946</v>
      </c>
      <c r="X134" s="32">
        <v>0.9761904761904762</v>
      </c>
      <c r="Y134" s="32">
        <v>0.889</v>
      </c>
      <c r="Z134" s="32">
        <v>0.9548133595284872</v>
      </c>
      <c r="AA134" s="32">
        <v>0.9635467980295567</v>
      </c>
      <c r="AB134" s="32">
        <v>0.9200351493848857</v>
      </c>
      <c r="AC134" s="32">
        <v>0.9074733096085409</v>
      </c>
    </row>
    <row r="135" spans="1:29" ht="12.75">
      <c r="A135" s="16" t="s">
        <v>277</v>
      </c>
      <c r="B135" s="16" t="s">
        <v>278</v>
      </c>
      <c r="C135" s="16" t="s">
        <v>233</v>
      </c>
      <c r="D135" s="16" t="s">
        <v>231</v>
      </c>
      <c r="E135" s="16" t="s">
        <v>622</v>
      </c>
      <c r="F135" s="22"/>
      <c r="G135" s="22"/>
      <c r="H135" s="22"/>
      <c r="I135" s="22"/>
      <c r="J135" s="22"/>
      <c r="K135" s="22"/>
      <c r="L135" s="22"/>
      <c r="M135" s="22"/>
      <c r="N135" s="22">
        <v>0.7209302325581395</v>
      </c>
      <c r="O135" s="22">
        <v>0.7164685908319185</v>
      </c>
      <c r="P135" s="22">
        <v>0.7146974063400576</v>
      </c>
      <c r="Q135" s="22">
        <v>0.7129963898916968</v>
      </c>
      <c r="R135" s="22">
        <v>0.709470304975923</v>
      </c>
      <c r="S135" s="22">
        <v>0.691970802919708</v>
      </c>
      <c r="T135" s="22">
        <v>0.7113924050632912</v>
      </c>
      <c r="U135" s="22">
        <v>0.7103274559193955</v>
      </c>
      <c r="V135" s="32">
        <v>0.5644787644787645</v>
      </c>
      <c r="W135" s="32">
        <v>0.4418604651162791</v>
      </c>
      <c r="X135" s="32">
        <v>0.5486166007905138</v>
      </c>
      <c r="Y135" s="32">
        <v>0.4544708777686628</v>
      </c>
      <c r="Z135" s="32">
        <v>0.40986842105263155</v>
      </c>
      <c r="AA135" s="32">
        <v>0.4332700822264389</v>
      </c>
      <c r="AB135" s="32">
        <v>0.49068322981366463</v>
      </c>
      <c r="AC135" s="32">
        <v>0.5336021505376345</v>
      </c>
    </row>
    <row r="136" spans="1:29" ht="12.75">
      <c r="A136" s="16" t="s">
        <v>279</v>
      </c>
      <c r="B136" s="16" t="s">
        <v>280</v>
      </c>
      <c r="C136" s="16" t="s">
        <v>233</v>
      </c>
      <c r="D136" s="16" t="s">
        <v>231</v>
      </c>
      <c r="E136" s="16" t="s">
        <v>625</v>
      </c>
      <c r="F136" s="22"/>
      <c r="G136" s="22"/>
      <c r="H136" s="22"/>
      <c r="I136" s="22">
        <v>0.5894396551724138</v>
      </c>
      <c r="J136" s="22">
        <v>0.5850487540628386</v>
      </c>
      <c r="K136" s="22">
        <v>0.5715778474399165</v>
      </c>
      <c r="L136" s="22">
        <v>0.6050054406964092</v>
      </c>
      <c r="M136" s="22">
        <v>0.615839243498818</v>
      </c>
      <c r="N136" s="22">
        <v>0.629695885509839</v>
      </c>
      <c r="O136" s="22">
        <v>0.6764044943820224</v>
      </c>
      <c r="P136" s="22">
        <v>0.6627140974967062</v>
      </c>
      <c r="Q136" s="22">
        <v>0.6465721040189125</v>
      </c>
      <c r="R136" s="22">
        <v>0.6122448979591837</v>
      </c>
      <c r="S136" s="22">
        <v>0.6559263521288837</v>
      </c>
      <c r="T136" s="22">
        <v>0.6587677725118484</v>
      </c>
      <c r="U136" s="22">
        <v>0.65125</v>
      </c>
      <c r="V136" s="32">
        <v>0.5190343546889509</v>
      </c>
      <c r="W136" s="32">
        <v>0.536144578313253</v>
      </c>
      <c r="X136" s="32">
        <v>0.6716814159292035</v>
      </c>
      <c r="Y136" s="32">
        <v>0.9116379310344828</v>
      </c>
      <c r="Z136" s="32">
        <v>0.9555796316359697</v>
      </c>
      <c r="AA136" s="32">
        <v>0.8610240334378265</v>
      </c>
      <c r="AB136" s="32">
        <v>0.9183895538628944</v>
      </c>
      <c r="AC136" s="32">
        <v>0.9456264775413712</v>
      </c>
    </row>
    <row r="137" spans="1:29" ht="12.75">
      <c r="A137" s="16" t="s">
        <v>281</v>
      </c>
      <c r="B137" s="16" t="s">
        <v>282</v>
      </c>
      <c r="C137" s="16" t="s">
        <v>233</v>
      </c>
      <c r="D137" s="16" t="s">
        <v>231</v>
      </c>
      <c r="E137" s="16" t="s">
        <v>626</v>
      </c>
      <c r="F137" s="22"/>
      <c r="G137" s="22"/>
      <c r="H137" s="22"/>
      <c r="I137" s="22">
        <v>0.7062937062937062</v>
      </c>
      <c r="J137" s="22">
        <v>0.7124087591240876</v>
      </c>
      <c r="K137" s="22">
        <v>0.6995994659546061</v>
      </c>
      <c r="L137" s="22">
        <v>0.7471590909090908</v>
      </c>
      <c r="M137" s="22">
        <v>0.75254730713246</v>
      </c>
      <c r="N137" s="22">
        <v>0.7927927927927928</v>
      </c>
      <c r="O137" s="22">
        <v>0.7692307692307693</v>
      </c>
      <c r="P137" s="22">
        <v>0.7647058823529411</v>
      </c>
      <c r="Q137" s="22">
        <v>0.7990506329113924</v>
      </c>
      <c r="R137" s="22">
        <v>0.7721518987341772</v>
      </c>
      <c r="S137" s="22">
        <v>0.7705882352941177</v>
      </c>
      <c r="T137" s="22">
        <v>0.7781065088757396</v>
      </c>
      <c r="U137" s="22">
        <v>0.7602941176470588</v>
      </c>
      <c r="V137" s="32">
        <v>0.14015151515151514</v>
      </c>
      <c r="W137" s="32">
        <v>0.1625</v>
      </c>
      <c r="X137" s="32">
        <v>0.7727272727272727</v>
      </c>
      <c r="Y137" s="32">
        <v>0.8839160839160839</v>
      </c>
      <c r="Z137" s="32">
        <v>0.9226277372262773</v>
      </c>
      <c r="AA137" s="32">
        <v>0.9078771695594126</v>
      </c>
      <c r="AB137" s="32">
        <v>0.9602272727272727</v>
      </c>
      <c r="AC137" s="32">
        <v>0.9898107714701602</v>
      </c>
    </row>
    <row r="138" spans="1:29" ht="12.75">
      <c r="A138" s="16" t="s">
        <v>283</v>
      </c>
      <c r="B138" s="16" t="s">
        <v>284</v>
      </c>
      <c r="C138" s="16" t="s">
        <v>233</v>
      </c>
      <c r="D138" s="16" t="s">
        <v>231</v>
      </c>
      <c r="E138" s="16" t="s">
        <v>628</v>
      </c>
      <c r="F138" s="22">
        <v>0.5381784728610856</v>
      </c>
      <c r="G138" s="22"/>
      <c r="H138" s="22"/>
      <c r="I138" s="22">
        <v>0.6835664335664335</v>
      </c>
      <c r="J138" s="22">
        <v>0.7154696132596685</v>
      </c>
      <c r="K138" s="22">
        <v>0.683377308707124</v>
      </c>
      <c r="L138" s="22">
        <v>0.7353224254090471</v>
      </c>
      <c r="M138" s="22">
        <v>0.7342192691029901</v>
      </c>
      <c r="N138" s="22">
        <v>0.6331168831168831</v>
      </c>
      <c r="O138" s="22">
        <v>0.6435137895812053</v>
      </c>
      <c r="P138" s="22">
        <v>0.6689576174112256</v>
      </c>
      <c r="Q138" s="22">
        <v>0.7922998986828774</v>
      </c>
      <c r="R138" s="22">
        <v>0.7777777777777778</v>
      </c>
      <c r="S138" s="22">
        <v>0.7793380140421263</v>
      </c>
      <c r="T138" s="22">
        <v>0.7941787941787942</v>
      </c>
      <c r="U138" s="22">
        <v>0.7713787085514834</v>
      </c>
      <c r="V138" s="32">
        <v>0.8500459981600736</v>
      </c>
      <c r="W138" s="32">
        <v>0.8289585097375106</v>
      </c>
      <c r="X138" s="32">
        <v>0.7664618086040387</v>
      </c>
      <c r="Y138" s="32">
        <v>0.8627622377622377</v>
      </c>
      <c r="Z138" s="32">
        <v>0.919889502762431</v>
      </c>
      <c r="AA138" s="32">
        <v>0.8768689533861038</v>
      </c>
      <c r="AB138" s="32">
        <v>0.9258902791145331</v>
      </c>
      <c r="AC138" s="32">
        <v>0.9518272425249169</v>
      </c>
    </row>
    <row r="139" spans="1:29" ht="12.75">
      <c r="A139" s="16" t="s">
        <v>285</v>
      </c>
      <c r="B139" s="16" t="s">
        <v>286</v>
      </c>
      <c r="C139" s="16" t="s">
        <v>233</v>
      </c>
      <c r="D139" s="16" t="s">
        <v>231</v>
      </c>
      <c r="E139" s="16" t="s">
        <v>626</v>
      </c>
      <c r="F139" s="22"/>
      <c r="G139" s="22"/>
      <c r="H139" s="22"/>
      <c r="I139" s="22"/>
      <c r="J139" s="22">
        <v>0.6233382570162481</v>
      </c>
      <c r="K139" s="22">
        <v>0.6225997045790251</v>
      </c>
      <c r="L139" s="22">
        <v>0.6295764536970567</v>
      </c>
      <c r="M139" s="22">
        <v>0.5958512160228898</v>
      </c>
      <c r="N139" s="22">
        <v>0.7028380634390651</v>
      </c>
      <c r="O139" s="22">
        <v>0.6599763872491146</v>
      </c>
      <c r="P139" s="22">
        <v>0.6635071090047393</v>
      </c>
      <c r="Q139" s="22">
        <v>0.6732570239334027</v>
      </c>
      <c r="R139" s="22">
        <v>0.6604068857589984</v>
      </c>
      <c r="S139" s="22">
        <v>0.6606583072100314</v>
      </c>
      <c r="T139" s="22">
        <v>0.663890991672975</v>
      </c>
      <c r="U139" s="22">
        <v>0.6523101018010963</v>
      </c>
      <c r="V139" s="32">
        <v>0.8067340067340067</v>
      </c>
      <c r="W139" s="32">
        <v>0.6382818387339864</v>
      </c>
      <c r="X139" s="32">
        <v>0.605625717566016</v>
      </c>
      <c r="Y139" s="32">
        <v>0.6428093645484949</v>
      </c>
      <c r="Z139" s="32">
        <v>0.9438700147710487</v>
      </c>
      <c r="AA139" s="32">
        <v>0.9423929098966026</v>
      </c>
      <c r="AB139" s="32">
        <v>0.9483129935391242</v>
      </c>
      <c r="AC139" s="32">
        <v>0.913447782546495</v>
      </c>
    </row>
    <row r="140" spans="1:29" ht="12.75">
      <c r="A140" s="16" t="s">
        <v>287</v>
      </c>
      <c r="B140" s="16" t="s">
        <v>288</v>
      </c>
      <c r="C140" s="16" t="s">
        <v>233</v>
      </c>
      <c r="D140" s="16" t="s">
        <v>231</v>
      </c>
      <c r="E140" s="16" t="s">
        <v>630</v>
      </c>
      <c r="F140" s="22"/>
      <c r="G140" s="22"/>
      <c r="H140" s="22"/>
      <c r="I140" s="22">
        <v>0.6280193236714975</v>
      </c>
      <c r="J140" s="22">
        <v>0.6804347826086956</v>
      </c>
      <c r="K140" s="22">
        <v>0.6626384692849949</v>
      </c>
      <c r="L140" s="22">
        <v>0.6631067961165049</v>
      </c>
      <c r="M140" s="22">
        <v>0.7103092783505154</v>
      </c>
      <c r="N140" s="22">
        <v>0.7339805825242719</v>
      </c>
      <c r="O140" s="22">
        <v>0.7308248914616498</v>
      </c>
      <c r="P140" s="22">
        <v>0.7655737704918033</v>
      </c>
      <c r="Q140" s="22">
        <v>0.7198228128460686</v>
      </c>
      <c r="R140" s="22">
        <v>0.7253765932792584</v>
      </c>
      <c r="S140" s="22">
        <v>0.7082884822389667</v>
      </c>
      <c r="T140" s="22">
        <v>0.7320471596998929</v>
      </c>
      <c r="U140" s="22">
        <v>0.7329787234042553</v>
      </c>
      <c r="V140" s="32">
        <v>0.49951503394762364</v>
      </c>
      <c r="W140" s="32">
        <v>0.6676328502415458</v>
      </c>
      <c r="X140" s="32">
        <v>0.5910852713178294</v>
      </c>
      <c r="Y140" s="32">
        <v>0.8724637681159421</v>
      </c>
      <c r="Z140" s="32">
        <v>0.9380434782608695</v>
      </c>
      <c r="AA140" s="32">
        <v>0.9355488418932527</v>
      </c>
      <c r="AB140" s="32">
        <v>0.9058252427184466</v>
      </c>
      <c r="AC140" s="32">
        <v>0.9690721649484536</v>
      </c>
    </row>
    <row r="141" spans="1:29" ht="12.75">
      <c r="A141" s="16" t="s">
        <v>289</v>
      </c>
      <c r="B141" s="16" t="s">
        <v>290</v>
      </c>
      <c r="C141" s="16" t="s">
        <v>233</v>
      </c>
      <c r="D141" s="16" t="s">
        <v>231</v>
      </c>
      <c r="E141" s="16" t="s">
        <v>629</v>
      </c>
      <c r="F141" s="22"/>
      <c r="G141" s="22"/>
      <c r="H141" s="22"/>
      <c r="I141" s="22"/>
      <c r="J141" s="22"/>
      <c r="K141" s="22"/>
      <c r="L141" s="22"/>
      <c r="M141" s="22">
        <v>0.6375432525951557</v>
      </c>
      <c r="N141" s="22">
        <v>0.7092846270928462</v>
      </c>
      <c r="O141" s="22">
        <v>0.8904538341158059</v>
      </c>
      <c r="P141" s="22">
        <v>0.6989498249708285</v>
      </c>
      <c r="Q141" s="22">
        <v>0.6947674418604651</v>
      </c>
      <c r="R141" s="22">
        <v>0.8578255675029869</v>
      </c>
      <c r="S141" s="22">
        <v>0.8290398126463701</v>
      </c>
      <c r="T141" s="22">
        <v>0.8288888888888889</v>
      </c>
      <c r="U141" s="22">
        <v>0.6773897058823529</v>
      </c>
      <c r="V141" s="32">
        <v>0.5753064798598949</v>
      </c>
      <c r="W141" s="32">
        <v>1</v>
      </c>
      <c r="X141" s="32">
        <v>0.7135720233139051</v>
      </c>
      <c r="Y141" s="32">
        <v>0.5870307167235496</v>
      </c>
      <c r="Z141" s="32">
        <v>0.7355008787346222</v>
      </c>
      <c r="AA141" s="32">
        <v>0.7206751054852321</v>
      </c>
      <c r="AB141" s="32">
        <v>0.7718696397941681</v>
      </c>
      <c r="AC141" s="32">
        <v>0.9411764705882353</v>
      </c>
    </row>
    <row r="142" spans="1:29" ht="12.75">
      <c r="A142" s="16" t="s">
        <v>291</v>
      </c>
      <c r="B142" s="16" t="s">
        <v>292</v>
      </c>
      <c r="C142" s="16" t="s">
        <v>233</v>
      </c>
      <c r="D142" s="16" t="s">
        <v>231</v>
      </c>
      <c r="E142" s="16" t="s">
        <v>627</v>
      </c>
      <c r="F142" s="22">
        <v>0.7476370510396976</v>
      </c>
      <c r="G142" s="22">
        <v>0.7863036303630363</v>
      </c>
      <c r="H142" s="22">
        <v>0.7665805340223946</v>
      </c>
      <c r="I142" s="22">
        <v>0.7095588235294118</v>
      </c>
      <c r="J142" s="22">
        <v>0.7293617021276595</v>
      </c>
      <c r="K142" s="22">
        <v>0.7552845528455285</v>
      </c>
      <c r="L142" s="22">
        <v>0.745113369820172</v>
      </c>
      <c r="M142" s="22">
        <v>0.7105678233438486</v>
      </c>
      <c r="N142" s="22">
        <v>0.7800788954635108</v>
      </c>
      <c r="O142" s="22">
        <v>0.8152266894781864</v>
      </c>
      <c r="P142" s="22">
        <v>0.8003597122302158</v>
      </c>
      <c r="Q142" s="22">
        <v>0.7380497131931166</v>
      </c>
      <c r="R142" s="22">
        <v>0.7324786324786324</v>
      </c>
      <c r="S142" s="22">
        <v>0.7583673469387755</v>
      </c>
      <c r="T142" s="22">
        <v>0.7456964006259781</v>
      </c>
      <c r="U142" s="22">
        <v>0.7145122918318795</v>
      </c>
      <c r="V142" s="32">
        <v>0.9584120982986768</v>
      </c>
      <c r="W142" s="32">
        <v>0.9645214521452146</v>
      </c>
      <c r="X142" s="32">
        <v>0.9577950043066322</v>
      </c>
      <c r="Y142" s="32">
        <v>0.9613970588235294</v>
      </c>
      <c r="Z142" s="32">
        <v>0.9957446808510638</v>
      </c>
      <c r="AA142" s="32">
        <v>0.9959349593495935</v>
      </c>
      <c r="AB142" s="32">
        <v>0.9992181391712275</v>
      </c>
      <c r="AC142" s="32">
        <v>0.9944794952681388</v>
      </c>
    </row>
    <row r="143" spans="1:29" ht="12.75">
      <c r="A143" s="16" t="s">
        <v>293</v>
      </c>
      <c r="B143" s="16" t="s">
        <v>294</v>
      </c>
      <c r="C143" s="16" t="s">
        <v>233</v>
      </c>
      <c r="D143" s="16" t="s">
        <v>231</v>
      </c>
      <c r="E143" s="16" t="s">
        <v>627</v>
      </c>
      <c r="F143" s="22">
        <v>0.7155322862129145</v>
      </c>
      <c r="G143" s="22">
        <v>0.7679465776293823</v>
      </c>
      <c r="H143" s="22">
        <v>0.7874794069192751</v>
      </c>
      <c r="I143" s="22">
        <v>0.7571189279731994</v>
      </c>
      <c r="J143" s="22">
        <v>0.7668918918918919</v>
      </c>
      <c r="K143" s="22">
        <v>0.7959527824620574</v>
      </c>
      <c r="L143" s="22">
        <v>0.8175675675675675</v>
      </c>
      <c r="M143" s="22">
        <v>0.8267326732673268</v>
      </c>
      <c r="N143" s="22">
        <v>0.8401639344262295</v>
      </c>
      <c r="O143" s="22">
        <v>0.8582089552238806</v>
      </c>
      <c r="P143" s="22">
        <v>0.8786764705882353</v>
      </c>
      <c r="Q143" s="22">
        <v>0.8609523809523809</v>
      </c>
      <c r="R143" s="22">
        <v>0.8485981308411215</v>
      </c>
      <c r="S143" s="22">
        <v>0.8644688644688645</v>
      </c>
      <c r="T143" s="22">
        <v>0.8627450980392157</v>
      </c>
      <c r="U143" s="22">
        <v>0.8682842287694974</v>
      </c>
      <c r="V143" s="32">
        <v>0.8516579406631762</v>
      </c>
      <c r="W143" s="32">
        <v>0.8948247078464107</v>
      </c>
      <c r="X143" s="32">
        <v>0.8962108731466227</v>
      </c>
      <c r="Y143" s="32">
        <v>0.8793969849246231</v>
      </c>
      <c r="Z143" s="32">
        <v>0.9037162162162162</v>
      </c>
      <c r="AA143" s="32">
        <v>0.9207419898819562</v>
      </c>
      <c r="AB143" s="32">
        <v>0.9476351351351351</v>
      </c>
      <c r="AC143" s="32">
        <v>0.9521452145214522</v>
      </c>
    </row>
    <row r="144" spans="1:29" ht="12.75">
      <c r="A144" s="16" t="s">
        <v>296</v>
      </c>
      <c r="B144" s="16" t="s">
        <v>298</v>
      </c>
      <c r="C144" s="16" t="s">
        <v>297</v>
      </c>
      <c r="D144" s="16" t="s">
        <v>295</v>
      </c>
      <c r="E144" s="16" t="s">
        <v>613</v>
      </c>
      <c r="F144" s="22"/>
      <c r="G144" s="22"/>
      <c r="H144" s="22">
        <v>0.6691635455680399</v>
      </c>
      <c r="I144" s="22">
        <v>0.7095990279465371</v>
      </c>
      <c r="J144" s="22">
        <v>0.6271393643031784</v>
      </c>
      <c r="K144" s="22">
        <v>0.7403846153846153</v>
      </c>
      <c r="L144" s="22">
        <v>0.7179190751445087</v>
      </c>
      <c r="M144" s="22">
        <v>0.6794380587484036</v>
      </c>
      <c r="N144" s="22">
        <v>0.6859375</v>
      </c>
      <c r="O144" s="22">
        <v>0.6955810147299509</v>
      </c>
      <c r="P144" s="22">
        <v>0.6759142496847415</v>
      </c>
      <c r="Q144" s="22">
        <v>0.7355163727959698</v>
      </c>
      <c r="R144" s="22">
        <v>0.7125</v>
      </c>
      <c r="S144" s="22">
        <v>0.7680798004987531</v>
      </c>
      <c r="T144" s="22">
        <v>0.7392857142857143</v>
      </c>
      <c r="U144" s="22">
        <v>0.7131367292225201</v>
      </c>
      <c r="V144" s="32">
        <v>0.7248018120045301</v>
      </c>
      <c r="W144" s="32">
        <v>0.7406060606060606</v>
      </c>
      <c r="X144" s="32">
        <v>0.9900124843945068</v>
      </c>
      <c r="Y144" s="32">
        <v>0.9647630619684082</v>
      </c>
      <c r="Z144" s="32">
        <v>0.880195599022005</v>
      </c>
      <c r="AA144" s="32">
        <v>0.9639423076923077</v>
      </c>
      <c r="AB144" s="32">
        <v>0.9710982658959537</v>
      </c>
      <c r="AC144" s="32">
        <v>0.9527458492975734</v>
      </c>
    </row>
    <row r="145" spans="1:29" ht="12.75">
      <c r="A145" s="16" t="s">
        <v>299</v>
      </c>
      <c r="B145" s="16" t="s">
        <v>300</v>
      </c>
      <c r="C145" s="16" t="s">
        <v>297</v>
      </c>
      <c r="D145" s="16" t="s">
        <v>295</v>
      </c>
      <c r="E145" s="16" t="s">
        <v>616</v>
      </c>
      <c r="F145" s="22"/>
      <c r="G145" s="22"/>
      <c r="H145" s="22"/>
      <c r="I145" s="22">
        <v>0.5012345679012346</v>
      </c>
      <c r="J145" s="22">
        <v>0.4892601431980907</v>
      </c>
      <c r="K145" s="22">
        <v>0.48928121059268603</v>
      </c>
      <c r="L145" s="22">
        <v>0.4867358708189158</v>
      </c>
      <c r="M145" s="22">
        <v>0.4872389791183295</v>
      </c>
      <c r="N145" s="22">
        <v>0.5674603174603174</v>
      </c>
      <c r="O145" s="22">
        <v>0.56656346749226</v>
      </c>
      <c r="P145" s="22">
        <v>0.5670926517571885</v>
      </c>
      <c r="Q145" s="22">
        <v>0.5449664429530201</v>
      </c>
      <c r="R145" s="22">
        <v>0.5338541666666666</v>
      </c>
      <c r="S145" s="22">
        <v>0.5511363636363636</v>
      </c>
      <c r="T145" s="22">
        <v>0.5190651906519065</v>
      </c>
      <c r="U145" s="22">
        <v>0.532319391634981</v>
      </c>
      <c r="V145" s="32">
        <v>0.6387832699619772</v>
      </c>
      <c r="W145" s="32">
        <v>0.7357630979498861</v>
      </c>
      <c r="X145" s="32">
        <v>0.789407313997478</v>
      </c>
      <c r="Y145" s="32">
        <v>0.9197530864197531</v>
      </c>
      <c r="Z145" s="32">
        <v>0.9164677804295943</v>
      </c>
      <c r="AA145" s="32">
        <v>0.8877679697351828</v>
      </c>
      <c r="AB145" s="32">
        <v>0.9377162629757786</v>
      </c>
      <c r="AC145" s="32">
        <v>0.9153132250580046</v>
      </c>
    </row>
    <row r="146" spans="1:29" ht="12.75">
      <c r="A146" s="16" t="s">
        <v>301</v>
      </c>
      <c r="B146" s="16" t="s">
        <v>302</v>
      </c>
      <c r="C146" s="16" t="s">
        <v>297</v>
      </c>
      <c r="D146" s="16" t="s">
        <v>295</v>
      </c>
      <c r="E146" s="16" t="s">
        <v>619</v>
      </c>
      <c r="F146" s="22"/>
      <c r="G146" s="22"/>
      <c r="H146" s="22"/>
      <c r="I146" s="22"/>
      <c r="J146" s="22">
        <v>0.36941747572815536</v>
      </c>
      <c r="K146" s="22">
        <v>0.3462056578356534</v>
      </c>
      <c r="L146" s="22">
        <v>0.3510784763653052</v>
      </c>
      <c r="M146" s="22">
        <v>0.40816326530612246</v>
      </c>
      <c r="N146" s="22">
        <v>0.36525096525096523</v>
      </c>
      <c r="O146" s="22">
        <v>0.3905579399141631</v>
      </c>
      <c r="P146" s="22">
        <v>0.42607428987618357</v>
      </c>
      <c r="Q146" s="22">
        <v>0.41467065868263475</v>
      </c>
      <c r="R146" s="22">
        <v>0.4115738236884803</v>
      </c>
      <c r="S146" s="22">
        <v>0.3858858858858859</v>
      </c>
      <c r="T146" s="22">
        <v>0.3895112016293279</v>
      </c>
      <c r="U146" s="22">
        <v>0.4397905759162304</v>
      </c>
      <c r="V146" s="32">
        <v>0.575811471765229</v>
      </c>
      <c r="W146" s="32">
        <v>0.7385103011093502</v>
      </c>
      <c r="X146" s="32">
        <v>0.661049590755898</v>
      </c>
      <c r="Y146" s="32">
        <v>0.5953654188948306</v>
      </c>
      <c r="Z146" s="32">
        <v>0.8975728155339806</v>
      </c>
      <c r="AA146" s="32">
        <v>0.8971710821733273</v>
      </c>
      <c r="AB146" s="32">
        <v>0.9013308857273978</v>
      </c>
      <c r="AC146" s="32">
        <v>0.9280855199222546</v>
      </c>
    </row>
    <row r="147" spans="1:29" ht="12.75">
      <c r="A147" s="16" t="s">
        <v>303</v>
      </c>
      <c r="B147" s="16" t="s">
        <v>304</v>
      </c>
      <c r="C147" s="16" t="s">
        <v>297</v>
      </c>
      <c r="D147" s="16" t="s">
        <v>295</v>
      </c>
      <c r="E147" s="16" t="s">
        <v>618</v>
      </c>
      <c r="F147" s="22"/>
      <c r="G147" s="22"/>
      <c r="H147" s="22"/>
      <c r="I147" s="22"/>
      <c r="J147" s="22"/>
      <c r="K147" s="22">
        <v>0.41004184100418406</v>
      </c>
      <c r="L147" s="22">
        <v>0.41732283464566927</v>
      </c>
      <c r="M147" s="22">
        <v>0.46728971962616817</v>
      </c>
      <c r="N147" s="22">
        <v>0.49707602339181284</v>
      </c>
      <c r="O147" s="22">
        <v>0.45</v>
      </c>
      <c r="P147" s="22">
        <v>0.4967948717948718</v>
      </c>
      <c r="Q147" s="22">
        <v>0.41329479768786126</v>
      </c>
      <c r="R147" s="22">
        <v>0.43874643874643876</v>
      </c>
      <c r="S147" s="22">
        <v>0.4537037037037037</v>
      </c>
      <c r="T147" s="22">
        <v>0.4539614561027837</v>
      </c>
      <c r="U147" s="22">
        <v>0.49627791563275436</v>
      </c>
      <c r="V147" s="32">
        <v>0.7402597402597403</v>
      </c>
      <c r="W147" s="32">
        <v>0.7188160676532769</v>
      </c>
      <c r="X147" s="32">
        <v>0.7238979118329467</v>
      </c>
      <c r="Y147" s="32">
        <v>0.762114537444934</v>
      </c>
      <c r="Z147" s="32">
        <v>0.823943661971831</v>
      </c>
      <c r="AA147" s="32">
        <v>0.9037656903765691</v>
      </c>
      <c r="AB147" s="32">
        <v>0.9192913385826772</v>
      </c>
      <c r="AC147" s="32">
        <v>0.9415887850467289</v>
      </c>
    </row>
    <row r="148" spans="1:29" ht="12.75">
      <c r="A148" s="16" t="s">
        <v>305</v>
      </c>
      <c r="B148" s="16" t="s">
        <v>306</v>
      </c>
      <c r="C148" s="16" t="s">
        <v>297</v>
      </c>
      <c r="D148" s="16" t="s">
        <v>295</v>
      </c>
      <c r="E148" s="16" t="s">
        <v>624</v>
      </c>
      <c r="F148" s="22"/>
      <c r="G148" s="22"/>
      <c r="H148" s="22"/>
      <c r="I148" s="22"/>
      <c r="J148" s="22"/>
      <c r="K148" s="22"/>
      <c r="L148" s="22"/>
      <c r="M148" s="22"/>
      <c r="N148" s="22">
        <v>0.38791423001949316</v>
      </c>
      <c r="O148" s="22">
        <v>0.3829787234042553</v>
      </c>
      <c r="P148" s="22">
        <v>0.44954128440366975</v>
      </c>
      <c r="Q148" s="22">
        <v>0.42725173210161665</v>
      </c>
      <c r="R148" s="22">
        <v>0.44801512287334594</v>
      </c>
      <c r="S148" s="22">
        <v>0.425531914893617</v>
      </c>
      <c r="T148" s="22">
        <v>0.39528795811518325</v>
      </c>
      <c r="U148" s="22">
        <v>0.3617886178861789</v>
      </c>
      <c r="V148" s="32">
        <v>0.5916955017301038</v>
      </c>
      <c r="W148" s="32">
        <v>0.642369020501139</v>
      </c>
      <c r="X148" s="32">
        <v>0.48337028824833705</v>
      </c>
      <c r="Y148" s="32">
        <v>0.49884792626728114</v>
      </c>
      <c r="Z148" s="32">
        <v>0.5904017857142857</v>
      </c>
      <c r="AA148" s="32">
        <v>0.6605405405405406</v>
      </c>
      <c r="AB148" s="32">
        <v>0.7974947807933195</v>
      </c>
      <c r="AC148" s="32">
        <v>0.8492520138089759</v>
      </c>
    </row>
    <row r="149" spans="1:29" ht="12.75">
      <c r="A149" s="16" t="s">
        <v>307</v>
      </c>
      <c r="B149" s="16" t="s">
        <v>308</v>
      </c>
      <c r="C149" s="16" t="s">
        <v>297</v>
      </c>
      <c r="D149" s="16" t="s">
        <v>295</v>
      </c>
      <c r="E149" s="16" t="s">
        <v>623</v>
      </c>
      <c r="F149" s="22"/>
      <c r="G149" s="22"/>
      <c r="H149" s="22"/>
      <c r="I149" s="22"/>
      <c r="J149" s="22">
        <v>0.5328645674105779</v>
      </c>
      <c r="K149" s="22">
        <v>0.5205218809459092</v>
      </c>
      <c r="L149" s="22"/>
      <c r="M149" s="22"/>
      <c r="N149" s="22">
        <v>0.6081946222791293</v>
      </c>
      <c r="O149" s="22">
        <v>0.6041666666666666</v>
      </c>
      <c r="P149" s="22">
        <v>0.5996523754345308</v>
      </c>
      <c r="Q149" s="22">
        <v>0.6035911602209945</v>
      </c>
      <c r="R149" s="22">
        <v>0.6109358569926393</v>
      </c>
      <c r="S149" s="22">
        <v>0.6033396345305608</v>
      </c>
      <c r="T149" s="22">
        <v>0.6216889996883764</v>
      </c>
      <c r="U149" s="22">
        <v>0.6038762325739544</v>
      </c>
      <c r="V149" s="32">
        <v>0.4416171897087927</v>
      </c>
      <c r="W149" s="32">
        <v>0.5120718697361033</v>
      </c>
      <c r="X149" s="32">
        <v>0.45183246073298433</v>
      </c>
      <c r="Y149" s="32">
        <v>0.4373301117487164</v>
      </c>
      <c r="Z149" s="32">
        <v>0.8722103332314277</v>
      </c>
      <c r="AA149" s="32">
        <v>0.8627344387061702</v>
      </c>
      <c r="AB149" s="32">
        <v>0.8505168301086669</v>
      </c>
      <c r="AC149" s="32">
        <v>0.8750371913121096</v>
      </c>
    </row>
    <row r="150" spans="1:29" ht="12.75">
      <c r="A150" s="16" t="s">
        <v>309</v>
      </c>
      <c r="B150" s="16" t="s">
        <v>310</v>
      </c>
      <c r="C150" s="16" t="s">
        <v>297</v>
      </c>
      <c r="D150" s="16" t="s">
        <v>295</v>
      </c>
      <c r="E150" s="16" t="s">
        <v>623</v>
      </c>
      <c r="F150" s="22"/>
      <c r="G150" s="22"/>
      <c r="H150" s="22"/>
      <c r="I150" s="22">
        <v>0.4256619144602851</v>
      </c>
      <c r="J150" s="22">
        <v>0.4286458333333334</v>
      </c>
      <c r="K150" s="22">
        <v>0.45715630885122405</v>
      </c>
      <c r="L150" s="22">
        <v>0.4138095238095238</v>
      </c>
      <c r="M150" s="22">
        <v>0.4305893813930833</v>
      </c>
      <c r="N150" s="22">
        <v>0.49541930937279777</v>
      </c>
      <c r="O150" s="22">
        <v>0.5224292615596964</v>
      </c>
      <c r="P150" s="22">
        <v>0.5105608157319738</v>
      </c>
      <c r="Q150" s="22">
        <v>0.4894613583138173</v>
      </c>
      <c r="R150" s="22">
        <v>0.48871733966745845</v>
      </c>
      <c r="S150" s="22">
        <v>0.5195291599785982</v>
      </c>
      <c r="T150" s="22">
        <v>0.4830461367426348</v>
      </c>
      <c r="U150" s="22">
        <v>0.47783783783783784</v>
      </c>
      <c r="V150" s="32">
        <v>0.7199391171993912</v>
      </c>
      <c r="W150" s="32">
        <v>0.6956313010081613</v>
      </c>
      <c r="X150" s="32">
        <v>0.646421845574388</v>
      </c>
      <c r="Y150" s="32">
        <v>0.869653767820774</v>
      </c>
      <c r="Z150" s="32">
        <v>0.8770833333333333</v>
      </c>
      <c r="AA150" s="32">
        <v>0.8799435028248588</v>
      </c>
      <c r="AB150" s="32">
        <v>0.8566666666666667</v>
      </c>
      <c r="AC150" s="32">
        <v>0.9011203117389186</v>
      </c>
    </row>
    <row r="151" spans="1:29" ht="12.75">
      <c r="A151" s="16" t="s">
        <v>311</v>
      </c>
      <c r="B151" s="16" t="s">
        <v>312</v>
      </c>
      <c r="C151" s="16" t="s">
        <v>297</v>
      </c>
      <c r="D151" s="16" t="s">
        <v>295</v>
      </c>
      <c r="E151" s="16" t="s">
        <v>619</v>
      </c>
      <c r="F151" s="22"/>
      <c r="G151" s="22"/>
      <c r="H151" s="22"/>
      <c r="I151" s="22"/>
      <c r="J151" s="22">
        <v>0.47171667486473196</v>
      </c>
      <c r="K151" s="22">
        <v>0.47154830172033524</v>
      </c>
      <c r="L151" s="22"/>
      <c r="M151" s="22"/>
      <c r="N151" s="22">
        <v>0.5435148792813026</v>
      </c>
      <c r="O151" s="22">
        <v>0.5396375990939978</v>
      </c>
      <c r="P151" s="22">
        <v>0.5629139072847682</v>
      </c>
      <c r="Q151" s="22">
        <v>0.5528455284552846</v>
      </c>
      <c r="R151" s="22">
        <v>0.5502008032128514</v>
      </c>
      <c r="S151" s="22">
        <v>0.5527404343329886</v>
      </c>
      <c r="T151" s="22">
        <v>0.5424973767051416</v>
      </c>
      <c r="U151" s="22">
        <v>0.5335533553355336</v>
      </c>
      <c r="V151" s="32">
        <v>0.8154761904761905</v>
      </c>
      <c r="W151" s="32">
        <v>0.798733604703754</v>
      </c>
      <c r="X151" s="32">
        <v>0.7532879818594105</v>
      </c>
      <c r="Y151" s="32">
        <v>0.7310549777117386</v>
      </c>
      <c r="Z151" s="32">
        <v>0.8573536645351697</v>
      </c>
      <c r="AA151" s="32">
        <v>0.8531098367887076</v>
      </c>
      <c r="AB151" s="32">
        <v>0.8452328159645233</v>
      </c>
      <c r="AC151" s="32">
        <v>0.8366313851817764</v>
      </c>
    </row>
    <row r="152" spans="1:29" ht="12.75">
      <c r="A152" s="16" t="s">
        <v>314</v>
      </c>
      <c r="B152" s="16" t="s">
        <v>316</v>
      </c>
      <c r="C152" s="16" t="s">
        <v>315</v>
      </c>
      <c r="D152" s="16" t="s">
        <v>313</v>
      </c>
      <c r="E152" s="16" t="s">
        <v>626</v>
      </c>
      <c r="F152" s="22"/>
      <c r="G152" s="22"/>
      <c r="H152" s="22">
        <v>0.5349716446124764</v>
      </c>
      <c r="I152" s="22"/>
      <c r="J152" s="22">
        <v>0.5264567983924984</v>
      </c>
      <c r="K152" s="22"/>
      <c r="L152" s="22"/>
      <c r="M152" s="22">
        <v>0.5112285336856011</v>
      </c>
      <c r="N152" s="22">
        <v>0.6207276736493936</v>
      </c>
      <c r="O152" s="22">
        <v>0.6136801541425819</v>
      </c>
      <c r="P152" s="22">
        <v>0.6004243281471005</v>
      </c>
      <c r="Q152" s="22">
        <v>0.6149377593360996</v>
      </c>
      <c r="R152" s="22">
        <v>0.60741885625966</v>
      </c>
      <c r="S152" s="22">
        <v>0.6065969428801288</v>
      </c>
      <c r="T152" s="22">
        <v>0.6038687973086627</v>
      </c>
      <c r="U152" s="22">
        <v>0.567032967032967</v>
      </c>
      <c r="V152" s="32">
        <v>0.5810377962844331</v>
      </c>
      <c r="W152" s="32">
        <v>0.6455223880597014</v>
      </c>
      <c r="X152" s="32">
        <v>0.8909892879647133</v>
      </c>
      <c r="Y152" s="32">
        <v>0.8208446866485013</v>
      </c>
      <c r="Z152" s="32">
        <v>0.8667113194909578</v>
      </c>
      <c r="AA152" s="32">
        <v>0.7827455919395466</v>
      </c>
      <c r="AB152" s="32">
        <v>0.803921568627451</v>
      </c>
      <c r="AC152" s="32">
        <v>0.9015852047556143</v>
      </c>
    </row>
    <row r="153" spans="1:29" ht="12.75">
      <c r="A153" s="16" t="s">
        <v>317</v>
      </c>
      <c r="B153" s="16" t="s">
        <v>318</v>
      </c>
      <c r="C153" s="16" t="s">
        <v>315</v>
      </c>
      <c r="D153" s="16" t="s">
        <v>313</v>
      </c>
      <c r="E153" s="16" t="s">
        <v>623</v>
      </c>
      <c r="F153" s="22"/>
      <c r="G153" s="22"/>
      <c r="H153" s="22"/>
      <c r="I153" s="22"/>
      <c r="J153" s="22"/>
      <c r="K153" s="22"/>
      <c r="L153" s="22"/>
      <c r="M153" s="22"/>
      <c r="N153" s="22">
        <v>0.6075334143377886</v>
      </c>
      <c r="O153" s="22">
        <v>0.5920889987639061</v>
      </c>
      <c r="P153" s="22">
        <v>0.6021164021164022</v>
      </c>
      <c r="Q153" s="22">
        <v>0.5935251798561151</v>
      </c>
      <c r="R153" s="22">
        <v>0.5952662721893491</v>
      </c>
      <c r="S153" s="22">
        <v>0.6478209658421673</v>
      </c>
      <c r="T153" s="22">
        <v>0.6317073170731707</v>
      </c>
      <c r="U153" s="22">
        <v>0.6039094650205762</v>
      </c>
      <c r="V153" s="32">
        <v>0.5009129640900791</v>
      </c>
      <c r="W153" s="32">
        <v>0.5</v>
      </c>
      <c r="X153" s="32">
        <v>0.5575221238938053</v>
      </c>
      <c r="Y153" s="32">
        <v>0.5508586525759578</v>
      </c>
      <c r="Z153" s="32">
        <v>0.5284552845528455</v>
      </c>
      <c r="AA153" s="32">
        <v>0.5173674588665448</v>
      </c>
      <c r="AB153" s="32">
        <v>0.5112219451371571</v>
      </c>
      <c r="AC153" s="32">
        <v>0.6140240050536956</v>
      </c>
    </row>
    <row r="154" spans="1:29" ht="12.75">
      <c r="A154" s="16" t="s">
        <v>319</v>
      </c>
      <c r="B154" s="16" t="s">
        <v>320</v>
      </c>
      <c r="C154" s="16" t="s">
        <v>315</v>
      </c>
      <c r="D154" s="16" t="s">
        <v>313</v>
      </c>
      <c r="E154" s="16" t="s">
        <v>623</v>
      </c>
      <c r="F154" s="22">
        <v>0.52990851513019</v>
      </c>
      <c r="G154" s="22">
        <v>0.75</v>
      </c>
      <c r="H154" s="22">
        <v>0.6595744680851063</v>
      </c>
      <c r="I154" s="22">
        <v>0.6033444816053511</v>
      </c>
      <c r="J154" s="22">
        <v>0.6048020765736535</v>
      </c>
      <c r="K154" s="22">
        <v>0.6164199192462988</v>
      </c>
      <c r="L154" s="22">
        <v>0.5528815706143129</v>
      </c>
      <c r="M154" s="22">
        <v>0.5739130434782609</v>
      </c>
      <c r="N154" s="22">
        <v>0.52990851513019</v>
      </c>
      <c r="O154" s="22">
        <v>0.75</v>
      </c>
      <c r="P154" s="22">
        <v>0.6595744680851063</v>
      </c>
      <c r="Q154" s="22">
        <v>0.6033444816053511</v>
      </c>
      <c r="R154" s="22">
        <v>0.613965744400527</v>
      </c>
      <c r="S154" s="22">
        <v>0.6164199192462988</v>
      </c>
      <c r="T154" s="22">
        <v>0.5528815706143129</v>
      </c>
      <c r="U154" s="22">
        <v>0.5753424657534246</v>
      </c>
      <c r="V154" s="32">
        <v>1</v>
      </c>
      <c r="W154" s="32">
        <v>1</v>
      </c>
      <c r="X154" s="32">
        <v>1</v>
      </c>
      <c r="Y154" s="32">
        <v>1</v>
      </c>
      <c r="Z154" s="32">
        <v>0.9850746268656716</v>
      </c>
      <c r="AA154" s="32">
        <v>1</v>
      </c>
      <c r="AB154" s="32">
        <v>1</v>
      </c>
      <c r="AC154" s="32">
        <v>0.9975155279503105</v>
      </c>
    </row>
    <row r="155" spans="1:29" ht="12.75">
      <c r="A155" s="16" t="s">
        <v>321</v>
      </c>
      <c r="B155" s="16" t="s">
        <v>322</v>
      </c>
      <c r="C155" s="16" t="s">
        <v>315</v>
      </c>
      <c r="D155" s="16" t="s">
        <v>313</v>
      </c>
      <c r="E155" s="16" t="s">
        <v>620</v>
      </c>
      <c r="F155" s="22"/>
      <c r="G155" s="22"/>
      <c r="H155" s="22"/>
      <c r="I155" s="22"/>
      <c r="J155" s="22"/>
      <c r="K155" s="22"/>
      <c r="L155" s="22"/>
      <c r="M155" s="22"/>
      <c r="N155" s="22">
        <v>0.5251989389920424</v>
      </c>
      <c r="O155" s="22">
        <v>0.5336322869955157</v>
      </c>
      <c r="P155" s="22">
        <v>0.5023219814241486</v>
      </c>
      <c r="Q155" s="22">
        <v>0.4844491302055878</v>
      </c>
      <c r="R155" s="22">
        <v>0.518141592920354</v>
      </c>
      <c r="S155" s="22">
        <v>0.498122226015705</v>
      </c>
      <c r="T155" s="22">
        <v>0.4724328049620951</v>
      </c>
      <c r="U155" s="22">
        <v>0.4710318820706205</v>
      </c>
      <c r="V155" s="32">
        <v>0.3543233082706767</v>
      </c>
      <c r="W155" s="32">
        <v>0.3562300319488818</v>
      </c>
      <c r="X155" s="32">
        <v>0.3393748358287365</v>
      </c>
      <c r="Y155" s="32">
        <v>0.5369374469289556</v>
      </c>
      <c r="Z155" s="32">
        <v>0.6505469199769718</v>
      </c>
      <c r="AA155" s="32">
        <v>0.7623633524206143</v>
      </c>
      <c r="AB155" s="32">
        <v>0.7644889357218124</v>
      </c>
      <c r="AC155" s="32">
        <v>0.8261115831209289</v>
      </c>
    </row>
    <row r="156" spans="1:29" ht="12.75">
      <c r="A156" s="16" t="s">
        <v>323</v>
      </c>
      <c r="B156" s="16" t="s">
        <v>324</v>
      </c>
      <c r="C156" s="16" t="s">
        <v>315</v>
      </c>
      <c r="D156" s="16" t="s">
        <v>313</v>
      </c>
      <c r="E156" s="16" t="s">
        <v>618</v>
      </c>
      <c r="F156" s="22">
        <v>0.4554140127388535</v>
      </c>
      <c r="G156" s="22">
        <v>0.430635838150289</v>
      </c>
      <c r="H156" s="22">
        <v>0.40425531914893614</v>
      </c>
      <c r="I156" s="22">
        <v>0.4412811387900356</v>
      </c>
      <c r="J156" s="22">
        <v>0.5150375939849624</v>
      </c>
      <c r="K156" s="22">
        <v>0.43413173652694614</v>
      </c>
      <c r="L156" s="22">
        <v>0.46153846153846156</v>
      </c>
      <c r="M156" s="22">
        <v>0.546925566343042</v>
      </c>
      <c r="N156" s="22">
        <v>0.4554140127388535</v>
      </c>
      <c r="O156" s="22">
        <v>0.430635838150289</v>
      </c>
      <c r="P156" s="22">
        <v>0.40425531914893614</v>
      </c>
      <c r="Q156" s="22">
        <v>0.4412811387900356</v>
      </c>
      <c r="R156" s="22">
        <v>0.5150375939849624</v>
      </c>
      <c r="S156" s="22">
        <v>0.4341317365269461</v>
      </c>
      <c r="T156" s="22">
        <v>0.4808362369337979</v>
      </c>
      <c r="U156" s="22">
        <v>0.5469255663430421</v>
      </c>
      <c r="V156" s="32">
        <v>1</v>
      </c>
      <c r="W156" s="32">
        <v>1</v>
      </c>
      <c r="X156" s="32">
        <v>1</v>
      </c>
      <c r="Y156" s="32">
        <v>1</v>
      </c>
      <c r="Z156" s="32">
        <v>1</v>
      </c>
      <c r="AA156" s="32">
        <v>1</v>
      </c>
      <c r="AB156" s="32">
        <v>0.959866220735786</v>
      </c>
      <c r="AC156" s="32">
        <v>1</v>
      </c>
    </row>
    <row r="157" spans="1:29" ht="12.75">
      <c r="A157" s="16" t="s">
        <v>325</v>
      </c>
      <c r="B157" s="16" t="s">
        <v>326</v>
      </c>
      <c r="C157" s="16" t="s">
        <v>315</v>
      </c>
      <c r="D157" s="16" t="s">
        <v>313</v>
      </c>
      <c r="E157" s="16" t="s">
        <v>624</v>
      </c>
      <c r="F157" s="22"/>
      <c r="G157" s="22">
        <v>0.5265392781316348</v>
      </c>
      <c r="H157" s="22">
        <v>0.5793731041456016</v>
      </c>
      <c r="I157" s="22">
        <v>0.5141657922350472</v>
      </c>
      <c r="J157" s="22">
        <v>0.5751121076233184</v>
      </c>
      <c r="K157" s="22">
        <v>0.5543032786885246</v>
      </c>
      <c r="L157" s="22">
        <v>0.5630252100840336</v>
      </c>
      <c r="M157" s="22">
        <v>0.5375661375661376</v>
      </c>
      <c r="N157" s="22">
        <v>0.5094339622641509</v>
      </c>
      <c r="O157" s="22">
        <v>0.5367965367965368</v>
      </c>
      <c r="P157" s="22">
        <v>0.5876923076923077</v>
      </c>
      <c r="Q157" s="22">
        <v>0.5218317358892439</v>
      </c>
      <c r="R157" s="22">
        <v>0.5822928490351873</v>
      </c>
      <c r="S157" s="22">
        <v>0.5594622543950362</v>
      </c>
      <c r="T157" s="22">
        <v>0.5665961945031712</v>
      </c>
      <c r="U157" s="22">
        <v>0.5444801714898178</v>
      </c>
      <c r="V157" s="32">
        <v>0.6077981651376148</v>
      </c>
      <c r="W157" s="32">
        <v>0.9808917197452229</v>
      </c>
      <c r="X157" s="32">
        <v>0.9858442871587462</v>
      </c>
      <c r="Y157" s="32">
        <v>0.9853095487932844</v>
      </c>
      <c r="Z157" s="32">
        <v>0.9876681614349776</v>
      </c>
      <c r="AA157" s="32">
        <v>0.9907786885245902</v>
      </c>
      <c r="AB157" s="32">
        <v>0.9936974789915967</v>
      </c>
      <c r="AC157" s="32">
        <v>0.9873015873015873</v>
      </c>
    </row>
    <row r="158" spans="1:29" ht="12.75">
      <c r="A158" s="16" t="s">
        <v>327</v>
      </c>
      <c r="B158" s="16" t="s">
        <v>328</v>
      </c>
      <c r="C158" s="16" t="s">
        <v>315</v>
      </c>
      <c r="D158" s="16" t="s">
        <v>313</v>
      </c>
      <c r="E158" s="16" t="s">
        <v>623</v>
      </c>
      <c r="F158" s="22">
        <v>0.6510526315789473</v>
      </c>
      <c r="G158" s="22">
        <v>0.5355608591885441</v>
      </c>
      <c r="H158" s="22">
        <v>0.5142156862745098</v>
      </c>
      <c r="I158" s="22">
        <v>0.6082766439909297</v>
      </c>
      <c r="J158" s="22">
        <v>0.6190970420342501</v>
      </c>
      <c r="K158" s="22">
        <v>0.6151515151515152</v>
      </c>
      <c r="L158" s="22">
        <v>0.6096385542168674</v>
      </c>
      <c r="M158" s="22">
        <v>0.5850622406639004</v>
      </c>
      <c r="N158" s="22">
        <v>0.6510526315789473</v>
      </c>
      <c r="O158" s="22">
        <v>0.6229872293170461</v>
      </c>
      <c r="P158" s="22">
        <v>0.5973804100227791</v>
      </c>
      <c r="Q158" s="22">
        <v>0.6345357776463632</v>
      </c>
      <c r="R158" s="22">
        <v>0.6305496828752643</v>
      </c>
      <c r="S158" s="22">
        <v>0.6207951070336392</v>
      </c>
      <c r="T158" s="22">
        <v>0.6185819070904646</v>
      </c>
      <c r="U158" s="22">
        <v>0.5952506596306069</v>
      </c>
      <c r="V158" s="32">
        <v>1</v>
      </c>
      <c r="W158" s="32">
        <v>0.8596658711217184</v>
      </c>
      <c r="X158" s="32">
        <v>0.8607843137254902</v>
      </c>
      <c r="Y158" s="32">
        <v>0.9586167800453514</v>
      </c>
      <c r="Z158" s="32">
        <v>0.9818370524130773</v>
      </c>
      <c r="AA158" s="32">
        <v>0.990909090909091</v>
      </c>
      <c r="AB158" s="32">
        <v>0.9855421686746988</v>
      </c>
      <c r="AC158" s="32">
        <v>0.9828838174273858</v>
      </c>
    </row>
    <row r="159" spans="1:29" ht="12.75">
      <c r="A159" s="16" t="s">
        <v>329</v>
      </c>
      <c r="B159" s="16" t="s">
        <v>330</v>
      </c>
      <c r="C159" s="16" t="s">
        <v>315</v>
      </c>
      <c r="D159" s="16" t="s">
        <v>313</v>
      </c>
      <c r="E159" s="16" t="s">
        <v>613</v>
      </c>
      <c r="F159" s="22"/>
      <c r="G159" s="22">
        <v>0.4134615384615385</v>
      </c>
      <c r="H159" s="22">
        <v>0.4238505747126437</v>
      </c>
      <c r="I159" s="22">
        <v>0.40032414910858993</v>
      </c>
      <c r="J159" s="22">
        <v>0.4265625</v>
      </c>
      <c r="K159" s="22">
        <v>0.415929203539823</v>
      </c>
      <c r="L159" s="22">
        <v>0.4619718309859155</v>
      </c>
      <c r="M159" s="22">
        <v>0.4062059238363893</v>
      </c>
      <c r="N159" s="22">
        <v>0.4495575221238938</v>
      </c>
      <c r="O159" s="22">
        <v>0.43061516452074394</v>
      </c>
      <c r="P159" s="22">
        <v>0.45245398773006135</v>
      </c>
      <c r="Q159" s="22">
        <v>0.4288194444444444</v>
      </c>
      <c r="R159" s="22">
        <v>0.4453507340946166</v>
      </c>
      <c r="S159" s="22">
        <v>0.4828767123287671</v>
      </c>
      <c r="T159" s="22">
        <v>0.49848024316109424</v>
      </c>
      <c r="U159" s="22">
        <v>0.4222873900293255</v>
      </c>
      <c r="V159" s="32">
        <v>0.7793103448275862</v>
      </c>
      <c r="W159" s="32">
        <v>0.9601648351648352</v>
      </c>
      <c r="X159" s="32">
        <v>0.9367816091954023</v>
      </c>
      <c r="Y159" s="32">
        <v>0.93354943273906</v>
      </c>
      <c r="Z159" s="32">
        <v>0.9578125</v>
      </c>
      <c r="AA159" s="32">
        <v>0.8613569321533923</v>
      </c>
      <c r="AB159" s="32">
        <v>0.9267605633802817</v>
      </c>
      <c r="AC159" s="32">
        <v>0.9619181946403385</v>
      </c>
    </row>
    <row r="160" spans="1:29" ht="12.75">
      <c r="A160" s="16" t="s">
        <v>331</v>
      </c>
      <c r="B160" s="16" t="s">
        <v>332</v>
      </c>
      <c r="C160" s="16" t="s">
        <v>315</v>
      </c>
      <c r="D160" s="16" t="s">
        <v>313</v>
      </c>
      <c r="E160" s="16" t="s">
        <v>613</v>
      </c>
      <c r="F160" s="22"/>
      <c r="G160" s="22">
        <v>0.4580152671755725</v>
      </c>
      <c r="H160" s="22"/>
      <c r="I160" s="22"/>
      <c r="J160" s="22">
        <v>0.38431372549019605</v>
      </c>
      <c r="K160" s="22">
        <v>0.38434579439252337</v>
      </c>
      <c r="L160" s="22">
        <v>0.37411764705882355</v>
      </c>
      <c r="M160" s="22"/>
      <c r="N160" s="22">
        <v>0.46441947565543074</v>
      </c>
      <c r="O160" s="22">
        <v>0.5377720870678617</v>
      </c>
      <c r="P160" s="22">
        <v>0.4957841483979764</v>
      </c>
      <c r="Q160" s="22">
        <v>0.5260416666666666</v>
      </c>
      <c r="R160" s="22">
        <v>0.4474885844748858</v>
      </c>
      <c r="S160" s="22">
        <v>0.44519621109607577</v>
      </c>
      <c r="T160" s="22">
        <v>0.43502051983584133</v>
      </c>
      <c r="U160" s="22">
        <v>0.40896358543417366</v>
      </c>
      <c r="V160" s="32">
        <v>0.6576354679802956</v>
      </c>
      <c r="W160" s="32">
        <v>0.8516902944383861</v>
      </c>
      <c r="X160" s="32">
        <v>0.680045871559633</v>
      </c>
      <c r="Y160" s="32">
        <v>0.6990291262135923</v>
      </c>
      <c r="Z160" s="32">
        <v>0.8588235294117648</v>
      </c>
      <c r="AA160" s="32">
        <v>0.8633177570093458</v>
      </c>
      <c r="AB160" s="32">
        <v>0.86</v>
      </c>
      <c r="AC160" s="32">
        <v>0.8390129259694477</v>
      </c>
    </row>
    <row r="161" spans="1:29" ht="12.75">
      <c r="A161" s="16" t="s">
        <v>334</v>
      </c>
      <c r="B161" s="16" t="s">
        <v>336</v>
      </c>
      <c r="C161" s="16" t="s">
        <v>335</v>
      </c>
      <c r="D161" s="16" t="s">
        <v>333</v>
      </c>
      <c r="E161" s="16" t="s">
        <v>619</v>
      </c>
      <c r="F161" s="22"/>
      <c r="G161" s="22"/>
      <c r="H161" s="22"/>
      <c r="I161" s="22">
        <v>0.49480249480249483</v>
      </c>
      <c r="J161" s="22">
        <v>0.5918367346938775</v>
      </c>
      <c r="K161" s="22">
        <v>0.5720720720720721</v>
      </c>
      <c r="L161" s="22">
        <v>0.5866388308977035</v>
      </c>
      <c r="M161" s="22">
        <v>0.5694444444444444</v>
      </c>
      <c r="N161" s="22">
        <v>0.6071428571428571</v>
      </c>
      <c r="O161" s="22">
        <v>0.6489028213166145</v>
      </c>
      <c r="P161" s="22">
        <v>0.5949367088607594</v>
      </c>
      <c r="Q161" s="22">
        <v>0.5522041763341067</v>
      </c>
      <c r="R161" s="22">
        <v>0.6290672451193059</v>
      </c>
      <c r="S161" s="22">
        <v>0.6091127098321343</v>
      </c>
      <c r="T161" s="22">
        <v>0.6122004357298475</v>
      </c>
      <c r="U161" s="22">
        <v>0.600418410041841</v>
      </c>
      <c r="V161" s="32">
        <v>0.5749486652977412</v>
      </c>
      <c r="W161" s="32">
        <v>0.660455486542443</v>
      </c>
      <c r="X161" s="32">
        <v>0.6945054945054945</v>
      </c>
      <c r="Y161" s="32">
        <v>0.896049896049896</v>
      </c>
      <c r="Z161" s="32">
        <v>0.9408163265306122</v>
      </c>
      <c r="AA161" s="32">
        <v>0.9391891891891891</v>
      </c>
      <c r="AB161" s="32">
        <v>0.9582463465553236</v>
      </c>
      <c r="AC161" s="32">
        <v>0.9484126984126984</v>
      </c>
    </row>
    <row r="162" spans="1:29" ht="12.75">
      <c r="A162" s="16" t="s">
        <v>337</v>
      </c>
      <c r="B162" s="16" t="s">
        <v>338</v>
      </c>
      <c r="C162" s="16" t="s">
        <v>335</v>
      </c>
      <c r="D162" s="16" t="s">
        <v>333</v>
      </c>
      <c r="E162" s="16" t="s">
        <v>619</v>
      </c>
      <c r="F162" s="22">
        <v>0.45699481865284974</v>
      </c>
      <c r="G162" s="22">
        <v>0.47865853658536583</v>
      </c>
      <c r="H162" s="22">
        <v>0.4741463414634146</v>
      </c>
      <c r="I162" s="22">
        <v>0.501054852320675</v>
      </c>
      <c r="J162" s="22">
        <v>0.5234972677595628</v>
      </c>
      <c r="K162" s="22">
        <v>0.5124626121635094</v>
      </c>
      <c r="L162" s="22">
        <v>0.5273972602739726</v>
      </c>
      <c r="M162" s="22">
        <v>0.5203171456888008</v>
      </c>
      <c r="N162" s="22">
        <v>0.527511961722488</v>
      </c>
      <c r="O162" s="22">
        <v>0.5420023014959724</v>
      </c>
      <c r="P162" s="22">
        <v>0.5192307692307693</v>
      </c>
      <c r="Q162" s="22">
        <v>0.5562060889929742</v>
      </c>
      <c r="R162" s="22">
        <v>0.5340022296544036</v>
      </c>
      <c r="S162" s="22">
        <v>0.5515021459227468</v>
      </c>
      <c r="T162" s="22">
        <v>0.5417085427135678</v>
      </c>
      <c r="U162" s="22">
        <v>0.5384615384615384</v>
      </c>
      <c r="V162" s="32">
        <v>0.8663212435233161</v>
      </c>
      <c r="W162" s="32">
        <v>0.883130081300813</v>
      </c>
      <c r="X162" s="32">
        <v>0.9131707317073171</v>
      </c>
      <c r="Y162" s="32">
        <v>0.9008438818565401</v>
      </c>
      <c r="Z162" s="32">
        <v>0.980327868852459</v>
      </c>
      <c r="AA162" s="32">
        <v>0.9292123629112662</v>
      </c>
      <c r="AB162" s="32">
        <v>0.9735812133072407</v>
      </c>
      <c r="AC162" s="32">
        <v>0.9663032705649157</v>
      </c>
    </row>
    <row r="163" spans="1:29" ht="12.75">
      <c r="A163" s="16" t="s">
        <v>339</v>
      </c>
      <c r="B163" s="16" t="s">
        <v>340</v>
      </c>
      <c r="C163" s="16" t="s">
        <v>335</v>
      </c>
      <c r="D163" s="16" t="s">
        <v>333</v>
      </c>
      <c r="E163" s="16" t="s">
        <v>613</v>
      </c>
      <c r="F163" s="22">
        <v>0.5044008124576845</v>
      </c>
      <c r="G163" s="22">
        <v>0.4926984126984127</v>
      </c>
      <c r="H163" s="22">
        <v>0.48634590377113135</v>
      </c>
      <c r="I163" s="22">
        <v>0.5070785070785071</v>
      </c>
      <c r="J163" s="22">
        <v>0.5159500693481276</v>
      </c>
      <c r="K163" s="22">
        <v>0.5544303797468354</v>
      </c>
      <c r="L163" s="22">
        <v>0.5018007202881152</v>
      </c>
      <c r="M163" s="22">
        <v>0.5373230373230373</v>
      </c>
      <c r="N163" s="22">
        <v>0.5704441041347627</v>
      </c>
      <c r="O163" s="22">
        <v>0.5731166912850812</v>
      </c>
      <c r="P163" s="22">
        <v>0.5636774679728711</v>
      </c>
      <c r="Q163" s="22">
        <v>0.5739257101238164</v>
      </c>
      <c r="R163" s="22">
        <v>0.5649202733485194</v>
      </c>
      <c r="S163" s="22">
        <v>0.6008230452674898</v>
      </c>
      <c r="T163" s="22">
        <v>0.5833914863921842</v>
      </c>
      <c r="U163" s="22">
        <v>0.5798611111111112</v>
      </c>
      <c r="V163" s="32">
        <v>0.8842247799593771</v>
      </c>
      <c r="W163" s="32">
        <v>0.8596825396825397</v>
      </c>
      <c r="X163" s="32">
        <v>0.8628088426527958</v>
      </c>
      <c r="Y163" s="32">
        <v>0.8835263835263836</v>
      </c>
      <c r="Z163" s="32">
        <v>0.9133148404993066</v>
      </c>
      <c r="AA163" s="32">
        <v>0.9227848101265823</v>
      </c>
      <c r="AB163" s="32">
        <v>0.8601440576230492</v>
      </c>
      <c r="AC163" s="32">
        <v>0.9266409266409267</v>
      </c>
    </row>
    <row r="164" spans="1:29" ht="12.75">
      <c r="A164" s="16" t="s">
        <v>341</v>
      </c>
      <c r="B164" s="16" t="s">
        <v>342</v>
      </c>
      <c r="C164" s="16" t="s">
        <v>335</v>
      </c>
      <c r="D164" s="16" t="s">
        <v>333</v>
      </c>
      <c r="E164" s="16" t="s">
        <v>618</v>
      </c>
      <c r="F164" s="22"/>
      <c r="G164" s="22"/>
      <c r="H164" s="22"/>
      <c r="I164" s="22"/>
      <c r="J164" s="22"/>
      <c r="K164" s="22">
        <v>0.4718934911242604</v>
      </c>
      <c r="L164" s="22">
        <v>0.4659259259259259</v>
      </c>
      <c r="M164" s="22">
        <v>0.4598214285714286</v>
      </c>
      <c r="N164" s="22">
        <v>0.46879334257975036</v>
      </c>
      <c r="O164" s="22">
        <v>0.5060975609756098</v>
      </c>
      <c r="P164" s="22">
        <v>0.4678362573099415</v>
      </c>
      <c r="Q164" s="22">
        <v>0.5072142064372919</v>
      </c>
      <c r="R164" s="22">
        <v>0.5138226882745471</v>
      </c>
      <c r="S164" s="22">
        <v>0.5334448160535117</v>
      </c>
      <c r="T164" s="22">
        <v>0.5093117408906883</v>
      </c>
      <c r="U164" s="22">
        <v>0.49008723235527357</v>
      </c>
      <c r="V164" s="32">
        <v>0.5255102040816326</v>
      </c>
      <c r="W164" s="32">
        <v>0.48270787343635024</v>
      </c>
      <c r="X164" s="32">
        <v>0.4810126582278481</v>
      </c>
      <c r="Y164" s="32">
        <v>0.6769346356123216</v>
      </c>
      <c r="Z164" s="32">
        <v>0.7911010558069381</v>
      </c>
      <c r="AA164" s="32">
        <v>0.8846153846153846</v>
      </c>
      <c r="AB164" s="32">
        <v>0.9148148148148149</v>
      </c>
      <c r="AC164" s="32">
        <v>0.9382440476190477</v>
      </c>
    </row>
    <row r="165" spans="1:29" ht="12.75">
      <c r="A165" s="16" t="s">
        <v>343</v>
      </c>
      <c r="B165" s="16" t="s">
        <v>344</v>
      </c>
      <c r="C165" s="16" t="s">
        <v>335</v>
      </c>
      <c r="D165" s="16" t="s">
        <v>333</v>
      </c>
      <c r="E165" s="16" t="s">
        <v>631</v>
      </c>
      <c r="F165" s="22"/>
      <c r="G165" s="22"/>
      <c r="H165" s="22"/>
      <c r="I165" s="22">
        <v>0.4706906558328497</v>
      </c>
      <c r="J165" s="22">
        <v>0.456601466992665</v>
      </c>
      <c r="K165" s="22">
        <v>0.4844544940644432</v>
      </c>
      <c r="L165" s="22">
        <v>0.45187165775401067</v>
      </c>
      <c r="M165" s="22">
        <v>0.4883971937398813</v>
      </c>
      <c r="N165" s="22">
        <v>0.5287009063444109</v>
      </c>
      <c r="O165" s="22">
        <v>0.5015384615384615</v>
      </c>
      <c r="P165" s="22">
        <v>0.5364727608494921</v>
      </c>
      <c r="Q165" s="22">
        <v>0.5195387572069187</v>
      </c>
      <c r="R165" s="22">
        <v>0.5335714285714286</v>
      </c>
      <c r="S165" s="22">
        <v>0.5619672131147541</v>
      </c>
      <c r="T165" s="22">
        <v>0.5307788944723618</v>
      </c>
      <c r="U165" s="22">
        <v>0.5225173210161663</v>
      </c>
      <c r="V165" s="32">
        <v>0.569054441260745</v>
      </c>
      <c r="W165" s="32">
        <v>0.5665310865775712</v>
      </c>
      <c r="X165" s="32">
        <v>0.6227717078780908</v>
      </c>
      <c r="Y165" s="32">
        <v>0.905977945443993</v>
      </c>
      <c r="Z165" s="32">
        <v>0.8557457212713937</v>
      </c>
      <c r="AA165" s="32">
        <v>0.8620689655172413</v>
      </c>
      <c r="AB165" s="32">
        <v>0.8513368983957219</v>
      </c>
      <c r="AC165" s="32">
        <v>0.9347004856988667</v>
      </c>
    </row>
    <row r="166" spans="1:29" ht="12.75">
      <c r="A166" s="16" t="s">
        <v>345</v>
      </c>
      <c r="B166" s="16" t="s">
        <v>346</v>
      </c>
      <c r="C166" s="16" t="s">
        <v>335</v>
      </c>
      <c r="D166" s="16" t="s">
        <v>333</v>
      </c>
      <c r="E166" s="16" t="s">
        <v>631</v>
      </c>
      <c r="F166" s="22">
        <v>0.5186615186615187</v>
      </c>
      <c r="G166" s="22">
        <v>0.5675082327113062</v>
      </c>
      <c r="H166" s="22"/>
      <c r="I166" s="22">
        <v>0.5558312655086849</v>
      </c>
      <c r="J166" s="22">
        <v>0.533175355450237</v>
      </c>
      <c r="K166" s="22">
        <v>0.5443499392466585</v>
      </c>
      <c r="L166" s="22">
        <v>0.5564903846153846</v>
      </c>
      <c r="M166" s="22">
        <v>0.5338078291814947</v>
      </c>
      <c r="N166" s="22">
        <v>0.5247395833333334</v>
      </c>
      <c r="O166" s="22">
        <v>0.5835214446952596</v>
      </c>
      <c r="P166" s="22">
        <v>0.5626043405676127</v>
      </c>
      <c r="Q166" s="22">
        <v>0.5558312655086849</v>
      </c>
      <c r="R166" s="22">
        <v>0.5376344086021505</v>
      </c>
      <c r="S166" s="22">
        <v>0.5490196078431373</v>
      </c>
      <c r="T166" s="22">
        <v>0.5571600481347774</v>
      </c>
      <c r="U166" s="22">
        <v>0.5338078291814946</v>
      </c>
      <c r="V166" s="32">
        <v>0.9884169884169884</v>
      </c>
      <c r="W166" s="32">
        <v>0.9725576289791438</v>
      </c>
      <c r="X166" s="32">
        <v>0.9708265802269044</v>
      </c>
      <c r="Y166" s="32">
        <v>1</v>
      </c>
      <c r="Z166" s="32">
        <v>0.9917061611374408</v>
      </c>
      <c r="AA166" s="32">
        <v>0.991494532199271</v>
      </c>
      <c r="AB166" s="32">
        <v>0.9987980769230769</v>
      </c>
      <c r="AC166" s="32">
        <v>1</v>
      </c>
    </row>
    <row r="167" spans="1:29" ht="12.75">
      <c r="A167" s="16" t="s">
        <v>347</v>
      </c>
      <c r="B167" s="16" t="s">
        <v>348</v>
      </c>
      <c r="C167" s="16" t="s">
        <v>335</v>
      </c>
      <c r="D167" s="16" t="s">
        <v>333</v>
      </c>
      <c r="E167" s="16" t="s">
        <v>616</v>
      </c>
      <c r="F167" s="22"/>
      <c r="G167" s="22"/>
      <c r="H167" s="22">
        <v>0.3852507374631269</v>
      </c>
      <c r="I167" s="22">
        <v>0.3894039735099338</v>
      </c>
      <c r="J167" s="22">
        <v>0.4482758620689655</v>
      </c>
      <c r="K167" s="22">
        <v>0.49367850692354004</v>
      </c>
      <c r="L167" s="22">
        <v>0.4832009773976787</v>
      </c>
      <c r="M167" s="22">
        <v>0.4633273703041145</v>
      </c>
      <c r="N167" s="22">
        <v>0.5174013921113689</v>
      </c>
      <c r="O167" s="22">
        <v>0.5473321858864028</v>
      </c>
      <c r="P167" s="22">
        <v>0.4509668508287293</v>
      </c>
      <c r="Q167" s="22">
        <v>0.4572317262830482</v>
      </c>
      <c r="R167" s="22">
        <v>0.5195482189400521</v>
      </c>
      <c r="S167" s="22">
        <v>0.509633312616532</v>
      </c>
      <c r="T167" s="22">
        <v>0.49530369442705074</v>
      </c>
      <c r="U167" s="22">
        <v>0.47992588017294624</v>
      </c>
      <c r="V167" s="32">
        <v>0.5320987654320988</v>
      </c>
      <c r="W167" s="32">
        <v>0.6349726775956284</v>
      </c>
      <c r="X167" s="32">
        <v>0.8542772861356932</v>
      </c>
      <c r="Y167" s="32">
        <v>0.8516556291390729</v>
      </c>
      <c r="Z167" s="32">
        <v>0.8628185907046477</v>
      </c>
      <c r="AA167" s="32">
        <v>0.9686935580975315</v>
      </c>
      <c r="AB167" s="32">
        <v>0.9755650580329872</v>
      </c>
      <c r="AC167" s="32">
        <v>0.9654144305307096</v>
      </c>
    </row>
    <row r="168" spans="1:29" ht="12.75">
      <c r="A168" s="16" t="s">
        <v>349</v>
      </c>
      <c r="B168" s="16" t="s">
        <v>350</v>
      </c>
      <c r="C168" s="16" t="s">
        <v>335</v>
      </c>
      <c r="D168" s="16" t="s">
        <v>333</v>
      </c>
      <c r="E168" s="16" t="s">
        <v>616</v>
      </c>
      <c r="F168" s="22">
        <v>0.42801556420233466</v>
      </c>
      <c r="G168" s="22">
        <v>0.3934707903780069</v>
      </c>
      <c r="H168" s="22">
        <v>0.44385964912280707</v>
      </c>
      <c r="I168" s="22">
        <v>0.44052044609665425</v>
      </c>
      <c r="J168" s="22"/>
      <c r="K168" s="22">
        <v>0.46166666666666667</v>
      </c>
      <c r="L168" s="22">
        <v>0.48063380281690143</v>
      </c>
      <c r="M168" s="22">
        <v>0.4693140794223827</v>
      </c>
      <c r="N168" s="22">
        <v>0.48034934497816595</v>
      </c>
      <c r="O168" s="22">
        <v>0.4446601941747573</v>
      </c>
      <c r="P168" s="22">
        <v>0.4990138067061144</v>
      </c>
      <c r="Q168" s="22">
        <v>0.5163398692810458</v>
      </c>
      <c r="R168" s="22">
        <v>0.49885057471264366</v>
      </c>
      <c r="S168" s="22">
        <v>0.5</v>
      </c>
      <c r="T168" s="22">
        <v>0.4883720930232558</v>
      </c>
      <c r="U168" s="22">
        <v>0.5038759689922481</v>
      </c>
      <c r="V168" s="32">
        <v>0.8910505836575875</v>
      </c>
      <c r="W168" s="32">
        <v>0.8848797250859106</v>
      </c>
      <c r="X168" s="32">
        <v>0.8894736842105263</v>
      </c>
      <c r="Y168" s="32">
        <v>0.8531598513011153</v>
      </c>
      <c r="Z168" s="32">
        <v>0.7923497267759563</v>
      </c>
      <c r="AA168" s="32">
        <v>0.9233333333333333</v>
      </c>
      <c r="AB168" s="32">
        <v>0.9841549295774648</v>
      </c>
      <c r="AC168" s="32">
        <v>0.9314079422382672</v>
      </c>
    </row>
    <row r="169" spans="1:29" ht="12.75">
      <c r="A169" s="16" t="s">
        <v>351</v>
      </c>
      <c r="B169" s="16" t="s">
        <v>352</v>
      </c>
      <c r="C169" s="16" t="s">
        <v>335</v>
      </c>
      <c r="D169" s="16" t="s">
        <v>333</v>
      </c>
      <c r="E169" s="16" t="s">
        <v>613</v>
      </c>
      <c r="F169" s="22"/>
      <c r="G169" s="22"/>
      <c r="H169" s="22"/>
      <c r="I169" s="22"/>
      <c r="J169" s="22">
        <v>0.36046511627906974</v>
      </c>
      <c r="K169" s="22">
        <v>0.36488027366020526</v>
      </c>
      <c r="L169" s="22">
        <v>0.3734793187347932</v>
      </c>
      <c r="M169" s="22">
        <v>0.3420738974970203</v>
      </c>
      <c r="N169" s="22">
        <v>0.29916317991631797</v>
      </c>
      <c r="O169" s="22">
        <v>0.34439834024896265</v>
      </c>
      <c r="P169" s="22">
        <v>0.337037037037037</v>
      </c>
      <c r="Q169" s="22">
        <v>0.3813084112149533</v>
      </c>
      <c r="R169" s="22">
        <v>0.3997134670487106</v>
      </c>
      <c r="S169" s="22">
        <v>0.3902439024390244</v>
      </c>
      <c r="T169" s="22">
        <v>0.3997395833333333</v>
      </c>
      <c r="U169" s="22">
        <v>0.37763157894736843</v>
      </c>
      <c r="V169" s="32">
        <v>0.6073697585768743</v>
      </c>
      <c r="W169" s="32">
        <v>0.59727385377943</v>
      </c>
      <c r="X169" s="32">
        <v>0.6264501160092808</v>
      </c>
      <c r="Y169" s="32">
        <v>0.7067371202113606</v>
      </c>
      <c r="Z169" s="32">
        <v>0.9018087855297158</v>
      </c>
      <c r="AA169" s="32">
        <v>0.935005701254276</v>
      </c>
      <c r="AB169" s="32">
        <v>0.9343065693430657</v>
      </c>
      <c r="AC169" s="32">
        <v>0.9058402860548271</v>
      </c>
    </row>
    <row r="170" spans="1:29" ht="12.75">
      <c r="A170" s="16" t="s">
        <v>353</v>
      </c>
      <c r="B170" s="16" t="s">
        <v>354</v>
      </c>
      <c r="C170" s="16" t="s">
        <v>335</v>
      </c>
      <c r="D170" s="16" t="s">
        <v>333</v>
      </c>
      <c r="E170" s="16" t="s">
        <v>616</v>
      </c>
      <c r="F170" s="22">
        <v>0.4463986599664992</v>
      </c>
      <c r="G170" s="22">
        <v>0.48581314878892734</v>
      </c>
      <c r="H170" s="22">
        <v>0.43245125348189417</v>
      </c>
      <c r="I170" s="22">
        <v>0.4703588143525741</v>
      </c>
      <c r="J170" s="22">
        <v>0.49894291754756875</v>
      </c>
      <c r="K170" s="22">
        <v>0.4888268156424581</v>
      </c>
      <c r="L170" s="22">
        <v>0.5003523608174771</v>
      </c>
      <c r="M170" s="22">
        <v>0.4475721323011963</v>
      </c>
      <c r="N170" s="22">
        <v>0.4725177304964539</v>
      </c>
      <c r="O170" s="22">
        <v>0.5064935064935064</v>
      </c>
      <c r="P170" s="22">
        <v>0.46</v>
      </c>
      <c r="Q170" s="22">
        <v>0.5162671232876712</v>
      </c>
      <c r="R170" s="22">
        <v>0.5089863407620417</v>
      </c>
      <c r="S170" s="22">
        <v>0.5143277002204262</v>
      </c>
      <c r="T170" s="22">
        <v>0.5212922173274597</v>
      </c>
      <c r="U170" s="22">
        <v>0.46971935007385524</v>
      </c>
      <c r="V170" s="32">
        <v>0.9447236180904522</v>
      </c>
      <c r="W170" s="32">
        <v>0.9591695501730104</v>
      </c>
      <c r="X170" s="32">
        <v>0.9401114206128134</v>
      </c>
      <c r="Y170" s="32">
        <v>0.9110764430577223</v>
      </c>
      <c r="Z170" s="32">
        <v>0.9802677942212826</v>
      </c>
      <c r="AA170" s="32">
        <v>0.9504189944134078</v>
      </c>
      <c r="AB170" s="32">
        <v>0.959830866807611</v>
      </c>
      <c r="AC170" s="32">
        <v>0.9528501055594651</v>
      </c>
    </row>
    <row r="171" spans="1:29" ht="12.75">
      <c r="A171" s="16" t="s">
        <v>355</v>
      </c>
      <c r="B171" s="16" t="s">
        <v>356</v>
      </c>
      <c r="C171" s="16" t="s">
        <v>335</v>
      </c>
      <c r="D171" s="16" t="s">
        <v>333</v>
      </c>
      <c r="E171" s="16" t="s">
        <v>620</v>
      </c>
      <c r="F171" s="22">
        <v>0.44862155388471175</v>
      </c>
      <c r="G171" s="22">
        <v>0.4524714828897338</v>
      </c>
      <c r="H171" s="22">
        <v>0.4863459037711313</v>
      </c>
      <c r="I171" s="22">
        <v>0.44031007751937984</v>
      </c>
      <c r="J171" s="22">
        <v>0.40555555555555556</v>
      </c>
      <c r="K171" s="22">
        <v>0.46153846153846156</v>
      </c>
      <c r="L171" s="22">
        <v>0.43036386449184444</v>
      </c>
      <c r="M171" s="22">
        <v>0.42990654205607476</v>
      </c>
      <c r="N171" s="22">
        <v>0.47291941875825627</v>
      </c>
      <c r="O171" s="22">
        <v>0.46788990825688076</v>
      </c>
      <c r="P171" s="22">
        <v>0.5040431266846361</v>
      </c>
      <c r="Q171" s="22">
        <v>0.4632952691680261</v>
      </c>
      <c r="R171" s="22">
        <v>0.45768025078369906</v>
      </c>
      <c r="S171" s="22">
        <v>0.48760330578512395</v>
      </c>
      <c r="T171" s="22">
        <v>0.46414073071718537</v>
      </c>
      <c r="U171" s="22">
        <v>0.46397694524495675</v>
      </c>
      <c r="V171" s="32">
        <v>0.9486215538847118</v>
      </c>
      <c r="W171" s="32">
        <v>0.9670468948035488</v>
      </c>
      <c r="X171" s="32">
        <v>0.9648894668400521</v>
      </c>
      <c r="Y171" s="32">
        <v>0.9503875968992248</v>
      </c>
      <c r="Z171" s="32">
        <v>0.8861111111111111</v>
      </c>
      <c r="AA171" s="32">
        <v>0.9465449804432855</v>
      </c>
      <c r="AB171" s="32">
        <v>0.9272271016311167</v>
      </c>
      <c r="AC171" s="32">
        <v>0.9265687583444593</v>
      </c>
    </row>
    <row r="172" spans="1:29" ht="12.75">
      <c r="A172" s="16" t="s">
        <v>357</v>
      </c>
      <c r="B172" s="16" t="s">
        <v>358</v>
      </c>
      <c r="C172" s="16" t="s">
        <v>335</v>
      </c>
      <c r="D172" s="16" t="s">
        <v>333</v>
      </c>
      <c r="E172" s="16" t="s">
        <v>624</v>
      </c>
      <c r="F172" s="22"/>
      <c r="G172" s="22"/>
      <c r="H172" s="22"/>
      <c r="I172" s="22">
        <v>0.4012345679012346</v>
      </c>
      <c r="J172" s="22">
        <v>0.41944847605224966</v>
      </c>
      <c r="K172" s="22">
        <v>0.41350210970464135</v>
      </c>
      <c r="L172" s="22">
        <v>0.39826839826839827</v>
      </c>
      <c r="M172" s="22">
        <v>0.4106628242074928</v>
      </c>
      <c r="N172" s="22">
        <v>0.3983739837398374</v>
      </c>
      <c r="O172" s="22">
        <v>0.40398550724637683</v>
      </c>
      <c r="P172" s="22">
        <v>0.4646840148698885</v>
      </c>
      <c r="Q172" s="22">
        <v>0.425531914893617</v>
      </c>
      <c r="R172" s="22">
        <v>0.4418960244648318</v>
      </c>
      <c r="S172" s="22">
        <v>0.45440494590417313</v>
      </c>
      <c r="T172" s="22">
        <v>0.42990654205607476</v>
      </c>
      <c r="U172" s="22">
        <v>0.41973490427098675</v>
      </c>
      <c r="V172" s="32">
        <v>0.6814404432132963</v>
      </c>
      <c r="W172" s="32">
        <v>0.7698744769874477</v>
      </c>
      <c r="X172" s="32">
        <v>0.7192513368983957</v>
      </c>
      <c r="Y172" s="32">
        <v>0.9429012345679012</v>
      </c>
      <c r="Z172" s="32">
        <v>0.9492017416545718</v>
      </c>
      <c r="AA172" s="32">
        <v>0.909985935302391</v>
      </c>
      <c r="AB172" s="32">
        <v>0.9264069264069263</v>
      </c>
      <c r="AC172" s="32">
        <v>0.978386167146974</v>
      </c>
    </row>
    <row r="173" spans="1:29" ht="12.75">
      <c r="A173" s="16" t="s">
        <v>359</v>
      </c>
      <c r="B173" s="16" t="s">
        <v>360</v>
      </c>
      <c r="C173" s="16" t="s">
        <v>335</v>
      </c>
      <c r="D173" s="16" t="s">
        <v>333</v>
      </c>
      <c r="E173" s="16" t="s">
        <v>618</v>
      </c>
      <c r="F173" s="22"/>
      <c r="G173" s="22">
        <v>0.3247126436781609</v>
      </c>
      <c r="H173" s="22">
        <v>0.2888283378746594</v>
      </c>
      <c r="I173" s="22">
        <v>0.3569321533923304</v>
      </c>
      <c r="J173" s="22">
        <v>0.4314868804664723</v>
      </c>
      <c r="K173" s="22">
        <v>0.37305699481865284</v>
      </c>
      <c r="L173" s="22">
        <v>0.37593984962406013</v>
      </c>
      <c r="M173" s="22">
        <v>0.3224932249322493</v>
      </c>
      <c r="N173" s="22">
        <v>0.375</v>
      </c>
      <c r="O173" s="22">
        <v>0.32471264367816094</v>
      </c>
      <c r="P173" s="22">
        <v>0.3281733746130031</v>
      </c>
      <c r="Q173" s="22">
        <v>0.4074074074074074</v>
      </c>
      <c r="R173" s="22">
        <v>0.4582043343653251</v>
      </c>
      <c r="S173" s="22">
        <v>0.4067796610169492</v>
      </c>
      <c r="T173" s="22">
        <v>0.379746835443038</v>
      </c>
      <c r="U173" s="22">
        <v>0.34195402298850575</v>
      </c>
      <c r="V173" s="32">
        <v>0.7214854111405835</v>
      </c>
      <c r="W173" s="32">
        <v>1</v>
      </c>
      <c r="X173" s="32">
        <v>0.8801089918256131</v>
      </c>
      <c r="Y173" s="32">
        <v>0.8761061946902655</v>
      </c>
      <c r="Z173" s="32">
        <v>0.9416909620991254</v>
      </c>
      <c r="AA173" s="32">
        <v>0.917098445595855</v>
      </c>
      <c r="AB173" s="32">
        <v>0.9899749373433584</v>
      </c>
      <c r="AC173" s="32">
        <v>0.943089430894309</v>
      </c>
    </row>
    <row r="174" spans="1:29" ht="12.75">
      <c r="A174" s="16" t="s">
        <v>361</v>
      </c>
      <c r="B174" s="16" t="s">
        <v>362</v>
      </c>
      <c r="C174" s="16" t="s">
        <v>335</v>
      </c>
      <c r="D174" s="16" t="s">
        <v>333</v>
      </c>
      <c r="E174" s="16" t="s">
        <v>620</v>
      </c>
      <c r="F174" s="22"/>
      <c r="G174" s="22"/>
      <c r="H174" s="22"/>
      <c r="I174" s="22"/>
      <c r="J174" s="22">
        <v>0.5198889916743755</v>
      </c>
      <c r="K174" s="22"/>
      <c r="L174" s="22">
        <v>0.48604860486048607</v>
      </c>
      <c r="M174" s="22">
        <v>0.4606635071090047</v>
      </c>
      <c r="N174" s="22">
        <v>0.525383707201889</v>
      </c>
      <c r="O174" s="22">
        <v>0.5447247706422018</v>
      </c>
      <c r="P174" s="22">
        <v>0.5461346633416458</v>
      </c>
      <c r="Q174" s="22">
        <v>0.5169340463458111</v>
      </c>
      <c r="R174" s="22">
        <v>0.5393474088291746</v>
      </c>
      <c r="S174" s="22">
        <v>0.5221674876847291</v>
      </c>
      <c r="T174" s="22">
        <v>0.5032618825722274</v>
      </c>
      <c r="U174" s="22">
        <v>0.48942598187311176</v>
      </c>
      <c r="V174" s="32">
        <v>0.4915844457341846</v>
      </c>
      <c r="W174" s="32">
        <v>0.621082621082621</v>
      </c>
      <c r="X174" s="32">
        <v>0.5888399412628488</v>
      </c>
      <c r="Y174" s="32">
        <v>0.8311111111111111</v>
      </c>
      <c r="Z174" s="32">
        <v>0.9639222941720629</v>
      </c>
      <c r="AA174" s="32">
        <v>0.9675881792183032</v>
      </c>
      <c r="AB174" s="32">
        <v>0.9657965796579658</v>
      </c>
      <c r="AC174" s="32">
        <v>0.9412322274881516</v>
      </c>
    </row>
    <row r="175" spans="12:21" ht="12.75">
      <c r="L175" s="22"/>
      <c r="M175" s="22"/>
      <c r="R175" s="22"/>
      <c r="S175" s="22"/>
      <c r="T175" s="22"/>
      <c r="U175" s="22"/>
    </row>
    <row r="176" spans="1:21" ht="12.75">
      <c r="A176" s="18" t="s">
        <v>25</v>
      </c>
      <c r="L176" s="22"/>
      <c r="M176" s="22"/>
      <c r="R176" s="22"/>
      <c r="S176" s="22"/>
      <c r="T176" s="22"/>
      <c r="U176" s="22"/>
    </row>
    <row r="177" spans="1:21" ht="12.75">
      <c r="A177" s="39" t="s">
        <v>560</v>
      </c>
      <c r="B177" s="39"/>
      <c r="C177" s="39"/>
      <c r="D177" s="39"/>
      <c r="F177" s="39"/>
      <c r="G177" s="39"/>
      <c r="H177" s="39"/>
      <c r="J177" s="39"/>
      <c r="K177" s="39"/>
      <c r="L177" s="39"/>
      <c r="M177" s="39"/>
      <c r="N177" s="39"/>
      <c r="O177" s="39"/>
      <c r="P177" s="39"/>
      <c r="S177" s="22"/>
      <c r="T177" s="22"/>
      <c r="U177" s="22"/>
    </row>
    <row r="178" spans="1:21" ht="12.75">
      <c r="A178" s="39" t="s">
        <v>559</v>
      </c>
      <c r="J178" s="16">
        <f>COUNT(J23:J174)</f>
        <v>130</v>
      </c>
      <c r="K178" s="16">
        <f>COUNT(K23:K174)</f>
        <v>133</v>
      </c>
      <c r="L178" s="16">
        <f>COUNT(L23:L174)</f>
        <v>137</v>
      </c>
      <c r="M178" s="16">
        <f>COUNT(M23:M174)</f>
        <v>139</v>
      </c>
      <c r="R178" s="22"/>
      <c r="S178" s="22"/>
      <c r="T178" s="22"/>
      <c r="U178" s="22"/>
    </row>
    <row r="179" spans="1:21" ht="12.75">
      <c r="A179" s="16" t="s">
        <v>561</v>
      </c>
      <c r="L179" s="22"/>
      <c r="M179" s="22"/>
      <c r="R179" s="22"/>
      <c r="S179" s="22"/>
      <c r="T179" s="22"/>
      <c r="U179" s="22"/>
    </row>
    <row r="180" spans="12:21" ht="12.75">
      <c r="L180" s="22"/>
      <c r="M180" s="22"/>
      <c r="R180" s="22"/>
      <c r="S180" s="22"/>
      <c r="T180" s="22"/>
      <c r="U180" s="22"/>
    </row>
    <row r="181" spans="12:21" ht="12.75">
      <c r="L181" s="22"/>
      <c r="M181" s="22"/>
      <c r="R181" s="22"/>
      <c r="S181" s="22"/>
      <c r="T181" s="22"/>
      <c r="U181" s="22"/>
    </row>
    <row r="182" spans="12:21" ht="12.75">
      <c r="L182" s="22"/>
      <c r="M182" s="22"/>
      <c r="R182" s="22"/>
      <c r="S182" s="22"/>
      <c r="T182" s="22"/>
      <c r="U182" s="22"/>
    </row>
    <row r="183" spans="12:13" ht="12.75">
      <c r="L183" s="22"/>
      <c r="M183" s="22"/>
    </row>
    <row r="184" spans="12:13" ht="12.75">
      <c r="L184" s="22"/>
      <c r="M184" s="22"/>
    </row>
    <row r="185" spans="12:13" ht="12.75">
      <c r="L185" s="22"/>
      <c r="M185" s="22"/>
    </row>
    <row r="186" spans="12:13" ht="12.75">
      <c r="L186" s="22"/>
      <c r="M186" s="22"/>
    </row>
    <row r="187" spans="12:13" ht="12.75">
      <c r="L187" s="22"/>
      <c r="M187" s="22"/>
    </row>
    <row r="188" spans="12:13" ht="12.75">
      <c r="L188" s="22"/>
      <c r="M188" s="22"/>
    </row>
    <row r="189" spans="12:13" ht="12.75">
      <c r="L189" s="22"/>
      <c r="M189" s="22"/>
    </row>
    <row r="190" spans="12:13" ht="12.75">
      <c r="L190" s="22"/>
      <c r="M190" s="22"/>
    </row>
    <row r="191" spans="12:13" ht="12.75">
      <c r="L191" s="22"/>
      <c r="M191" s="22"/>
    </row>
    <row r="192" spans="12:13" ht="12.75">
      <c r="L192" s="22"/>
      <c r="M192" s="22"/>
    </row>
    <row r="193" spans="12:13" ht="12.75">
      <c r="L193" s="22"/>
      <c r="M193" s="22"/>
    </row>
    <row r="194" spans="12:13" ht="12.75">
      <c r="L194" s="22"/>
      <c r="M194" s="22"/>
    </row>
    <row r="195" spans="12:13" ht="12.75">
      <c r="L195" s="22"/>
      <c r="M195" s="22"/>
    </row>
    <row r="196" spans="12:13" ht="12.75">
      <c r="L196" s="22"/>
      <c r="M196" s="22"/>
    </row>
    <row r="197" spans="12:13" ht="12.75">
      <c r="L197" s="22"/>
      <c r="M197" s="22"/>
    </row>
    <row r="198" spans="12:13" ht="12.75">
      <c r="L198" s="22"/>
      <c r="M198" s="22"/>
    </row>
    <row r="199" spans="12:13" ht="12.75">
      <c r="L199" s="22"/>
      <c r="M199" s="22"/>
    </row>
    <row r="200" spans="12:13" ht="12.75">
      <c r="L200" s="22"/>
      <c r="M200" s="22"/>
    </row>
    <row r="201" spans="12:13" ht="12.75">
      <c r="L201" s="22"/>
      <c r="M201" s="22"/>
    </row>
    <row r="202" spans="12:13" ht="12.75">
      <c r="L202" s="22"/>
      <c r="M202" s="22"/>
    </row>
    <row r="203" spans="12:13" ht="12.75">
      <c r="L203" s="22"/>
      <c r="M203" s="22"/>
    </row>
    <row r="204" spans="12:13" ht="12.75">
      <c r="L204" s="22"/>
      <c r="M204" s="22"/>
    </row>
    <row r="205" spans="12:13" ht="12.75">
      <c r="L205" s="22"/>
      <c r="M205" s="22"/>
    </row>
    <row r="206" spans="12:13" ht="12.75">
      <c r="L206" s="22"/>
      <c r="M206" s="22"/>
    </row>
    <row r="207" spans="12:13" ht="12.75">
      <c r="L207" s="22"/>
      <c r="M207" s="22"/>
    </row>
  </sheetData>
  <mergeCells count="6">
    <mergeCell ref="F6:M6"/>
    <mergeCell ref="F7:M7"/>
    <mergeCell ref="V7:AB7"/>
    <mergeCell ref="V6:AC6"/>
    <mergeCell ref="N6:U6"/>
    <mergeCell ref="N7:U7"/>
  </mergeCells>
  <conditionalFormatting sqref="N11:U20 N9:U9 N23:U174">
    <cfRule type="expression" priority="1" dxfId="1" stopIfTrue="1">
      <formula>F9=""</formula>
    </cfRule>
  </conditionalFormatting>
  <conditionalFormatting sqref="V23:AB174 V9:AB9 V11:AB20">
    <cfRule type="cellIs" priority="2" dxfId="0" operator="lessThan" stopIfTrue="1">
      <formula>0.85</formula>
    </cfRule>
    <cfRule type="cellIs" priority="3" dxfId="0" operator="lessThan" stopIfTrue="1">
      <formula>0</formula>
    </cfRule>
  </conditionalFormatting>
  <conditionalFormatting sqref="AC23:AC174 AC9 AC11:AC20">
    <cfRule type="cellIs" priority="4" dxfId="0" operator="lessThan" stopIfTrue="1">
      <formula>0.9</formula>
    </cfRule>
    <cfRule type="cellIs" priority="5"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40" r:id="rId1"/>
  <headerFooter alignWithMargins="0">
    <oddFooter>&amp;L&amp;6&amp;F &amp;A&amp;R&amp;6Standards and Quality Analytical Team (SAT)</oddFooter>
  </headerFooter>
</worksheet>
</file>

<file path=xl/worksheets/sheet23.xml><?xml version="1.0" encoding="utf-8"?>
<worksheet xmlns="http://schemas.openxmlformats.org/spreadsheetml/2006/main" xmlns:r="http://schemas.openxmlformats.org/officeDocument/2006/relationships">
  <dimension ref="A1:L155"/>
  <sheetViews>
    <sheetView workbookViewId="0" topLeftCell="A1">
      <selection activeCell="A1" sqref="A1"/>
    </sheetView>
  </sheetViews>
  <sheetFormatPr defaultColWidth="9.140625" defaultRowHeight="12.75"/>
  <cols>
    <col min="12" max="12" width="10.7109375" style="0" customWidth="1"/>
  </cols>
  <sheetData>
    <row r="1" spans="1:12" ht="76.5">
      <c r="A1" t="s">
        <v>521</v>
      </c>
      <c r="B1" t="s">
        <v>533</v>
      </c>
      <c r="C1" t="s">
        <v>366</v>
      </c>
      <c r="D1" t="s">
        <v>367</v>
      </c>
      <c r="E1" s="30" t="s">
        <v>534</v>
      </c>
      <c r="F1" s="30" t="s">
        <v>535</v>
      </c>
      <c r="G1" s="30" t="s">
        <v>536</v>
      </c>
      <c r="H1" s="30" t="s">
        <v>368</v>
      </c>
      <c r="I1" s="30" t="s">
        <v>640</v>
      </c>
      <c r="J1" s="30" t="s">
        <v>36</v>
      </c>
      <c r="K1" s="30" t="s">
        <v>37</v>
      </c>
      <c r="L1" s="30" t="s">
        <v>38</v>
      </c>
    </row>
    <row r="2" spans="1:12" ht="12.75">
      <c r="A2" t="s">
        <v>41</v>
      </c>
      <c r="B2" t="s">
        <v>522</v>
      </c>
      <c r="C2" t="s">
        <v>49</v>
      </c>
      <c r="D2" t="s">
        <v>381</v>
      </c>
      <c r="E2" s="26">
        <v>0.2504970178926441</v>
      </c>
      <c r="F2" s="26">
        <v>0.055666003976143144</v>
      </c>
      <c r="G2" s="26">
        <v>0.6938369781312127</v>
      </c>
      <c r="H2" s="26">
        <v>0</v>
      </c>
      <c r="I2" s="26">
        <v>0.30616302186878724</v>
      </c>
      <c r="J2" s="26">
        <v>0.2345924453280318</v>
      </c>
      <c r="K2" s="26">
        <v>0.05367793240556662</v>
      </c>
      <c r="L2" s="26">
        <v>-0.04914933837429114</v>
      </c>
    </row>
    <row r="3" spans="1:12" ht="12.75">
      <c r="A3" t="s">
        <v>41</v>
      </c>
      <c r="B3" t="s">
        <v>522</v>
      </c>
      <c r="C3" t="s">
        <v>59</v>
      </c>
      <c r="D3" t="s">
        <v>371</v>
      </c>
      <c r="E3" s="26">
        <v>0.18518518518518517</v>
      </c>
      <c r="F3" s="26">
        <v>0.03439153439153439</v>
      </c>
      <c r="G3" s="26">
        <v>0.7804232804232805</v>
      </c>
      <c r="H3" s="26">
        <v>0</v>
      </c>
      <c r="I3" s="26">
        <v>0.21957671957671956</v>
      </c>
      <c r="J3" s="26">
        <v>0.17195767195767198</v>
      </c>
      <c r="K3" s="26">
        <v>-0.2142857142857142</v>
      </c>
      <c r="L3" s="26">
        <v>0.06779661016949157</v>
      </c>
    </row>
    <row r="4" spans="1:12" ht="12.75">
      <c r="A4" t="s">
        <v>41</v>
      </c>
      <c r="B4" t="s">
        <v>522</v>
      </c>
      <c r="C4" t="s">
        <v>43</v>
      </c>
      <c r="D4" t="s">
        <v>420</v>
      </c>
      <c r="E4" s="26">
        <v>0.23219814241486067</v>
      </c>
      <c r="F4" s="26">
        <v>0.09597523219814241</v>
      </c>
      <c r="G4" s="26">
        <v>0.6687306501547987</v>
      </c>
      <c r="H4" s="26">
        <v>0.0030959752321981426</v>
      </c>
      <c r="I4" s="26">
        <v>0.3281733746130031</v>
      </c>
      <c r="J4" s="26">
        <v>0.1455108359133127</v>
      </c>
      <c r="K4" s="26">
        <v>-0.049535603715170184</v>
      </c>
      <c r="L4" s="26">
        <v>-0.0471976401179941</v>
      </c>
    </row>
    <row r="5" spans="1:12" ht="12.75">
      <c r="A5" t="s">
        <v>41</v>
      </c>
      <c r="B5" t="s">
        <v>522</v>
      </c>
      <c r="C5" t="s">
        <v>55</v>
      </c>
      <c r="D5" t="s">
        <v>447</v>
      </c>
      <c r="E5" s="26">
        <v>0.27629233511586454</v>
      </c>
      <c r="F5" s="26">
        <v>0.0659536541889483</v>
      </c>
      <c r="G5" s="26">
        <v>0.6541889483065954</v>
      </c>
      <c r="H5" s="26">
        <v>0.0035650623885918</v>
      </c>
      <c r="I5" s="28">
        <v>0.34224598930481287</v>
      </c>
      <c r="J5" s="26">
        <v>0.14973262032085566</v>
      </c>
      <c r="K5" s="26">
        <v>-0.106951871657754</v>
      </c>
      <c r="L5" s="26">
        <v>-0.00883392226148405</v>
      </c>
    </row>
    <row r="6" spans="1:12" ht="12.75">
      <c r="A6" t="s">
        <v>41</v>
      </c>
      <c r="B6" t="s">
        <v>522</v>
      </c>
      <c r="C6" t="s">
        <v>63</v>
      </c>
      <c r="D6" t="s">
        <v>430</v>
      </c>
      <c r="E6" s="26">
        <v>0.19607843137254902</v>
      </c>
      <c r="F6" s="26">
        <v>0.05751633986928104</v>
      </c>
      <c r="G6" s="26">
        <v>0.742483660130719</v>
      </c>
      <c r="H6" s="26">
        <v>0.00392156862745098</v>
      </c>
      <c r="I6" s="26">
        <v>0.25359477124183005</v>
      </c>
      <c r="J6" s="26">
        <v>0.07843137254901966</v>
      </c>
      <c r="K6" s="26">
        <v>-0.12287581699346406</v>
      </c>
      <c r="L6" s="26">
        <v>0.061026352288488184</v>
      </c>
    </row>
    <row r="7" spans="1:12" ht="12.75">
      <c r="A7" t="s">
        <v>41</v>
      </c>
      <c r="B7" t="s">
        <v>522</v>
      </c>
      <c r="C7" t="s">
        <v>40</v>
      </c>
      <c r="D7" t="s">
        <v>464</v>
      </c>
      <c r="E7" s="26">
        <v>0.19391365888181175</v>
      </c>
      <c r="F7" s="26">
        <v>0.08634111818825195</v>
      </c>
      <c r="G7" s="26">
        <v>0.7140835102618542</v>
      </c>
      <c r="H7" s="26">
        <v>0.005661712668082095</v>
      </c>
      <c r="I7" s="26">
        <v>0.2802547770700637</v>
      </c>
      <c r="J7" s="26">
        <v>0.23000707714083513</v>
      </c>
      <c r="K7" s="26">
        <v>-0.023354564755838636</v>
      </c>
      <c r="L7" s="26">
        <v>0.012177650429799458</v>
      </c>
    </row>
    <row r="8" spans="1:12" ht="12.75">
      <c r="A8" t="s">
        <v>41</v>
      </c>
      <c r="B8" t="s">
        <v>522</v>
      </c>
      <c r="C8" t="s">
        <v>57</v>
      </c>
      <c r="D8" t="s">
        <v>428</v>
      </c>
      <c r="E8" s="26">
        <v>0.2966321243523316</v>
      </c>
      <c r="F8" s="26">
        <v>0.04145077720207254</v>
      </c>
      <c r="G8" s="26">
        <v>0.6541450777202072</v>
      </c>
      <c r="H8" s="26">
        <v>0.007772020725388601</v>
      </c>
      <c r="I8" s="26">
        <v>0.3380829015544041</v>
      </c>
      <c r="J8" s="26">
        <v>0.15544041450777202</v>
      </c>
      <c r="K8" s="26">
        <v>-0.01683937823834203</v>
      </c>
      <c r="L8" s="26">
        <v>0.16265060240963858</v>
      </c>
    </row>
    <row r="9" spans="1:12" ht="12.75">
      <c r="A9" t="s">
        <v>41</v>
      </c>
      <c r="B9" t="s">
        <v>522</v>
      </c>
      <c r="C9" t="s">
        <v>61</v>
      </c>
      <c r="D9" t="s">
        <v>423</v>
      </c>
      <c r="E9" s="26">
        <v>0.1941747572815534</v>
      </c>
      <c r="F9" s="26">
        <v>0.05825242718446602</v>
      </c>
      <c r="G9" s="26">
        <v>0.7330097087378641</v>
      </c>
      <c r="H9" s="26">
        <v>0.014563106796116505</v>
      </c>
      <c r="I9" s="26">
        <v>0.2524271844660194</v>
      </c>
      <c r="J9" s="26">
        <v>0.18446601941747576</v>
      </c>
      <c r="K9" s="26">
        <v>-0.012135922330097193</v>
      </c>
      <c r="L9" s="26">
        <v>-0.03512880562060894</v>
      </c>
    </row>
    <row r="10" spans="1:12" ht="12.75">
      <c r="A10" t="s">
        <v>41</v>
      </c>
      <c r="B10" t="s">
        <v>522</v>
      </c>
      <c r="C10" t="s">
        <v>53</v>
      </c>
      <c r="D10" t="s">
        <v>416</v>
      </c>
      <c r="E10" s="26">
        <v>0.2425249169435216</v>
      </c>
      <c r="F10" s="26">
        <v>0.03488372093023256</v>
      </c>
      <c r="G10" s="26">
        <v>0.7009966777408638</v>
      </c>
      <c r="H10" s="26">
        <v>0.02159468438538206</v>
      </c>
      <c r="I10" s="26">
        <v>0.27740863787375414</v>
      </c>
      <c r="J10" s="26">
        <v>0.2026578073089701</v>
      </c>
      <c r="K10" s="26">
        <v>-0.0714285714285714</v>
      </c>
      <c r="L10" s="26">
        <v>0.056140350877192935</v>
      </c>
    </row>
    <row r="11" spans="1:12" ht="12.75">
      <c r="A11" t="s">
        <v>41</v>
      </c>
      <c r="B11" t="s">
        <v>522</v>
      </c>
      <c r="C11" t="s">
        <v>51</v>
      </c>
      <c r="D11" t="s">
        <v>508</v>
      </c>
      <c r="E11" s="26">
        <v>0.2672309552599758</v>
      </c>
      <c r="F11" s="26">
        <v>0.12454655380894801</v>
      </c>
      <c r="G11" s="26">
        <v>0.5743651753325272</v>
      </c>
      <c r="H11" s="26">
        <v>0.03385731559854897</v>
      </c>
      <c r="I11" s="26">
        <v>0.39177750906892383</v>
      </c>
      <c r="J11" s="26">
        <v>0.17775090689238215</v>
      </c>
      <c r="K11" s="26">
        <v>0.00241837968561065</v>
      </c>
      <c r="L11" s="26">
        <v>-0.0770089285714286</v>
      </c>
    </row>
    <row r="12" spans="1:12" ht="12.75">
      <c r="A12" t="s">
        <v>41</v>
      </c>
      <c r="B12" t="s">
        <v>522</v>
      </c>
      <c r="C12" t="s">
        <v>45</v>
      </c>
      <c r="D12" t="s">
        <v>427</v>
      </c>
      <c r="E12" s="26">
        <v>0.28546409807355516</v>
      </c>
      <c r="F12" s="26">
        <v>0.047285464098073555</v>
      </c>
      <c r="G12" s="26">
        <v>0.6199649737302977</v>
      </c>
      <c r="H12" s="26">
        <v>0.047285464098073555</v>
      </c>
      <c r="I12" s="26">
        <v>0.3327495621716287</v>
      </c>
      <c r="J12" s="26">
        <v>0.20140105078809112</v>
      </c>
      <c r="K12" s="26">
        <v>-0.049036777583187474</v>
      </c>
      <c r="L12" s="26">
        <v>0.03068592057761732</v>
      </c>
    </row>
    <row r="13" spans="1:12" ht="12.75">
      <c r="A13" t="s">
        <v>41</v>
      </c>
      <c r="B13" t="s">
        <v>522</v>
      </c>
      <c r="C13" t="s">
        <v>47</v>
      </c>
      <c r="D13" t="s">
        <v>382</v>
      </c>
      <c r="E13" s="26">
        <v>0.18685121107266436</v>
      </c>
      <c r="F13" s="26">
        <v>0.02768166089965398</v>
      </c>
      <c r="G13" s="26">
        <v>0.698961937716263</v>
      </c>
      <c r="H13" s="26">
        <v>0.08650519031141868</v>
      </c>
      <c r="I13" s="26">
        <v>0.21453287197231835</v>
      </c>
      <c r="J13" s="26">
        <v>0.17647058823529416</v>
      </c>
      <c r="K13" s="26">
        <v>-0.11418685121107264</v>
      </c>
      <c r="L13" s="26">
        <v>0.04332129963898912</v>
      </c>
    </row>
    <row r="14" spans="1:12" ht="12.75">
      <c r="A14" t="s">
        <v>67</v>
      </c>
      <c r="B14" t="s">
        <v>526</v>
      </c>
      <c r="C14" t="s">
        <v>113</v>
      </c>
      <c r="D14" t="s">
        <v>375</v>
      </c>
      <c r="E14" s="26">
        <v>0.16393442622950818</v>
      </c>
      <c r="F14" s="26">
        <v>0.10655737704918032</v>
      </c>
      <c r="G14" s="26">
        <v>0.7295081967213115</v>
      </c>
      <c r="H14" s="26">
        <v>0</v>
      </c>
      <c r="I14" s="26">
        <v>0.2704918032786885</v>
      </c>
      <c r="J14" s="26">
        <v>0.21926229508196726</v>
      </c>
      <c r="K14" s="26">
        <v>0.029713114754098324</v>
      </c>
      <c r="L14" s="26">
        <v>0.07964601769911495</v>
      </c>
    </row>
    <row r="15" spans="1:12" ht="12.75">
      <c r="A15" t="s">
        <v>67</v>
      </c>
      <c r="B15" t="s">
        <v>526</v>
      </c>
      <c r="C15" t="s">
        <v>101</v>
      </c>
      <c r="D15" t="s">
        <v>444</v>
      </c>
      <c r="E15" s="26">
        <v>0.22072072072072071</v>
      </c>
      <c r="F15" s="26">
        <v>0.04354354354354354</v>
      </c>
      <c r="G15" s="26">
        <v>0.7342342342342343</v>
      </c>
      <c r="H15" s="26">
        <v>0.0015015015015015015</v>
      </c>
      <c r="I15" s="26">
        <v>0.26426426426426425</v>
      </c>
      <c r="J15" s="26">
        <v>0.06456456456456461</v>
      </c>
      <c r="K15" s="26">
        <v>-0.09609609609609615</v>
      </c>
      <c r="L15" s="26">
        <v>-0.011869436201780381</v>
      </c>
    </row>
    <row r="16" spans="1:12" ht="12.75">
      <c r="A16" t="s">
        <v>67</v>
      </c>
      <c r="B16" t="s">
        <v>526</v>
      </c>
      <c r="C16" t="s">
        <v>85</v>
      </c>
      <c r="D16" t="s">
        <v>403</v>
      </c>
      <c r="E16" s="26">
        <v>0.1421933085501859</v>
      </c>
      <c r="F16" s="26">
        <v>0.06784386617100371</v>
      </c>
      <c r="G16" s="26">
        <v>0.7853159851301115</v>
      </c>
      <c r="H16" s="26">
        <v>0.004646840148698885</v>
      </c>
      <c r="I16" s="26">
        <v>0.2100371747211896</v>
      </c>
      <c r="J16" s="26">
        <v>0.2806691449814126</v>
      </c>
      <c r="K16" s="26">
        <v>0.07063197026022305</v>
      </c>
      <c r="L16" s="26">
        <v>0.15948275862068972</v>
      </c>
    </row>
    <row r="17" spans="1:12" ht="12.75">
      <c r="A17" t="s">
        <v>67</v>
      </c>
      <c r="B17" t="s">
        <v>526</v>
      </c>
      <c r="C17" t="s">
        <v>66</v>
      </c>
      <c r="D17" t="s">
        <v>405</v>
      </c>
      <c r="E17" s="26">
        <v>0.155154091392136</v>
      </c>
      <c r="F17" s="26">
        <v>0.061636556854410204</v>
      </c>
      <c r="G17" s="26">
        <v>0.7768331562167906</v>
      </c>
      <c r="H17" s="26">
        <v>0.006376195536663124</v>
      </c>
      <c r="I17" s="26">
        <v>0.2167906482465462</v>
      </c>
      <c r="J17" s="26">
        <v>0.1849096705632306</v>
      </c>
      <c r="K17" s="26">
        <v>-0.04463336875664181</v>
      </c>
      <c r="L17" s="26">
        <v>-0.028895768833849367</v>
      </c>
    </row>
    <row r="18" spans="1:12" ht="12.75">
      <c r="A18" t="s">
        <v>67</v>
      </c>
      <c r="B18" t="s">
        <v>526</v>
      </c>
      <c r="C18" t="s">
        <v>103</v>
      </c>
      <c r="D18" t="s">
        <v>372</v>
      </c>
      <c r="E18" s="26">
        <v>0.32709113607990015</v>
      </c>
      <c r="F18" s="26">
        <v>0.12734082397003746</v>
      </c>
      <c r="G18" s="26">
        <v>0.533083645443196</v>
      </c>
      <c r="H18" s="26">
        <v>0.012484394506866416</v>
      </c>
      <c r="I18" s="26">
        <v>0.4544319600499376</v>
      </c>
      <c r="J18" s="26">
        <v>0.16104868913857673</v>
      </c>
      <c r="K18" s="26">
        <v>-0.06991260923845188</v>
      </c>
      <c r="L18" s="26">
        <v>-0.014760147601476037</v>
      </c>
    </row>
    <row r="19" spans="1:12" ht="12.75">
      <c r="A19" t="s">
        <v>67</v>
      </c>
      <c r="B19" t="s">
        <v>526</v>
      </c>
      <c r="C19" t="s">
        <v>99</v>
      </c>
      <c r="D19" t="s">
        <v>388</v>
      </c>
      <c r="E19" s="26">
        <v>0.2926829268292683</v>
      </c>
      <c r="F19" s="26">
        <v>0.0429732868757259</v>
      </c>
      <c r="G19" s="26">
        <v>0.6480836236933798</v>
      </c>
      <c r="H19" s="26">
        <v>0.016260162601626018</v>
      </c>
      <c r="I19" s="26">
        <v>0.33565621370499416</v>
      </c>
      <c r="J19" s="26">
        <v>0.2845528455284553</v>
      </c>
      <c r="K19" s="26">
        <v>0.08710801393728218</v>
      </c>
      <c r="L19" s="26">
        <v>0.03237410071942448</v>
      </c>
    </row>
    <row r="20" spans="1:12" ht="12.75">
      <c r="A20" t="s">
        <v>67</v>
      </c>
      <c r="B20" t="s">
        <v>526</v>
      </c>
      <c r="C20" t="s">
        <v>109</v>
      </c>
      <c r="D20" t="s">
        <v>425</v>
      </c>
      <c r="E20" s="26">
        <v>0.2475442043222004</v>
      </c>
      <c r="F20" s="26">
        <v>0.09037328094302555</v>
      </c>
      <c r="G20" s="26">
        <v>0.6365422396856582</v>
      </c>
      <c r="H20" s="26">
        <v>0.025540275049115914</v>
      </c>
      <c r="I20" s="26">
        <v>0.3379174852652259</v>
      </c>
      <c r="J20" s="26">
        <v>0.003929273084479323</v>
      </c>
      <c r="K20" s="26">
        <v>-0.20628683693516692</v>
      </c>
      <c r="L20" s="26">
        <v>-0.11324041811846686</v>
      </c>
    </row>
    <row r="21" spans="1:12" ht="12.75">
      <c r="A21" t="s">
        <v>67</v>
      </c>
      <c r="B21" t="s">
        <v>526</v>
      </c>
      <c r="C21" t="s">
        <v>95</v>
      </c>
      <c r="D21" t="s">
        <v>478</v>
      </c>
      <c r="E21" s="26">
        <v>0.2689987937273824</v>
      </c>
      <c r="F21" s="26">
        <v>0.06875753920386007</v>
      </c>
      <c r="G21" s="26">
        <v>0.632086851628468</v>
      </c>
      <c r="H21" s="26">
        <v>0.030156815440289506</v>
      </c>
      <c r="I21" s="26">
        <v>0.33775633293124246</v>
      </c>
      <c r="J21" s="26">
        <v>0.22316043425814236</v>
      </c>
      <c r="K21" s="26">
        <v>0.04825090470446325</v>
      </c>
      <c r="L21" s="26">
        <v>0.14187327823691454</v>
      </c>
    </row>
    <row r="22" spans="1:12" ht="12.75">
      <c r="A22" t="s">
        <v>67</v>
      </c>
      <c r="B22" t="s">
        <v>526</v>
      </c>
      <c r="C22" t="s">
        <v>83</v>
      </c>
      <c r="D22" t="s">
        <v>457</v>
      </c>
      <c r="E22" s="26">
        <v>0.2948207171314741</v>
      </c>
      <c r="F22" s="26">
        <v>0.09083665338645418</v>
      </c>
      <c r="G22" s="26">
        <v>0.5824701195219123</v>
      </c>
      <c r="H22" s="26">
        <v>0.03187250996015936</v>
      </c>
      <c r="I22" s="26">
        <v>0.3856573705179283</v>
      </c>
      <c r="J22" s="26">
        <v>0.14501992031872513</v>
      </c>
      <c r="K22" s="26">
        <v>-0.028685258964143534</v>
      </c>
      <c r="L22" s="26">
        <v>0.055508830950378396</v>
      </c>
    </row>
    <row r="23" spans="1:12" ht="12.75">
      <c r="A23" t="s">
        <v>67</v>
      </c>
      <c r="B23" t="s">
        <v>526</v>
      </c>
      <c r="C23" t="s">
        <v>71</v>
      </c>
      <c r="D23" t="s">
        <v>391</v>
      </c>
      <c r="E23" s="26">
        <v>0.18262806236080179</v>
      </c>
      <c r="F23" s="26">
        <v>0.066815144766147</v>
      </c>
      <c r="G23" s="26">
        <v>0.7171492204899778</v>
      </c>
      <c r="H23" s="26">
        <v>0.0334075723830735</v>
      </c>
      <c r="I23" s="26">
        <v>0.24944320712694878</v>
      </c>
      <c r="J23" s="26">
        <v>0.2360801781737194</v>
      </c>
      <c r="K23" s="26">
        <v>-0.04454342984409809</v>
      </c>
      <c r="L23" s="26">
        <v>0.07416267942583743</v>
      </c>
    </row>
    <row r="24" spans="1:12" ht="12.75">
      <c r="A24" t="s">
        <v>67</v>
      </c>
      <c r="B24" t="s">
        <v>526</v>
      </c>
      <c r="C24" t="s">
        <v>87</v>
      </c>
      <c r="D24" t="s">
        <v>449</v>
      </c>
      <c r="E24" s="26">
        <v>0.16154873164218958</v>
      </c>
      <c r="F24" s="26">
        <v>0.12550066755674233</v>
      </c>
      <c r="G24" s="26">
        <v>0.6702269692923899</v>
      </c>
      <c r="H24" s="26">
        <v>0.042723631508678236</v>
      </c>
      <c r="I24" s="26">
        <v>0.2870493991989319</v>
      </c>
      <c r="J24" s="26">
        <v>0.19626168224299068</v>
      </c>
      <c r="K24" s="26">
        <v>-0.05206942590120156</v>
      </c>
      <c r="L24" s="26">
        <v>0.07614942528735624</v>
      </c>
    </row>
    <row r="25" spans="1:12" ht="12.75">
      <c r="A25" t="s">
        <v>67</v>
      </c>
      <c r="B25" t="s">
        <v>526</v>
      </c>
      <c r="C25" t="s">
        <v>73</v>
      </c>
      <c r="D25" t="s">
        <v>413</v>
      </c>
      <c r="E25" s="26">
        <v>0.2867647058823529</v>
      </c>
      <c r="F25" s="26">
        <v>0.03466386554621849</v>
      </c>
      <c r="G25" s="26">
        <v>0.6323529411764706</v>
      </c>
      <c r="H25" s="26">
        <v>0.046218487394957986</v>
      </c>
      <c r="I25" s="26">
        <v>0.3214285714285714</v>
      </c>
      <c r="J25" s="26">
        <v>0.2142857142857143</v>
      </c>
      <c r="K25" s="26">
        <v>0.01680672268907568</v>
      </c>
      <c r="L25" s="26">
        <v>0.02475780409041972</v>
      </c>
    </row>
    <row r="26" spans="1:12" ht="12.75">
      <c r="A26" t="s">
        <v>67</v>
      </c>
      <c r="B26" t="s">
        <v>526</v>
      </c>
      <c r="C26" t="s">
        <v>89</v>
      </c>
      <c r="D26" t="s">
        <v>386</v>
      </c>
      <c r="E26" s="26">
        <v>0.13755458515283842</v>
      </c>
      <c r="F26" s="26">
        <v>0.043668122270742356</v>
      </c>
      <c r="G26" s="26">
        <v>0.7707423580786026</v>
      </c>
      <c r="H26" s="26">
        <v>0.048034934497816595</v>
      </c>
      <c r="I26" s="26">
        <v>0.18122270742358076</v>
      </c>
      <c r="J26" s="26">
        <v>0.0873362445414847</v>
      </c>
      <c r="K26" s="26">
        <v>-0.1353711790393013</v>
      </c>
      <c r="L26" s="26">
        <v>-0.010799136069114423</v>
      </c>
    </row>
    <row r="27" spans="1:12" ht="12.75">
      <c r="A27" t="s">
        <v>67</v>
      </c>
      <c r="B27" t="s">
        <v>526</v>
      </c>
      <c r="C27" t="s">
        <v>77</v>
      </c>
      <c r="D27" t="s">
        <v>473</v>
      </c>
      <c r="E27" s="26">
        <v>0.2968</v>
      </c>
      <c r="F27" s="26">
        <v>0.0976</v>
      </c>
      <c r="G27" s="26">
        <v>0.5568</v>
      </c>
      <c r="H27" s="26">
        <v>0.0488</v>
      </c>
      <c r="I27" s="26">
        <v>0.39440000000000003</v>
      </c>
      <c r="J27" s="26">
        <v>0.12639999999999996</v>
      </c>
      <c r="K27" s="26">
        <v>-0.022399999999999975</v>
      </c>
      <c r="L27" s="26">
        <v>0.1405109489051095</v>
      </c>
    </row>
    <row r="28" spans="1:12" ht="12.75">
      <c r="A28" t="s">
        <v>67</v>
      </c>
      <c r="B28" t="s">
        <v>526</v>
      </c>
      <c r="C28" t="s">
        <v>75</v>
      </c>
      <c r="D28" t="s">
        <v>493</v>
      </c>
      <c r="E28" s="26">
        <v>0.2542901716068643</v>
      </c>
      <c r="F28" s="26">
        <v>0.1419656786271451</v>
      </c>
      <c r="G28" s="26">
        <v>0.5460218408736349</v>
      </c>
      <c r="H28" s="26">
        <v>0.057722308892355696</v>
      </c>
      <c r="I28" s="26">
        <v>0.3962558502340094</v>
      </c>
      <c r="J28" s="26">
        <v>0.2090483619344774</v>
      </c>
      <c r="K28" s="26">
        <v>0.02808112324492984</v>
      </c>
      <c r="L28" s="26">
        <v>0.043973941368078195</v>
      </c>
    </row>
    <row r="29" spans="1:12" ht="12.75">
      <c r="A29" t="s">
        <v>67</v>
      </c>
      <c r="B29" t="s">
        <v>526</v>
      </c>
      <c r="C29" t="s">
        <v>107</v>
      </c>
      <c r="D29" t="s">
        <v>460</v>
      </c>
      <c r="E29" s="26">
        <v>0.36363636363636365</v>
      </c>
      <c r="F29" s="26">
        <v>0.09237536656891496</v>
      </c>
      <c r="G29" s="26">
        <v>0.4838709677419355</v>
      </c>
      <c r="H29" s="26">
        <v>0.060117302052785926</v>
      </c>
      <c r="I29" s="26">
        <v>0.45601173020527863</v>
      </c>
      <c r="J29" s="26">
        <v>0.11290322580645162</v>
      </c>
      <c r="K29" s="26">
        <v>-0.10850439882697938</v>
      </c>
      <c r="L29" s="26">
        <v>0.014880952380952328</v>
      </c>
    </row>
    <row r="30" spans="1:12" ht="12.75">
      <c r="A30" t="s">
        <v>67</v>
      </c>
      <c r="B30" t="s">
        <v>526</v>
      </c>
      <c r="C30" t="s">
        <v>111</v>
      </c>
      <c r="D30" t="s">
        <v>501</v>
      </c>
      <c r="E30" s="26">
        <v>0.2928</v>
      </c>
      <c r="F30" s="26">
        <v>0.0784</v>
      </c>
      <c r="G30" s="26">
        <v>0.5664</v>
      </c>
      <c r="H30" s="26">
        <v>0.0624</v>
      </c>
      <c r="I30" s="26">
        <v>0.3712</v>
      </c>
      <c r="J30" s="26">
        <v>0.11519999999999997</v>
      </c>
      <c r="K30" s="26">
        <v>-0.08479999999999999</v>
      </c>
      <c r="L30" s="26">
        <v>-0.0015974440894568342</v>
      </c>
    </row>
    <row r="31" spans="1:12" ht="12.75">
      <c r="A31" t="s">
        <v>67</v>
      </c>
      <c r="B31" t="s">
        <v>526</v>
      </c>
      <c r="C31" t="s">
        <v>91</v>
      </c>
      <c r="D31" t="s">
        <v>454</v>
      </c>
      <c r="E31" s="26">
        <v>0.1792857142857143</v>
      </c>
      <c r="F31" s="26">
        <v>0.08928571428571429</v>
      </c>
      <c r="G31" s="26">
        <v>0.6528571428571428</v>
      </c>
      <c r="H31" s="26">
        <v>0.07857142857142857</v>
      </c>
      <c r="I31" s="26">
        <v>0.26857142857142857</v>
      </c>
      <c r="J31" s="26">
        <v>0.1578571428571428</v>
      </c>
      <c r="K31" s="26">
        <v>-0.07357142857142862</v>
      </c>
      <c r="L31" s="26">
        <v>0.030169242089771897</v>
      </c>
    </row>
    <row r="32" spans="1:12" ht="12.75">
      <c r="A32" t="s">
        <v>67</v>
      </c>
      <c r="B32" t="s">
        <v>526</v>
      </c>
      <c r="C32" t="s">
        <v>79</v>
      </c>
      <c r="D32" t="s">
        <v>433</v>
      </c>
      <c r="E32" s="26">
        <v>0.21865443425076453</v>
      </c>
      <c r="F32" s="26">
        <v>0.09862385321100918</v>
      </c>
      <c r="G32" s="26">
        <v>0.6039755351681957</v>
      </c>
      <c r="H32" s="26">
        <v>0.07874617737003058</v>
      </c>
      <c r="I32" s="26">
        <v>0.3172782874617737</v>
      </c>
      <c r="J32" s="26">
        <v>0.12155963302752293</v>
      </c>
      <c r="K32" s="26">
        <v>-0.08333333333333326</v>
      </c>
      <c r="L32" s="26">
        <v>0.03235990528808208</v>
      </c>
    </row>
    <row r="33" spans="1:12" ht="12.75">
      <c r="A33" t="s">
        <v>67</v>
      </c>
      <c r="B33" t="s">
        <v>526</v>
      </c>
      <c r="C33" t="s">
        <v>81</v>
      </c>
      <c r="D33" t="s">
        <v>453</v>
      </c>
      <c r="E33" s="26">
        <v>0.23089564502875926</v>
      </c>
      <c r="F33" s="26">
        <v>0.07970419063270337</v>
      </c>
      <c r="G33" s="26">
        <v>0.6047658175842235</v>
      </c>
      <c r="H33" s="26">
        <v>0.08463434675431389</v>
      </c>
      <c r="I33" s="26">
        <v>0.31059983566146265</v>
      </c>
      <c r="J33" s="26">
        <v>0.12161051766639275</v>
      </c>
      <c r="K33" s="26">
        <v>-0.04519309778142966</v>
      </c>
      <c r="L33" s="26">
        <v>0.004125412541254203</v>
      </c>
    </row>
    <row r="34" spans="1:12" ht="12.75">
      <c r="A34" t="s">
        <v>67</v>
      </c>
      <c r="B34" t="s">
        <v>526</v>
      </c>
      <c r="C34" t="s">
        <v>93</v>
      </c>
      <c r="D34" t="s">
        <v>448</v>
      </c>
      <c r="E34" s="26">
        <v>0.23336909871244635</v>
      </c>
      <c r="F34" s="26">
        <v>0.14216738197424894</v>
      </c>
      <c r="G34" s="26">
        <v>0.5386266094420601</v>
      </c>
      <c r="H34" s="26">
        <v>0.08583690987124463</v>
      </c>
      <c r="I34" s="26">
        <v>0.3755364806866953</v>
      </c>
      <c r="J34" s="26">
        <v>0.246244635193133</v>
      </c>
      <c r="K34" s="26">
        <v>-0.03272532188841204</v>
      </c>
      <c r="L34" s="26">
        <v>-0.014799154334038</v>
      </c>
    </row>
    <row r="35" spans="1:12" ht="12.75">
      <c r="A35" t="s">
        <v>67</v>
      </c>
      <c r="B35" t="s">
        <v>526</v>
      </c>
      <c r="C35" t="s">
        <v>69</v>
      </c>
      <c r="D35" t="s">
        <v>380</v>
      </c>
      <c r="E35" s="26">
        <v>0.30247933884297523</v>
      </c>
      <c r="F35" s="26">
        <v>0.049586776859504134</v>
      </c>
      <c r="G35" s="26">
        <v>0.5537190082644629</v>
      </c>
      <c r="H35" s="26">
        <v>0.09421487603305785</v>
      </c>
      <c r="I35" s="26">
        <v>0.35206611570247937</v>
      </c>
      <c r="J35" s="26">
        <v>0.14214876033057855</v>
      </c>
      <c r="K35" s="26">
        <v>-0.028099173553719048</v>
      </c>
      <c r="L35" s="26">
        <v>0.0670194003527338</v>
      </c>
    </row>
    <row r="36" spans="1:12" ht="12.75">
      <c r="A36" t="s">
        <v>67</v>
      </c>
      <c r="B36" t="s">
        <v>526</v>
      </c>
      <c r="C36" t="s">
        <v>105</v>
      </c>
      <c r="D36" t="s">
        <v>483</v>
      </c>
      <c r="E36" s="26">
        <v>0.28053204353083433</v>
      </c>
      <c r="F36" s="26">
        <v>0.06166868198307134</v>
      </c>
      <c r="G36" s="26">
        <v>0.5610640870616687</v>
      </c>
      <c r="H36" s="26">
        <v>0.09673518742442563</v>
      </c>
      <c r="I36" s="26">
        <v>0.3422007255139057</v>
      </c>
      <c r="J36" s="26">
        <v>0.21523579201934706</v>
      </c>
      <c r="K36" s="26">
        <v>0.006045949214026569</v>
      </c>
      <c r="L36" s="26">
        <v>0.07682291666666674</v>
      </c>
    </row>
    <row r="37" spans="1:12" ht="12.75">
      <c r="A37" t="s">
        <v>117</v>
      </c>
      <c r="B37" t="s">
        <v>529</v>
      </c>
      <c r="C37" t="s">
        <v>141</v>
      </c>
      <c r="D37" t="s">
        <v>396</v>
      </c>
      <c r="E37" s="26">
        <v>0.3557632398753894</v>
      </c>
      <c r="F37" s="26">
        <v>0.15327102803738318</v>
      </c>
      <c r="G37" s="26">
        <v>0.49096573208722744</v>
      </c>
      <c r="H37" s="26">
        <v>0</v>
      </c>
      <c r="I37" s="26">
        <v>0.5090342679127726</v>
      </c>
      <c r="J37" s="26">
        <v>0.12772585669781933</v>
      </c>
      <c r="K37" s="26">
        <v>-0.04423676012461053</v>
      </c>
      <c r="L37" s="26">
        <v>0.020343293070565815</v>
      </c>
    </row>
    <row r="38" spans="1:12" ht="12.75">
      <c r="A38" t="s">
        <v>117</v>
      </c>
      <c r="B38" t="s">
        <v>529</v>
      </c>
      <c r="C38" t="s">
        <v>121</v>
      </c>
      <c r="D38" t="s">
        <v>376</v>
      </c>
      <c r="E38" s="26">
        <v>0.3031674208144796</v>
      </c>
      <c r="F38" s="26">
        <v>0.08295625942684766</v>
      </c>
      <c r="G38" s="26">
        <v>0.6138763197586727</v>
      </c>
      <c r="H38" s="26">
        <v>0</v>
      </c>
      <c r="I38" s="26">
        <v>0.38612368024132726</v>
      </c>
      <c r="J38" s="26">
        <v>0.23378582202111609</v>
      </c>
      <c r="K38" s="26">
        <v>-0.02262443438914019</v>
      </c>
      <c r="L38" s="26">
        <v>0.0591054313099042</v>
      </c>
    </row>
    <row r="39" spans="1:12" ht="12.75">
      <c r="A39" t="s">
        <v>117</v>
      </c>
      <c r="B39" t="s">
        <v>529</v>
      </c>
      <c r="C39" t="s">
        <v>125</v>
      </c>
      <c r="D39" t="s">
        <v>496</v>
      </c>
      <c r="E39" s="26">
        <v>0.31075110456553756</v>
      </c>
      <c r="F39" s="26">
        <v>0.07069219440353461</v>
      </c>
      <c r="G39" s="26">
        <v>0.6185567010309279</v>
      </c>
      <c r="H39" s="26">
        <v>0</v>
      </c>
      <c r="I39" s="26">
        <v>0.38144329896907214</v>
      </c>
      <c r="J39" s="26">
        <v>0.030927835051546393</v>
      </c>
      <c r="K39" s="26">
        <v>-0.19293078055964652</v>
      </c>
      <c r="L39" s="26">
        <v>-0.0382436260623229</v>
      </c>
    </row>
    <row r="40" spans="1:12" ht="12.75">
      <c r="A40" t="s">
        <v>117</v>
      </c>
      <c r="B40" t="s">
        <v>529</v>
      </c>
      <c r="C40" t="s">
        <v>143</v>
      </c>
      <c r="D40" t="s">
        <v>450</v>
      </c>
      <c r="E40" s="26">
        <v>0.2781818181818182</v>
      </c>
      <c r="F40" s="26">
        <v>0.07181818181818182</v>
      </c>
      <c r="G40" s="26">
        <v>0.65</v>
      </c>
      <c r="H40" s="26">
        <v>0</v>
      </c>
      <c r="I40" s="26">
        <v>0.35</v>
      </c>
      <c r="J40" s="26">
        <v>0.28</v>
      </c>
      <c r="K40" s="26">
        <v>0.08727272727272728</v>
      </c>
      <c r="L40" s="26">
        <v>0.07108081791626097</v>
      </c>
    </row>
    <row r="41" spans="1:12" ht="12.75">
      <c r="A41" t="s">
        <v>117</v>
      </c>
      <c r="B41" t="s">
        <v>529</v>
      </c>
      <c r="C41" t="s">
        <v>127</v>
      </c>
      <c r="D41" t="s">
        <v>384</v>
      </c>
      <c r="E41" s="26">
        <v>0.2690246516613076</v>
      </c>
      <c r="F41" s="26">
        <v>0.06216505894962487</v>
      </c>
      <c r="G41" s="26">
        <v>0.6688102893890675</v>
      </c>
      <c r="H41" s="26">
        <v>0</v>
      </c>
      <c r="I41" s="26">
        <v>0.3311897106109325</v>
      </c>
      <c r="J41" s="26">
        <v>0.25937834941050375</v>
      </c>
      <c r="K41" s="26">
        <v>0.004287245444801746</v>
      </c>
      <c r="L41" s="26">
        <v>0.0075593952483801186</v>
      </c>
    </row>
    <row r="42" spans="1:12" ht="12.75">
      <c r="A42" t="s">
        <v>117</v>
      </c>
      <c r="B42" t="s">
        <v>529</v>
      </c>
      <c r="C42" t="s">
        <v>116</v>
      </c>
      <c r="D42" t="s">
        <v>459</v>
      </c>
      <c r="E42" s="26">
        <v>0.2247340425531915</v>
      </c>
      <c r="F42" s="26">
        <v>0.07047872340425532</v>
      </c>
      <c r="G42" s="26">
        <v>0.7047872340425532</v>
      </c>
      <c r="H42" s="26">
        <v>0</v>
      </c>
      <c r="I42" s="26">
        <v>0.29521276595744683</v>
      </c>
      <c r="J42" s="26">
        <v>0.25265957446808507</v>
      </c>
      <c r="K42" s="26">
        <v>0.061170212765957466</v>
      </c>
      <c r="L42" s="26">
        <v>0.04155124653739617</v>
      </c>
    </row>
    <row r="43" spans="1:12" ht="12.75">
      <c r="A43" t="s">
        <v>117</v>
      </c>
      <c r="B43" t="s">
        <v>529</v>
      </c>
      <c r="C43" t="s">
        <v>123</v>
      </c>
      <c r="D43" t="s">
        <v>438</v>
      </c>
      <c r="E43" s="26">
        <v>0.2185145317545748</v>
      </c>
      <c r="F43" s="26">
        <v>0.07104413347685684</v>
      </c>
      <c r="G43" s="26">
        <v>0.6910656620021528</v>
      </c>
      <c r="H43" s="26">
        <v>0.0193756727664155</v>
      </c>
      <c r="I43" s="26">
        <v>0.28955866523143164</v>
      </c>
      <c r="J43" s="26">
        <v>0.16899892357373525</v>
      </c>
      <c r="K43" s="26">
        <v>-0.03659849300322926</v>
      </c>
      <c r="L43" s="26">
        <v>0.13292682926829258</v>
      </c>
    </row>
    <row r="44" spans="1:12" ht="12.75">
      <c r="A44" t="s">
        <v>117</v>
      </c>
      <c r="B44" t="s">
        <v>529</v>
      </c>
      <c r="C44" t="s">
        <v>133</v>
      </c>
      <c r="D44" t="s">
        <v>437</v>
      </c>
      <c r="E44" s="26">
        <v>0.1575984990619137</v>
      </c>
      <c r="F44" s="26">
        <v>0.06941838649155722</v>
      </c>
      <c r="G44" s="26">
        <v>0.7504690431519699</v>
      </c>
      <c r="H44" s="26">
        <v>0.0225140712945591</v>
      </c>
      <c r="I44" s="26">
        <v>0.22701688555347094</v>
      </c>
      <c r="J44" s="26">
        <v>0.275797373358349</v>
      </c>
      <c r="K44" s="26">
        <v>-0.024390243902439046</v>
      </c>
      <c r="L44" s="26">
        <v>0.045098039215686336</v>
      </c>
    </row>
    <row r="45" spans="1:12" ht="12.75">
      <c r="A45" t="s">
        <v>117</v>
      </c>
      <c r="B45" t="s">
        <v>529</v>
      </c>
      <c r="C45" t="s">
        <v>139</v>
      </c>
      <c r="D45" t="s">
        <v>401</v>
      </c>
      <c r="E45" s="26">
        <v>0.20710059171597633</v>
      </c>
      <c r="F45" s="26">
        <v>0.06804733727810651</v>
      </c>
      <c r="G45" s="26">
        <v>0.6937869822485208</v>
      </c>
      <c r="H45" s="26">
        <v>0.03106508875739645</v>
      </c>
      <c r="I45" s="26">
        <v>0.27514792899408286</v>
      </c>
      <c r="J45" s="26">
        <v>0.00887573964497046</v>
      </c>
      <c r="K45" s="26">
        <v>-0.1775147928994083</v>
      </c>
      <c r="L45" s="26">
        <v>-0.053221288515406195</v>
      </c>
    </row>
    <row r="46" spans="1:12" ht="12.75">
      <c r="A46" t="s">
        <v>117</v>
      </c>
      <c r="B46" t="s">
        <v>529</v>
      </c>
      <c r="C46" t="s">
        <v>137</v>
      </c>
      <c r="D46" t="s">
        <v>412</v>
      </c>
      <c r="E46" s="26">
        <v>0.37652681890600104</v>
      </c>
      <c r="F46" s="26">
        <v>0.08921933085501858</v>
      </c>
      <c r="G46" s="26">
        <v>0.4593733404142326</v>
      </c>
      <c r="H46" s="26">
        <v>0.07488050982474774</v>
      </c>
      <c r="I46" s="26">
        <v>0.46574614976101963</v>
      </c>
      <c r="J46" s="26">
        <v>0.06638343069569841</v>
      </c>
      <c r="K46" s="26">
        <v>-0.11842804036112575</v>
      </c>
      <c r="L46" s="26">
        <v>-0.052816901408450745</v>
      </c>
    </row>
    <row r="47" spans="1:12" ht="12.75">
      <c r="A47" t="s">
        <v>117</v>
      </c>
      <c r="B47" t="s">
        <v>529</v>
      </c>
      <c r="C47" t="s">
        <v>131</v>
      </c>
      <c r="D47" t="s">
        <v>480</v>
      </c>
      <c r="E47" s="26">
        <v>0.3075070252910478</v>
      </c>
      <c r="F47" s="26">
        <v>0.10036130068245684</v>
      </c>
      <c r="G47" s="26">
        <v>0.5014050582095544</v>
      </c>
      <c r="H47" s="26">
        <v>0.09072661581694098</v>
      </c>
      <c r="I47" s="26">
        <v>0.40786832597350464</v>
      </c>
      <c r="J47" s="26">
        <v>0.21316740264953837</v>
      </c>
      <c r="K47" s="26">
        <v>0.035728623042954655</v>
      </c>
      <c r="L47" s="26">
        <v>0.015491235222176991</v>
      </c>
    </row>
    <row r="48" spans="1:12" ht="12.75">
      <c r="A48" t="s">
        <v>117</v>
      </c>
      <c r="B48" t="s">
        <v>529</v>
      </c>
      <c r="C48" t="s">
        <v>119</v>
      </c>
      <c r="D48" t="s">
        <v>513</v>
      </c>
      <c r="E48" s="26">
        <v>0.3006106153123532</v>
      </c>
      <c r="F48" s="26">
        <v>0.14936589948332551</v>
      </c>
      <c r="G48" s="26">
        <v>0.4574917801784876</v>
      </c>
      <c r="H48" s="26">
        <v>0.09253170502583373</v>
      </c>
      <c r="I48" s="26">
        <v>0.44997651479567874</v>
      </c>
      <c r="J48" s="26">
        <v>0.1592296852982621</v>
      </c>
      <c r="K48" s="26">
        <v>-0.0009394081728510972</v>
      </c>
      <c r="L48" s="26">
        <v>0.005668398677373565</v>
      </c>
    </row>
    <row r="49" spans="1:12" ht="12.75">
      <c r="A49" t="s">
        <v>147</v>
      </c>
      <c r="B49" t="s">
        <v>523</v>
      </c>
      <c r="C49" t="s">
        <v>161</v>
      </c>
      <c r="D49" t="s">
        <v>414</v>
      </c>
      <c r="E49" s="26">
        <v>0.3055045871559633</v>
      </c>
      <c r="F49" s="26">
        <v>0.13669724770642203</v>
      </c>
      <c r="G49" s="26">
        <v>0.5559633027522936</v>
      </c>
      <c r="H49" s="26">
        <v>0.001834862385321101</v>
      </c>
      <c r="I49" s="26">
        <v>0.4422018348623853</v>
      </c>
      <c r="J49" s="26">
        <v>0.273394495412844</v>
      </c>
      <c r="K49" s="26">
        <v>0.08165137614678897</v>
      </c>
      <c r="L49" s="26">
        <v>-0.025044722719141377</v>
      </c>
    </row>
    <row r="50" spans="1:12" ht="12.75">
      <c r="A50" t="s">
        <v>147</v>
      </c>
      <c r="B50" t="s">
        <v>523</v>
      </c>
      <c r="C50" t="s">
        <v>151</v>
      </c>
      <c r="D50" t="s">
        <v>421</v>
      </c>
      <c r="E50" s="26">
        <v>0.364441819255759</v>
      </c>
      <c r="F50" s="26">
        <v>0.05847607796810396</v>
      </c>
      <c r="G50" s="26">
        <v>0.570584760779681</v>
      </c>
      <c r="H50" s="26">
        <v>0.006497341996455995</v>
      </c>
      <c r="I50" s="26">
        <v>0.42291789722386297</v>
      </c>
      <c r="J50" s="26">
        <v>0.006497341996456019</v>
      </c>
      <c r="K50" s="26">
        <v>-0.21027761370348497</v>
      </c>
      <c r="L50" s="26">
        <v>-0.06412382531785521</v>
      </c>
    </row>
    <row r="51" spans="1:12" ht="12.75">
      <c r="A51" t="s">
        <v>147</v>
      </c>
      <c r="B51" t="s">
        <v>523</v>
      </c>
      <c r="C51" t="s">
        <v>146</v>
      </c>
      <c r="D51" t="s">
        <v>515</v>
      </c>
      <c r="E51" s="26">
        <v>0.2556390977443609</v>
      </c>
      <c r="F51" s="26">
        <v>0.08270676691729323</v>
      </c>
      <c r="G51" s="26">
        <v>0.6541353383458647</v>
      </c>
      <c r="H51" s="26">
        <v>0.007518796992481203</v>
      </c>
      <c r="I51" s="26">
        <v>0.3383458646616541</v>
      </c>
      <c r="J51" s="26">
        <v>0.07518796992481203</v>
      </c>
      <c r="K51" s="26">
        <v>-0.15037593984962405</v>
      </c>
      <c r="L51" s="26">
        <v>-0.032727272727272716</v>
      </c>
    </row>
    <row r="52" spans="1:12" ht="12.75">
      <c r="A52" t="s">
        <v>147</v>
      </c>
      <c r="B52" t="s">
        <v>523</v>
      </c>
      <c r="C52" t="s">
        <v>157</v>
      </c>
      <c r="D52" t="s">
        <v>476</v>
      </c>
      <c r="E52" s="26">
        <v>0.28170426065162907</v>
      </c>
      <c r="F52" s="26">
        <v>0.09172932330827067</v>
      </c>
      <c r="G52" s="26">
        <v>0.5994987468671679</v>
      </c>
      <c r="H52" s="26">
        <v>0.02706766917293233</v>
      </c>
      <c r="I52" s="26">
        <v>0.37343358395989973</v>
      </c>
      <c r="J52" s="26">
        <v>0.256140350877193</v>
      </c>
      <c r="K52" s="26">
        <v>0.08571428571428574</v>
      </c>
      <c r="L52" s="26">
        <v>0.05166051660516602</v>
      </c>
    </row>
    <row r="53" spans="1:12" ht="12.75">
      <c r="A53" t="s">
        <v>147</v>
      </c>
      <c r="B53" t="s">
        <v>523</v>
      </c>
      <c r="C53" t="s">
        <v>155</v>
      </c>
      <c r="D53" t="s">
        <v>498</v>
      </c>
      <c r="E53" s="26">
        <v>0.3164251207729469</v>
      </c>
      <c r="F53" s="26">
        <v>0.11896135265700483</v>
      </c>
      <c r="G53" s="26">
        <v>0.5368357487922706</v>
      </c>
      <c r="H53" s="26">
        <v>0.027777777777777776</v>
      </c>
      <c r="I53" s="26">
        <v>0.43538647342995174</v>
      </c>
      <c r="J53" s="26">
        <v>0.04468599033816423</v>
      </c>
      <c r="K53" s="26">
        <v>-0.11775362318840576</v>
      </c>
      <c r="L53" s="26">
        <v>-0.00600240096038418</v>
      </c>
    </row>
    <row r="54" spans="1:12" ht="12.75">
      <c r="A54" t="s">
        <v>147</v>
      </c>
      <c r="B54" t="s">
        <v>523</v>
      </c>
      <c r="C54" t="s">
        <v>163</v>
      </c>
      <c r="D54" t="s">
        <v>474</v>
      </c>
      <c r="E54" s="26">
        <v>0.3132214060860441</v>
      </c>
      <c r="F54" s="26">
        <v>0.08604407135362015</v>
      </c>
      <c r="G54" s="26">
        <v>0.5718782791185729</v>
      </c>
      <c r="H54" s="26">
        <v>0.028856243441762856</v>
      </c>
      <c r="I54" s="26">
        <v>0.39926547743966423</v>
      </c>
      <c r="J54" s="26">
        <v>0.20619097586568735</v>
      </c>
      <c r="K54" s="26">
        <v>0.02833158447009443</v>
      </c>
      <c r="L54" s="26">
        <v>0.08852084523129644</v>
      </c>
    </row>
    <row r="55" spans="1:12" ht="12.75">
      <c r="A55" t="s">
        <v>147</v>
      </c>
      <c r="B55" t="s">
        <v>523</v>
      </c>
      <c r="C55" t="s">
        <v>149</v>
      </c>
      <c r="D55" t="s">
        <v>510</v>
      </c>
      <c r="E55" s="26">
        <v>0.26842105263157895</v>
      </c>
      <c r="F55" s="26">
        <v>0.12105263157894737</v>
      </c>
      <c r="G55" s="26">
        <v>0.5705263157894737</v>
      </c>
      <c r="H55" s="26">
        <v>0.04</v>
      </c>
      <c r="I55" s="26">
        <v>0.3894736842105263</v>
      </c>
      <c r="J55" s="26">
        <v>0.2968421052631579</v>
      </c>
      <c r="K55" s="26">
        <v>0.0736842105263158</v>
      </c>
      <c r="L55" s="26">
        <v>0.020408163265306145</v>
      </c>
    </row>
    <row r="56" spans="1:12" ht="12.75">
      <c r="A56" t="s">
        <v>147</v>
      </c>
      <c r="B56" t="s">
        <v>523</v>
      </c>
      <c r="C56" t="s">
        <v>159</v>
      </c>
      <c r="D56" t="s">
        <v>455</v>
      </c>
      <c r="E56" s="26">
        <v>0.3449074074074074</v>
      </c>
      <c r="F56" s="26">
        <v>0.10740740740740741</v>
      </c>
      <c r="G56" s="26">
        <v>0.4615740740740741</v>
      </c>
      <c r="H56" s="26">
        <v>0.08611111111111111</v>
      </c>
      <c r="I56" s="26">
        <v>0.4523148148148148</v>
      </c>
      <c r="J56" s="26">
        <v>0.16527777777777775</v>
      </c>
      <c r="K56" s="26">
        <v>-0.04212962962962963</v>
      </c>
      <c r="L56" s="26">
        <v>-0.021295876755777043</v>
      </c>
    </row>
    <row r="57" spans="1:12" ht="12.75">
      <c r="A57" t="s">
        <v>147</v>
      </c>
      <c r="B57" t="s">
        <v>523</v>
      </c>
      <c r="C57" t="s">
        <v>153</v>
      </c>
      <c r="D57" t="s">
        <v>472</v>
      </c>
      <c r="E57" s="26">
        <v>0.3263565891472868</v>
      </c>
      <c r="F57" s="26">
        <v>0.1806201550387597</v>
      </c>
      <c r="G57" s="26">
        <v>0.40232558139534885</v>
      </c>
      <c r="H57" s="26">
        <v>0.09069767441860466</v>
      </c>
      <c r="I57" s="26">
        <v>0.5069767441860465</v>
      </c>
      <c r="J57" s="26">
        <v>0.21782945736434112</v>
      </c>
      <c r="K57" s="26">
        <v>0.045736434108527124</v>
      </c>
      <c r="L57" s="26">
        <v>0.06260296540362442</v>
      </c>
    </row>
    <row r="58" spans="1:12" ht="12.75">
      <c r="A58" t="s">
        <v>167</v>
      </c>
      <c r="B58" t="s">
        <v>525</v>
      </c>
      <c r="C58" t="s">
        <v>183</v>
      </c>
      <c r="D58" t="s">
        <v>462</v>
      </c>
      <c r="E58" s="26">
        <v>0.3100511073253833</v>
      </c>
      <c r="F58" s="26">
        <v>0.12776831345826234</v>
      </c>
      <c r="G58" s="26">
        <v>0.5570698466780238</v>
      </c>
      <c r="H58" s="26">
        <v>0.005110732538330494</v>
      </c>
      <c r="I58" s="26">
        <v>0.43781942078364566</v>
      </c>
      <c r="J58" s="26">
        <v>0.22657580919931852</v>
      </c>
      <c r="K58" s="26">
        <v>0.030664395229982988</v>
      </c>
      <c r="L58" s="26">
        <v>0.04634581105169344</v>
      </c>
    </row>
    <row r="59" spans="1:12" ht="12.75">
      <c r="A59" t="s">
        <v>167</v>
      </c>
      <c r="B59" t="s">
        <v>525</v>
      </c>
      <c r="C59" t="s">
        <v>195</v>
      </c>
      <c r="D59" t="s">
        <v>409</v>
      </c>
      <c r="E59" s="26">
        <v>0.3041958041958042</v>
      </c>
      <c r="F59" s="26">
        <v>0.14335664335664336</v>
      </c>
      <c r="G59" s="26">
        <v>0.5433566433566434</v>
      </c>
      <c r="H59" s="26">
        <v>0.00909090909090909</v>
      </c>
      <c r="I59" s="26">
        <v>0.4475524475524476</v>
      </c>
      <c r="J59" s="26">
        <v>0.09930069930069929</v>
      </c>
      <c r="K59" s="26">
        <v>-0.11258741258741267</v>
      </c>
      <c r="L59" s="26">
        <v>0.020699500356887945</v>
      </c>
    </row>
    <row r="60" spans="1:12" ht="12.75">
      <c r="A60" t="s">
        <v>167</v>
      </c>
      <c r="B60" t="s">
        <v>525</v>
      </c>
      <c r="C60" t="s">
        <v>185</v>
      </c>
      <c r="D60" t="s">
        <v>511</v>
      </c>
      <c r="E60" s="26">
        <v>0.30578512396694213</v>
      </c>
      <c r="F60" s="26">
        <v>0.11983471074380166</v>
      </c>
      <c r="G60" s="26">
        <v>0.556198347107438</v>
      </c>
      <c r="H60" s="26">
        <v>0.01818181818181818</v>
      </c>
      <c r="I60" s="26">
        <v>0.42561983471074377</v>
      </c>
      <c r="J60" s="26">
        <v>0.17272727272727273</v>
      </c>
      <c r="K60" s="26">
        <v>-0.006611570247933907</v>
      </c>
      <c r="L60" s="26">
        <v>0.014249790444258226</v>
      </c>
    </row>
    <row r="61" spans="1:12" ht="12.75">
      <c r="A61" t="s">
        <v>167</v>
      </c>
      <c r="B61" t="s">
        <v>525</v>
      </c>
      <c r="C61" t="s">
        <v>166</v>
      </c>
      <c r="D61" t="s">
        <v>482</v>
      </c>
      <c r="E61" s="26">
        <v>0.2300498753117207</v>
      </c>
      <c r="F61" s="26">
        <v>0.15586034912718205</v>
      </c>
      <c r="G61" s="26">
        <v>0.5798004987531172</v>
      </c>
      <c r="H61" s="26">
        <v>0.03428927680798005</v>
      </c>
      <c r="I61" s="26">
        <v>0.38591022443890277</v>
      </c>
      <c r="J61" s="26">
        <v>0.286783042394015</v>
      </c>
      <c r="K61" s="26">
        <v>-0.07668329177057354</v>
      </c>
      <c r="L61" s="26">
        <v>0.03751617076326008</v>
      </c>
    </row>
    <row r="62" spans="1:12" ht="12.75">
      <c r="A62" t="s">
        <v>167</v>
      </c>
      <c r="B62" t="s">
        <v>525</v>
      </c>
      <c r="C62" t="s">
        <v>189</v>
      </c>
      <c r="D62" t="s">
        <v>407</v>
      </c>
      <c r="E62" s="26">
        <v>0.22732362821948487</v>
      </c>
      <c r="F62" s="26">
        <v>0.07726763717805152</v>
      </c>
      <c r="G62" s="26">
        <v>0.6595744680851063</v>
      </c>
      <c r="H62" s="26">
        <v>0.03583426651735722</v>
      </c>
      <c r="I62" s="26">
        <v>0.3045912653975364</v>
      </c>
      <c r="J62" s="26">
        <v>0.2665173572228443</v>
      </c>
      <c r="K62" s="26">
        <v>-0.03359462486002229</v>
      </c>
      <c r="L62" s="26">
        <v>-0.013259668508287303</v>
      </c>
    </row>
    <row r="63" spans="1:12" ht="12.75">
      <c r="A63" t="s">
        <v>167</v>
      </c>
      <c r="B63" t="s">
        <v>525</v>
      </c>
      <c r="C63" t="s">
        <v>193</v>
      </c>
      <c r="D63" t="s">
        <v>411</v>
      </c>
      <c r="E63" s="26">
        <v>0.15160642570281124</v>
      </c>
      <c r="F63" s="26">
        <v>0.0893574297188755</v>
      </c>
      <c r="G63" s="26">
        <v>0.7168674698795181</v>
      </c>
      <c r="H63" s="26">
        <v>0.04216867469879518</v>
      </c>
      <c r="I63" s="26">
        <v>0.24096385542168675</v>
      </c>
      <c r="J63" s="26">
        <v>0.21987951807228912</v>
      </c>
      <c r="K63" s="26">
        <v>0.028112449799196804</v>
      </c>
      <c r="L63" s="26">
        <v>0.18571428571428572</v>
      </c>
    </row>
    <row r="64" spans="1:12" ht="12.75">
      <c r="A64" t="s">
        <v>167</v>
      </c>
      <c r="B64" t="s">
        <v>525</v>
      </c>
      <c r="C64" t="s">
        <v>197</v>
      </c>
      <c r="D64" t="s">
        <v>443</v>
      </c>
      <c r="E64" s="26">
        <v>0.23863636363636365</v>
      </c>
      <c r="F64" s="26">
        <v>0.15</v>
      </c>
      <c r="G64" s="26">
        <v>0.5681818181818182</v>
      </c>
      <c r="H64" s="26">
        <v>0.04318181818181818</v>
      </c>
      <c r="I64" s="26">
        <v>0.38863636363636367</v>
      </c>
      <c r="J64" s="26">
        <v>0.21590909090909094</v>
      </c>
      <c r="K64" s="26">
        <v>0.026136363636363624</v>
      </c>
      <c r="L64" s="26">
        <v>0.18279569892473124</v>
      </c>
    </row>
    <row r="65" spans="1:12" ht="12.75">
      <c r="A65" t="s">
        <v>167</v>
      </c>
      <c r="B65" t="s">
        <v>525</v>
      </c>
      <c r="C65" t="s">
        <v>177</v>
      </c>
      <c r="D65" t="s">
        <v>399</v>
      </c>
      <c r="E65" s="26">
        <v>0.284</v>
      </c>
      <c r="F65" s="26">
        <v>0.07</v>
      </c>
      <c r="G65" s="26">
        <v>0.602</v>
      </c>
      <c r="H65" s="26">
        <v>0.044</v>
      </c>
      <c r="I65" s="26">
        <v>0.354</v>
      </c>
      <c r="J65" s="26">
        <v>0.10399999999999998</v>
      </c>
      <c r="K65" s="26">
        <v>-0.18399999999999994</v>
      </c>
      <c r="L65" s="26">
        <v>-0.011857707509881465</v>
      </c>
    </row>
    <row r="66" spans="1:12" ht="12.75">
      <c r="A66" t="s">
        <v>167</v>
      </c>
      <c r="B66" t="s">
        <v>525</v>
      </c>
      <c r="C66" t="s">
        <v>191</v>
      </c>
      <c r="D66" t="s">
        <v>441</v>
      </c>
      <c r="E66" s="26">
        <v>0.2626970227670753</v>
      </c>
      <c r="F66" s="26">
        <v>0.07355516637478109</v>
      </c>
      <c r="G66" s="26">
        <v>0.6182136602451839</v>
      </c>
      <c r="H66" s="26">
        <v>0.04553415061295972</v>
      </c>
      <c r="I66" s="26">
        <v>0.3362521891418564</v>
      </c>
      <c r="J66" s="26">
        <v>0.2101576182136602</v>
      </c>
      <c r="K66" s="26">
        <v>0.02276707530647981</v>
      </c>
      <c r="L66" s="26">
        <v>0.12623274161735698</v>
      </c>
    </row>
    <row r="67" spans="1:12" ht="12.75">
      <c r="A67" t="s">
        <v>167</v>
      </c>
      <c r="B67" t="s">
        <v>525</v>
      </c>
      <c r="C67" t="s">
        <v>171</v>
      </c>
      <c r="D67" t="s">
        <v>445</v>
      </c>
      <c r="E67" s="26">
        <v>0.1757188498402556</v>
      </c>
      <c r="F67" s="26">
        <v>0.09052183173588925</v>
      </c>
      <c r="G67" s="26">
        <v>0.6858359957401491</v>
      </c>
      <c r="H67" s="26">
        <v>0.04792332268370607</v>
      </c>
      <c r="I67" s="26">
        <v>0.26624068157614483</v>
      </c>
      <c r="J67" s="26">
        <v>0.14696485623003197</v>
      </c>
      <c r="K67" s="26">
        <v>0.017039403620873306</v>
      </c>
      <c r="L67" s="26">
        <v>0.049162011173184306</v>
      </c>
    </row>
    <row r="68" spans="1:12" ht="12.75">
      <c r="A68" t="s">
        <v>167</v>
      </c>
      <c r="B68" t="s">
        <v>525</v>
      </c>
      <c r="C68" t="s">
        <v>175</v>
      </c>
      <c r="D68" t="s">
        <v>436</v>
      </c>
      <c r="E68" s="26">
        <v>0.39445628997867804</v>
      </c>
      <c r="F68" s="26">
        <v>0.08315565031982942</v>
      </c>
      <c r="G68" s="26">
        <v>0.4669509594882729</v>
      </c>
      <c r="H68" s="26">
        <v>0.05543710021321962</v>
      </c>
      <c r="I68" s="26">
        <v>0.47761194029850745</v>
      </c>
      <c r="J68" s="26">
        <v>0.16417910447761197</v>
      </c>
      <c r="K68" s="26">
        <v>0.010660980810234588</v>
      </c>
      <c r="L68" s="26">
        <v>0.09324009324009319</v>
      </c>
    </row>
    <row r="69" spans="1:12" ht="12.75">
      <c r="A69" t="s">
        <v>167</v>
      </c>
      <c r="B69" t="s">
        <v>525</v>
      </c>
      <c r="C69" t="s">
        <v>179</v>
      </c>
      <c r="D69" t="s">
        <v>378</v>
      </c>
      <c r="E69" s="26">
        <v>0.17157275021026072</v>
      </c>
      <c r="F69" s="26">
        <v>0.12447434819175777</v>
      </c>
      <c r="G69" s="26">
        <v>0.6442388561816653</v>
      </c>
      <c r="H69" s="26">
        <v>0.05971404541631623</v>
      </c>
      <c r="I69" s="26">
        <v>0.2960470984020185</v>
      </c>
      <c r="J69" s="26">
        <v>0.22035323801513873</v>
      </c>
      <c r="K69" s="26">
        <v>0.05887300252312866</v>
      </c>
      <c r="L69" s="26">
        <v>0.0033755274261604296</v>
      </c>
    </row>
    <row r="70" spans="1:12" ht="12.75">
      <c r="A70" t="s">
        <v>167</v>
      </c>
      <c r="B70" t="s">
        <v>525</v>
      </c>
      <c r="C70" t="s">
        <v>181</v>
      </c>
      <c r="D70" t="s">
        <v>404</v>
      </c>
      <c r="E70" s="26">
        <v>0.29714285714285715</v>
      </c>
      <c r="F70" s="26">
        <v>0.10714285714285714</v>
      </c>
      <c r="G70" s="26">
        <v>0.53</v>
      </c>
      <c r="H70" s="26">
        <v>0.06571428571428571</v>
      </c>
      <c r="I70" s="26">
        <v>0.4042857142857143</v>
      </c>
      <c r="J70" s="26">
        <v>0.09571428571428575</v>
      </c>
      <c r="K70" s="26">
        <v>-0.10428571428571431</v>
      </c>
      <c r="L70" s="26">
        <v>0.14006514657980462</v>
      </c>
    </row>
    <row r="71" spans="1:12" ht="12.75">
      <c r="A71" t="s">
        <v>167</v>
      </c>
      <c r="B71" t="s">
        <v>525</v>
      </c>
      <c r="C71" t="s">
        <v>187</v>
      </c>
      <c r="D71" t="s">
        <v>451</v>
      </c>
      <c r="E71" s="26">
        <v>0.23603603603603604</v>
      </c>
      <c r="F71" s="26">
        <v>0.0942942942942943</v>
      </c>
      <c r="G71" s="26">
        <v>0.5885885885885885</v>
      </c>
      <c r="H71" s="26">
        <v>0.08108108108108109</v>
      </c>
      <c r="I71" s="26">
        <v>0.3303303303303303</v>
      </c>
      <c r="J71" s="26">
        <v>0.15135135135135136</v>
      </c>
      <c r="K71" s="26">
        <v>-0.06486486486486487</v>
      </c>
      <c r="L71" s="26">
        <v>0.012158054711246091</v>
      </c>
    </row>
    <row r="72" spans="1:12" ht="12.75">
      <c r="A72" t="s">
        <v>167</v>
      </c>
      <c r="B72" t="s">
        <v>525</v>
      </c>
      <c r="C72" t="s">
        <v>199</v>
      </c>
      <c r="D72" t="s">
        <v>394</v>
      </c>
      <c r="E72" s="26">
        <v>0.29403973509933773</v>
      </c>
      <c r="F72" s="26">
        <v>0.08410596026490066</v>
      </c>
      <c r="G72" s="26">
        <v>0.5364238410596026</v>
      </c>
      <c r="H72" s="26">
        <v>0.08543046357615894</v>
      </c>
      <c r="I72" s="26">
        <v>0.37814569536423837</v>
      </c>
      <c r="J72" s="26">
        <v>0.12119205298013247</v>
      </c>
      <c r="K72" s="26">
        <v>-0.047019867549668914</v>
      </c>
      <c r="L72" s="26">
        <v>0.09025270758122739</v>
      </c>
    </row>
    <row r="73" spans="1:12" ht="12.75">
      <c r="A73" t="s">
        <v>167</v>
      </c>
      <c r="B73" t="s">
        <v>525</v>
      </c>
      <c r="C73" t="s">
        <v>169</v>
      </c>
      <c r="D73" t="s">
        <v>395</v>
      </c>
      <c r="E73" s="26">
        <v>0.22305764411027568</v>
      </c>
      <c r="F73" s="26">
        <v>0.12698412698412698</v>
      </c>
      <c r="G73" s="26">
        <v>0.5588972431077694</v>
      </c>
      <c r="H73" s="26">
        <v>0.0910609857978279</v>
      </c>
      <c r="I73" s="26">
        <v>0.35004177109440265</v>
      </c>
      <c r="J73" s="26">
        <v>0.2614870509607352</v>
      </c>
      <c r="K73" s="26">
        <v>0.09440267335004182</v>
      </c>
      <c r="L73" s="26">
        <v>0.06400000000000006</v>
      </c>
    </row>
    <row r="74" spans="1:12" ht="12.75">
      <c r="A74" t="s">
        <v>167</v>
      </c>
      <c r="B74" t="s">
        <v>525</v>
      </c>
      <c r="C74" t="s">
        <v>173</v>
      </c>
      <c r="D74" t="s">
        <v>419</v>
      </c>
      <c r="E74" s="26">
        <v>0.24357142857142858</v>
      </c>
      <c r="F74" s="26">
        <v>0.26571428571428574</v>
      </c>
      <c r="G74" s="26">
        <v>0.3921428571428571</v>
      </c>
      <c r="H74" s="26">
        <v>0.09857142857142857</v>
      </c>
      <c r="I74" s="26">
        <v>0.5092857142857143</v>
      </c>
      <c r="J74" s="26">
        <v>0.05</v>
      </c>
      <c r="K74" s="26">
        <v>-0.1</v>
      </c>
      <c r="L74" s="26">
        <v>0.07115531752104065</v>
      </c>
    </row>
    <row r="75" spans="1:12" ht="12.75">
      <c r="A75" t="s">
        <v>203</v>
      </c>
      <c r="B75" t="s">
        <v>527</v>
      </c>
      <c r="C75" t="s">
        <v>205</v>
      </c>
      <c r="D75" t="s">
        <v>392</v>
      </c>
      <c r="E75" s="26">
        <v>0.474758933635848</v>
      </c>
      <c r="F75" s="26">
        <v>0.15768576290414066</v>
      </c>
      <c r="G75" s="26">
        <v>0.36755530346001136</v>
      </c>
      <c r="H75" s="26">
        <v>0</v>
      </c>
      <c r="I75" s="26">
        <v>0.6324446965399886</v>
      </c>
      <c r="J75" s="26">
        <v>0.16165626772546793</v>
      </c>
      <c r="K75" s="26">
        <v>0.02212138400453767</v>
      </c>
      <c r="L75" s="26">
        <v>0.02440441603718768</v>
      </c>
    </row>
    <row r="76" spans="1:12" ht="12.75">
      <c r="A76" t="s">
        <v>203</v>
      </c>
      <c r="B76" t="s">
        <v>527</v>
      </c>
      <c r="C76" t="s">
        <v>202</v>
      </c>
      <c r="D76" t="s">
        <v>408</v>
      </c>
      <c r="E76" s="26">
        <v>0.29867256637168144</v>
      </c>
      <c r="F76" s="26">
        <v>0.1275811209439528</v>
      </c>
      <c r="G76" s="26">
        <v>0.5737463126843658</v>
      </c>
      <c r="H76" s="26">
        <v>0</v>
      </c>
      <c r="I76" s="26">
        <v>0.42625368731563423</v>
      </c>
      <c r="J76" s="26">
        <v>0.20206489675516226</v>
      </c>
      <c r="K76" s="26">
        <v>0.04498525073746318</v>
      </c>
      <c r="L76" s="26">
        <v>0.09178743961352653</v>
      </c>
    </row>
    <row r="77" spans="1:12" ht="12.75">
      <c r="A77" t="s">
        <v>203</v>
      </c>
      <c r="B77" t="s">
        <v>527</v>
      </c>
      <c r="C77" t="s">
        <v>209</v>
      </c>
      <c r="D77" t="s">
        <v>389</v>
      </c>
      <c r="E77" s="26">
        <v>0.2173076923076923</v>
      </c>
      <c r="F77" s="26">
        <v>0.07115384615384615</v>
      </c>
      <c r="G77" s="26">
        <v>0.7115384615384616</v>
      </c>
      <c r="H77" s="26">
        <v>0</v>
      </c>
      <c r="I77" s="26">
        <v>0.28846153846153844</v>
      </c>
      <c r="J77" s="26">
        <v>0.06153846153846154</v>
      </c>
      <c r="K77" s="26">
        <v>-0.2173076923076922</v>
      </c>
      <c r="L77" s="26">
        <v>-0.10189982728842828</v>
      </c>
    </row>
    <row r="78" spans="1:12" ht="12.75">
      <c r="A78" t="s">
        <v>203</v>
      </c>
      <c r="B78" t="s">
        <v>527</v>
      </c>
      <c r="C78" t="s">
        <v>221</v>
      </c>
      <c r="D78" t="s">
        <v>432</v>
      </c>
      <c r="E78" s="26">
        <v>0.26556016597510373</v>
      </c>
      <c r="F78" s="26">
        <v>0.13070539419087138</v>
      </c>
      <c r="G78" s="26">
        <v>0.6006224066390041</v>
      </c>
      <c r="H78" s="26">
        <v>0.0031120331950207467</v>
      </c>
      <c r="I78" s="26">
        <v>0.39626556016597514</v>
      </c>
      <c r="J78" s="26">
        <v>0.1773858921161826</v>
      </c>
      <c r="K78" s="26">
        <v>-0.049792531120331995</v>
      </c>
      <c r="L78" s="26">
        <v>-0.010266940451745366</v>
      </c>
    </row>
    <row r="79" spans="1:12" ht="12.75">
      <c r="A79" t="s">
        <v>203</v>
      </c>
      <c r="B79" t="s">
        <v>527</v>
      </c>
      <c r="C79" t="s">
        <v>225</v>
      </c>
      <c r="D79" t="s">
        <v>424</v>
      </c>
      <c r="E79" s="26">
        <v>0.285809906291834</v>
      </c>
      <c r="F79" s="26">
        <v>0.09772423025435073</v>
      </c>
      <c r="G79" s="26">
        <v>0.6124497991967871</v>
      </c>
      <c r="H79" s="26">
        <v>0.004016064257028112</v>
      </c>
      <c r="I79" s="26">
        <v>0.38353413654618473</v>
      </c>
      <c r="J79" s="26">
        <v>0.06224899598393574</v>
      </c>
      <c r="K79" s="26">
        <v>-0.15729585006693436</v>
      </c>
      <c r="L79" s="26">
        <v>-0.025440313111546042</v>
      </c>
    </row>
    <row r="80" spans="1:12" ht="12.75">
      <c r="A80" t="s">
        <v>203</v>
      </c>
      <c r="B80" t="s">
        <v>527</v>
      </c>
      <c r="C80" t="s">
        <v>213</v>
      </c>
      <c r="D80" t="s">
        <v>377</v>
      </c>
      <c r="E80" s="26">
        <v>0.3476890756302521</v>
      </c>
      <c r="F80" s="26">
        <v>0.14915966386554622</v>
      </c>
      <c r="G80" s="26">
        <v>0.48739495798319327</v>
      </c>
      <c r="H80" s="26">
        <v>0.015756302521008403</v>
      </c>
      <c r="I80" s="26">
        <v>0.49684873949579833</v>
      </c>
      <c r="J80" s="26">
        <v>0.0714285714285714</v>
      </c>
      <c r="K80" s="26">
        <v>-0.1607142857142858</v>
      </c>
      <c r="L80" s="26">
        <v>-0.07392996108949412</v>
      </c>
    </row>
    <row r="81" spans="1:12" ht="12.75">
      <c r="A81" t="s">
        <v>203</v>
      </c>
      <c r="B81" t="s">
        <v>527</v>
      </c>
      <c r="C81" t="s">
        <v>211</v>
      </c>
      <c r="D81" t="s">
        <v>397</v>
      </c>
      <c r="E81" s="26">
        <v>0.30126002290950743</v>
      </c>
      <c r="F81" s="26">
        <v>0.22451317296678122</v>
      </c>
      <c r="G81" s="26">
        <v>0.43871706758304696</v>
      </c>
      <c r="H81" s="26">
        <v>0.035509736540664374</v>
      </c>
      <c r="I81" s="26">
        <v>0.5257731958762887</v>
      </c>
      <c r="J81" s="26">
        <v>0.15922107674684993</v>
      </c>
      <c r="K81" s="26">
        <v>-0.016036655211912887</v>
      </c>
      <c r="L81" s="26">
        <v>0.04801920768307322</v>
      </c>
    </row>
    <row r="82" spans="1:12" ht="12.75">
      <c r="A82" t="s">
        <v>203</v>
      </c>
      <c r="B82" t="s">
        <v>527</v>
      </c>
      <c r="C82" t="s">
        <v>207</v>
      </c>
      <c r="D82" t="s">
        <v>494</v>
      </c>
      <c r="E82" s="26">
        <v>0.3256616800920598</v>
      </c>
      <c r="F82" s="26">
        <v>0.14959723820483314</v>
      </c>
      <c r="G82" s="26">
        <v>0.48791714614499426</v>
      </c>
      <c r="H82" s="26">
        <v>0.03682393555811277</v>
      </c>
      <c r="I82" s="26">
        <v>0.47525891829689293</v>
      </c>
      <c r="J82" s="26">
        <v>0.16743383199079398</v>
      </c>
      <c r="K82" s="26">
        <v>-0.0069044879171460405</v>
      </c>
      <c r="L82" s="26">
        <v>-0.01473922902494329</v>
      </c>
    </row>
    <row r="83" spans="1:12" ht="12.75">
      <c r="A83" t="s">
        <v>203</v>
      </c>
      <c r="B83" t="s">
        <v>527</v>
      </c>
      <c r="C83" t="s">
        <v>219</v>
      </c>
      <c r="D83" t="s">
        <v>426</v>
      </c>
      <c r="E83" s="26">
        <v>0.2855072463768116</v>
      </c>
      <c r="F83" s="26">
        <v>0.12173913043478261</v>
      </c>
      <c r="G83" s="26">
        <v>0.553623188405797</v>
      </c>
      <c r="H83" s="26">
        <v>0.0391304347826087</v>
      </c>
      <c r="I83" s="26">
        <v>0.4072463768115942</v>
      </c>
      <c r="J83" s="26">
        <v>0.32898550724637676</v>
      </c>
      <c r="K83" s="26">
        <v>0</v>
      </c>
      <c r="L83" s="26">
        <v>-0.03631284916201116</v>
      </c>
    </row>
    <row r="84" spans="1:12" ht="12.75">
      <c r="A84" t="s">
        <v>203</v>
      </c>
      <c r="B84" t="s">
        <v>527</v>
      </c>
      <c r="C84" t="s">
        <v>217</v>
      </c>
      <c r="D84" t="s">
        <v>471</v>
      </c>
      <c r="E84" s="26">
        <v>0.29068462401795736</v>
      </c>
      <c r="F84" s="26">
        <v>0.1335578002244669</v>
      </c>
      <c r="G84" s="26">
        <v>0.5274971941638609</v>
      </c>
      <c r="H84" s="26">
        <v>0.04826038159371493</v>
      </c>
      <c r="I84" s="26">
        <v>0.42424242424242425</v>
      </c>
      <c r="J84" s="26">
        <v>0.22783389450056113</v>
      </c>
      <c r="K84" s="26">
        <v>0.04826038159371493</v>
      </c>
      <c r="L84" s="26">
        <v>0.050707547169811296</v>
      </c>
    </row>
    <row r="85" spans="1:12" ht="12.75">
      <c r="A85" t="s">
        <v>203</v>
      </c>
      <c r="B85" t="s">
        <v>527</v>
      </c>
      <c r="C85" t="s">
        <v>229</v>
      </c>
      <c r="D85" t="s">
        <v>484</v>
      </c>
      <c r="E85" s="26">
        <v>0.3710128707330722</v>
      </c>
      <c r="F85" s="26">
        <v>0.18634583100167879</v>
      </c>
      <c r="G85" s="26">
        <v>0.38668158925573587</v>
      </c>
      <c r="H85" s="26">
        <v>0.05595970900951315</v>
      </c>
      <c r="I85" s="26">
        <v>0.557358701734751</v>
      </c>
      <c r="J85" s="26">
        <v>0.1589255735870173</v>
      </c>
      <c r="K85" s="26">
        <v>-0.015109121432568484</v>
      </c>
      <c r="L85" s="26">
        <v>-0.04387372926698774</v>
      </c>
    </row>
    <row r="86" spans="1:12" ht="12.75">
      <c r="A86" t="s">
        <v>203</v>
      </c>
      <c r="B86" t="s">
        <v>527</v>
      </c>
      <c r="C86" t="s">
        <v>215</v>
      </c>
      <c r="D86" t="s">
        <v>440</v>
      </c>
      <c r="E86" s="26">
        <v>0.31093836757357024</v>
      </c>
      <c r="F86" s="26">
        <v>0.09994447529150471</v>
      </c>
      <c r="G86" s="26">
        <v>0.5036091060521932</v>
      </c>
      <c r="H86" s="26">
        <v>0.08550805108273181</v>
      </c>
      <c r="I86" s="26">
        <v>0.4108828428650749</v>
      </c>
      <c r="J86" s="26">
        <v>0.09161576901721269</v>
      </c>
      <c r="K86" s="26">
        <v>-0.08217656857301492</v>
      </c>
      <c r="L86" s="26">
        <v>0.006707657909446718</v>
      </c>
    </row>
    <row r="87" spans="1:12" ht="12.75">
      <c r="A87" t="s">
        <v>233</v>
      </c>
      <c r="B87" t="s">
        <v>531</v>
      </c>
      <c r="C87" t="s">
        <v>255</v>
      </c>
      <c r="D87" t="s">
        <v>492</v>
      </c>
      <c r="E87" s="26">
        <v>0.5057471264367817</v>
      </c>
      <c r="F87" s="26">
        <v>0.3103448275862069</v>
      </c>
      <c r="G87" s="26">
        <v>0.1839080459770115</v>
      </c>
      <c r="H87" s="26">
        <v>0</v>
      </c>
      <c r="I87" s="26">
        <v>0.8160919540229885</v>
      </c>
      <c r="J87" s="26">
        <v>0.14655172413793105</v>
      </c>
      <c r="K87" s="26">
        <v>-0.03591954022988508</v>
      </c>
      <c r="L87" s="26">
        <v>0.09606299212598435</v>
      </c>
    </row>
    <row r="88" spans="1:12" ht="12.75">
      <c r="A88" t="s">
        <v>233</v>
      </c>
      <c r="B88" t="s">
        <v>531</v>
      </c>
      <c r="C88" t="s">
        <v>273</v>
      </c>
      <c r="D88" t="s">
        <v>479</v>
      </c>
      <c r="E88" s="26">
        <v>0.4700854700854701</v>
      </c>
      <c r="F88" s="26">
        <v>0.31965811965811963</v>
      </c>
      <c r="G88" s="26">
        <v>0.21025641025641026</v>
      </c>
      <c r="H88" s="26">
        <v>0</v>
      </c>
      <c r="I88" s="26">
        <v>0.7897435897435897</v>
      </c>
      <c r="J88" s="26">
        <v>0.11111111111111116</v>
      </c>
      <c r="K88" s="26">
        <v>-0.1085470085470086</v>
      </c>
      <c r="L88" s="26">
        <v>-0.025</v>
      </c>
    </row>
    <row r="89" spans="1:12" ht="12.75">
      <c r="A89" t="s">
        <v>233</v>
      </c>
      <c r="B89" t="s">
        <v>531</v>
      </c>
      <c r="C89" t="s">
        <v>247</v>
      </c>
      <c r="D89" t="s">
        <v>434</v>
      </c>
      <c r="E89" s="26">
        <v>0.3186646433990895</v>
      </c>
      <c r="F89" s="26">
        <v>0.3194233687405159</v>
      </c>
      <c r="G89" s="26">
        <v>0.3611532625189681</v>
      </c>
      <c r="H89" s="26">
        <v>0.0007587253414264037</v>
      </c>
      <c r="I89" s="26">
        <v>0.6380880121396054</v>
      </c>
      <c r="J89" s="26">
        <v>0.2132018209408194</v>
      </c>
      <c r="K89" s="26">
        <v>-0.047040971168436974</v>
      </c>
      <c r="L89" s="26">
        <v>0.08299096138044382</v>
      </c>
    </row>
    <row r="90" spans="1:12" ht="12.75">
      <c r="A90" t="s">
        <v>233</v>
      </c>
      <c r="B90" t="s">
        <v>531</v>
      </c>
      <c r="C90" t="s">
        <v>291</v>
      </c>
      <c r="D90" t="s">
        <v>487</v>
      </c>
      <c r="E90" s="26">
        <v>0.4637223974763407</v>
      </c>
      <c r="F90" s="26">
        <v>0.24684542586750788</v>
      </c>
      <c r="G90" s="26">
        <v>0.28391167192429023</v>
      </c>
      <c r="H90" s="26">
        <v>0.005520504731861199</v>
      </c>
      <c r="I90" s="26">
        <v>0.7105678233438486</v>
      </c>
      <c r="J90" s="26">
        <v>0.20504731861198733</v>
      </c>
      <c r="K90" s="26">
        <v>-0.01577287066246047</v>
      </c>
      <c r="L90" s="26">
        <v>0.11521547933157428</v>
      </c>
    </row>
    <row r="91" spans="1:12" ht="12.75">
      <c r="A91" t="s">
        <v>233</v>
      </c>
      <c r="B91" t="s">
        <v>531</v>
      </c>
      <c r="C91" t="s">
        <v>281</v>
      </c>
      <c r="D91" t="s">
        <v>369</v>
      </c>
      <c r="E91" s="26">
        <v>0.4992721979621543</v>
      </c>
      <c r="F91" s="26">
        <v>0.25327510917030566</v>
      </c>
      <c r="G91" s="26">
        <v>0.23726346433770015</v>
      </c>
      <c r="H91" s="26">
        <v>0.010189228529839884</v>
      </c>
      <c r="I91" s="26">
        <v>0.75254730713246</v>
      </c>
      <c r="J91" s="26">
        <v>0.15720524017467252</v>
      </c>
      <c r="K91" s="26">
        <v>-0.07714701601164475</v>
      </c>
      <c r="L91" s="26">
        <v>0.07176287051482055</v>
      </c>
    </row>
    <row r="92" spans="1:12" ht="12.75">
      <c r="A92" t="s">
        <v>233</v>
      </c>
      <c r="B92" t="s">
        <v>531</v>
      </c>
      <c r="C92" t="s">
        <v>251</v>
      </c>
      <c r="D92" t="s">
        <v>439</v>
      </c>
      <c r="E92" s="26">
        <v>0.34658511722731905</v>
      </c>
      <c r="F92" s="26">
        <v>0.290519877675841</v>
      </c>
      <c r="G92" s="26">
        <v>0.3425076452599388</v>
      </c>
      <c r="H92" s="26">
        <v>0.020387359836901122</v>
      </c>
      <c r="I92" s="26">
        <v>0.63710499490316</v>
      </c>
      <c r="J92" s="26">
        <v>0.02650356778797147</v>
      </c>
      <c r="K92" s="26">
        <v>-0.2456676860346585</v>
      </c>
      <c r="L92" s="26">
        <v>-0.13108945969884855</v>
      </c>
    </row>
    <row r="93" spans="1:12" ht="12.75">
      <c r="A93" t="s">
        <v>233</v>
      </c>
      <c r="B93" t="s">
        <v>531</v>
      </c>
      <c r="C93" t="s">
        <v>269</v>
      </c>
      <c r="D93" t="s">
        <v>500</v>
      </c>
      <c r="E93" s="26">
        <v>0.6217391304347826</v>
      </c>
      <c r="F93" s="26">
        <v>0.20217391304347826</v>
      </c>
      <c r="G93" s="26">
        <v>0.15434782608695652</v>
      </c>
      <c r="H93" s="26">
        <v>0.021739130434782608</v>
      </c>
      <c r="I93" s="26">
        <v>0.8239130434782609</v>
      </c>
      <c r="J93" s="26">
        <v>-0.0652173913043479</v>
      </c>
      <c r="K93" s="26">
        <v>-0.326086956521739</v>
      </c>
      <c r="L93" s="26">
        <v>0.10576923076923084</v>
      </c>
    </row>
    <row r="94" spans="1:12" ht="12.75">
      <c r="A94" t="s">
        <v>233</v>
      </c>
      <c r="B94" t="s">
        <v>531</v>
      </c>
      <c r="C94" t="s">
        <v>267</v>
      </c>
      <c r="D94" t="s">
        <v>435</v>
      </c>
      <c r="E94" s="26">
        <v>0.48032564450474896</v>
      </c>
      <c r="F94" s="26">
        <v>0.27137042062415195</v>
      </c>
      <c r="G94" s="26">
        <v>0.22523744911804613</v>
      </c>
      <c r="H94" s="26">
        <v>0.023066485753052916</v>
      </c>
      <c r="I94" s="26">
        <v>0.7516960651289009</v>
      </c>
      <c r="J94" s="26">
        <v>0.1451831750339213</v>
      </c>
      <c r="K94" s="26">
        <v>-0.012211668928086894</v>
      </c>
      <c r="L94" s="26">
        <v>-0.008075370121130576</v>
      </c>
    </row>
    <row r="95" spans="1:12" ht="12.75">
      <c r="A95" t="s">
        <v>233</v>
      </c>
      <c r="B95" t="s">
        <v>531</v>
      </c>
      <c r="C95" t="s">
        <v>287</v>
      </c>
      <c r="D95" t="s">
        <v>514</v>
      </c>
      <c r="E95" s="26">
        <v>0.32783505154639175</v>
      </c>
      <c r="F95" s="26">
        <v>0.3824742268041237</v>
      </c>
      <c r="G95" s="26">
        <v>0.25876288659793817</v>
      </c>
      <c r="H95" s="26">
        <v>0.030927835051546393</v>
      </c>
      <c r="I95" s="26">
        <v>0.7103092783505154</v>
      </c>
      <c r="J95" s="26">
        <v>0.06082474226804124</v>
      </c>
      <c r="K95" s="26">
        <v>-0.14432989690721643</v>
      </c>
      <c r="L95" s="26">
        <v>-0.044334975369458074</v>
      </c>
    </row>
    <row r="96" spans="1:12" ht="12.75">
      <c r="A96" t="s">
        <v>233</v>
      </c>
      <c r="B96" t="s">
        <v>531</v>
      </c>
      <c r="C96" t="s">
        <v>253</v>
      </c>
      <c r="D96" t="s">
        <v>374</v>
      </c>
      <c r="E96" s="26">
        <v>0.38</v>
      </c>
      <c r="F96" s="26">
        <v>0.232</v>
      </c>
      <c r="G96" s="26">
        <v>0.347</v>
      </c>
      <c r="H96" s="26">
        <v>0.041</v>
      </c>
      <c r="I96" s="26">
        <v>0.612</v>
      </c>
      <c r="J96" s="26">
        <v>0.19899999999999995</v>
      </c>
      <c r="K96" s="26">
        <v>-0.10699999999999998</v>
      </c>
      <c r="L96" s="26">
        <v>-0.03194578896418199</v>
      </c>
    </row>
    <row r="97" spans="1:12" ht="12.75">
      <c r="A97" t="s">
        <v>233</v>
      </c>
      <c r="B97" t="s">
        <v>531</v>
      </c>
      <c r="C97" t="s">
        <v>271</v>
      </c>
      <c r="D97" t="s">
        <v>370</v>
      </c>
      <c r="E97" s="26">
        <v>0.4700996677740864</v>
      </c>
      <c r="F97" s="26">
        <v>0.18604651162790697</v>
      </c>
      <c r="G97" s="26">
        <v>0.30066445182724255</v>
      </c>
      <c r="H97" s="26">
        <v>0.04318936877076412</v>
      </c>
      <c r="I97" s="26">
        <v>0.6561461794019934</v>
      </c>
      <c r="J97" s="26">
        <v>0.29401993355481726</v>
      </c>
      <c r="K97" s="26">
        <v>0.09136212624584716</v>
      </c>
      <c r="L97" s="26">
        <v>0.08664259927797824</v>
      </c>
    </row>
    <row r="98" spans="1:12" ht="12.75">
      <c r="A98" t="s">
        <v>233</v>
      </c>
      <c r="B98" t="s">
        <v>531</v>
      </c>
      <c r="C98" t="s">
        <v>293</v>
      </c>
      <c r="D98" t="s">
        <v>509</v>
      </c>
      <c r="E98" s="26">
        <v>0.5297029702970297</v>
      </c>
      <c r="F98" s="26">
        <v>0.297029702970297</v>
      </c>
      <c r="G98" s="26">
        <v>0.1254125412541254</v>
      </c>
      <c r="H98" s="26">
        <v>0.04785478547854786</v>
      </c>
      <c r="I98" s="26">
        <v>0.8267326732673268</v>
      </c>
      <c r="J98" s="26">
        <v>-0.02970297029702973</v>
      </c>
      <c r="K98" s="26">
        <v>-0.30363036303630353</v>
      </c>
      <c r="L98" s="26">
        <v>0.013377926421404673</v>
      </c>
    </row>
    <row r="99" spans="1:12" ht="12.75">
      <c r="A99" t="s">
        <v>233</v>
      </c>
      <c r="B99" t="s">
        <v>531</v>
      </c>
      <c r="C99" t="s">
        <v>283</v>
      </c>
      <c r="D99" t="s">
        <v>517</v>
      </c>
      <c r="E99" s="26">
        <v>0.43438538205980065</v>
      </c>
      <c r="F99" s="26">
        <v>0.29983388704318936</v>
      </c>
      <c r="G99" s="26">
        <v>0.21760797342192692</v>
      </c>
      <c r="H99" s="26">
        <v>0.04817275747508306</v>
      </c>
      <c r="I99" s="26">
        <v>0.7342192691029901</v>
      </c>
      <c r="J99" s="26">
        <v>0.1553156146179402</v>
      </c>
      <c r="K99" s="26">
        <v>-0.0531561461794019</v>
      </c>
      <c r="L99" s="26">
        <v>0.10967741935483866</v>
      </c>
    </row>
    <row r="100" spans="1:12" ht="12.75">
      <c r="A100" t="s">
        <v>233</v>
      </c>
      <c r="B100" t="s">
        <v>531</v>
      </c>
      <c r="C100" t="s">
        <v>279</v>
      </c>
      <c r="D100" t="s">
        <v>506</v>
      </c>
      <c r="E100" s="26">
        <v>0.2895981087470449</v>
      </c>
      <c r="F100" s="26">
        <v>0.3262411347517731</v>
      </c>
      <c r="G100" s="26">
        <v>0.32978723404255317</v>
      </c>
      <c r="H100" s="26">
        <v>0.054373522458628844</v>
      </c>
      <c r="I100" s="26">
        <v>0.615839243498818</v>
      </c>
      <c r="J100" s="26">
        <v>0.05437352245862881</v>
      </c>
      <c r="K100" s="26">
        <v>-0.24704491725768318</v>
      </c>
      <c r="L100" s="26">
        <v>-0.136734693877551</v>
      </c>
    </row>
    <row r="101" spans="1:12" ht="12.75">
      <c r="A101" t="s">
        <v>233</v>
      </c>
      <c r="B101" t="s">
        <v>531</v>
      </c>
      <c r="C101" t="s">
        <v>261</v>
      </c>
      <c r="D101" t="s">
        <v>398</v>
      </c>
      <c r="E101" s="26">
        <v>0.25833333333333336</v>
      </c>
      <c r="F101" s="26">
        <v>0.14027777777777778</v>
      </c>
      <c r="G101" s="26">
        <v>0.5430555555555555</v>
      </c>
      <c r="H101" s="26">
        <v>0.058333333333333334</v>
      </c>
      <c r="I101" s="26">
        <v>0.39861111111111114</v>
      </c>
      <c r="J101" s="26">
        <v>0.24583333333333335</v>
      </c>
      <c r="K101" s="26">
        <v>0.0375</v>
      </c>
      <c r="L101" s="26">
        <v>0.04651162790697683</v>
      </c>
    </row>
    <row r="102" spans="1:12" ht="12.75">
      <c r="A102" t="s">
        <v>233</v>
      </c>
      <c r="B102" t="s">
        <v>531</v>
      </c>
      <c r="C102" t="s">
        <v>289</v>
      </c>
      <c r="D102" t="s">
        <v>385</v>
      </c>
      <c r="E102" s="26">
        <v>0.3408304498269896</v>
      </c>
      <c r="F102" s="26">
        <v>0.2967128027681661</v>
      </c>
      <c r="G102" s="26">
        <v>0.3036332179930796</v>
      </c>
      <c r="H102" s="26">
        <v>0.058823529411764705</v>
      </c>
      <c r="I102" s="26">
        <v>0.6375432525951557</v>
      </c>
      <c r="J102" s="26">
        <v>0.3866782006920415</v>
      </c>
      <c r="K102" s="26">
        <v>0.045847750865051884</v>
      </c>
      <c r="L102" s="26">
        <v>0.13779527559055116</v>
      </c>
    </row>
    <row r="103" spans="1:12" ht="12.75">
      <c r="A103" t="s">
        <v>233</v>
      </c>
      <c r="B103" t="s">
        <v>531</v>
      </c>
      <c r="C103" t="s">
        <v>243</v>
      </c>
      <c r="D103" t="s">
        <v>502</v>
      </c>
      <c r="E103" s="26">
        <v>0.47246376811594204</v>
      </c>
      <c r="F103" s="26">
        <v>0.2608695652173913</v>
      </c>
      <c r="G103" s="26">
        <v>0.1956521739130435</v>
      </c>
      <c r="H103" s="26">
        <v>0.07101449275362319</v>
      </c>
      <c r="I103" s="26">
        <v>0.7333333333333334</v>
      </c>
      <c r="J103" s="26">
        <v>0.007246376811594235</v>
      </c>
      <c r="K103" s="26">
        <v>-0.15652173913043477</v>
      </c>
      <c r="L103" s="26">
        <v>0.06153846153846154</v>
      </c>
    </row>
    <row r="104" spans="1:12" ht="12.75">
      <c r="A104" t="s">
        <v>233</v>
      </c>
      <c r="B104" t="s">
        <v>531</v>
      </c>
      <c r="C104" t="s">
        <v>232</v>
      </c>
      <c r="D104" t="s">
        <v>505</v>
      </c>
      <c r="E104" s="26">
        <v>0.2818955042527339</v>
      </c>
      <c r="F104" s="26">
        <v>0.29526123936816523</v>
      </c>
      <c r="G104" s="26">
        <v>0.3511543134872418</v>
      </c>
      <c r="H104" s="26">
        <v>0.07168894289185905</v>
      </c>
      <c r="I104" s="26">
        <v>0.5771567436208991</v>
      </c>
      <c r="J104" s="26">
        <v>0.2636695018226003</v>
      </c>
      <c r="K104" s="26">
        <v>-0.019441069258809174</v>
      </c>
      <c r="L104" s="26">
        <v>-0.006038647342995196</v>
      </c>
    </row>
    <row r="105" spans="1:12" ht="12.75">
      <c r="A105" t="s">
        <v>233</v>
      </c>
      <c r="B105" t="s">
        <v>531</v>
      </c>
      <c r="C105" t="s">
        <v>257</v>
      </c>
      <c r="D105" t="s">
        <v>503</v>
      </c>
      <c r="E105" s="26">
        <v>0.431796801505174</v>
      </c>
      <c r="F105" s="26">
        <v>0.270931326434619</v>
      </c>
      <c r="G105" s="26">
        <v>0.22483537158984007</v>
      </c>
      <c r="H105" s="26">
        <v>0.07243650047036689</v>
      </c>
      <c r="I105" s="26">
        <v>0.702728127939793</v>
      </c>
      <c r="J105" s="26">
        <v>0.15804327375352778</v>
      </c>
      <c r="K105" s="26">
        <v>-0.03010348071495761</v>
      </c>
      <c r="L105" s="26">
        <v>0.0037771482530688516</v>
      </c>
    </row>
    <row r="106" spans="1:12" ht="12.75">
      <c r="A106" t="s">
        <v>233</v>
      </c>
      <c r="B106" t="s">
        <v>531</v>
      </c>
      <c r="C106" t="s">
        <v>237</v>
      </c>
      <c r="D106" t="s">
        <v>417</v>
      </c>
      <c r="E106" s="26">
        <v>0.33185840707964603</v>
      </c>
      <c r="F106" s="26">
        <v>0.15486725663716813</v>
      </c>
      <c r="G106" s="26">
        <v>0.43952802359882004</v>
      </c>
      <c r="H106" s="26">
        <v>0.07374631268436578</v>
      </c>
      <c r="I106" s="26">
        <v>0.48672566371681414</v>
      </c>
      <c r="J106" s="26">
        <v>0.11504424778761058</v>
      </c>
      <c r="K106" s="26">
        <v>-0.11061946902654873</v>
      </c>
      <c r="L106" s="26">
        <v>0.04307692307692301</v>
      </c>
    </row>
    <row r="107" spans="1:12" ht="12.75">
      <c r="A107" t="s">
        <v>233</v>
      </c>
      <c r="B107" t="s">
        <v>531</v>
      </c>
      <c r="C107" t="s">
        <v>241</v>
      </c>
      <c r="D107" t="s">
        <v>468</v>
      </c>
      <c r="E107" s="26">
        <v>0.36501516683518703</v>
      </c>
      <c r="F107" s="26">
        <v>0.1718907987866532</v>
      </c>
      <c r="G107" s="26">
        <v>0.38928210313447925</v>
      </c>
      <c r="H107" s="26">
        <v>0.07381193124368049</v>
      </c>
      <c r="I107" s="26">
        <v>0.5369059656218402</v>
      </c>
      <c r="J107" s="26">
        <v>0.1759352881698686</v>
      </c>
      <c r="K107" s="26">
        <v>0.004044489383215333</v>
      </c>
      <c r="L107" s="26">
        <v>0.04656084656084647</v>
      </c>
    </row>
    <row r="108" spans="1:12" ht="12.75">
      <c r="A108" t="s">
        <v>233</v>
      </c>
      <c r="B108" t="s">
        <v>531</v>
      </c>
      <c r="C108" t="s">
        <v>249</v>
      </c>
      <c r="D108" t="s">
        <v>458</v>
      </c>
      <c r="E108" s="26">
        <v>0.35093815149409313</v>
      </c>
      <c r="F108" s="26">
        <v>0.2689367616400278</v>
      </c>
      <c r="G108" s="26">
        <v>0.2995135510771369</v>
      </c>
      <c r="H108" s="26">
        <v>0.08061153578874218</v>
      </c>
      <c r="I108" s="26">
        <v>0.6198749131341209</v>
      </c>
      <c r="J108" s="26">
        <v>0.2731063238359972</v>
      </c>
      <c r="K108" s="26">
        <v>0.08617095205003478</v>
      </c>
      <c r="L108" s="26">
        <v>-0.013708019191226883</v>
      </c>
    </row>
    <row r="109" spans="1:12" ht="12.75">
      <c r="A109" t="s">
        <v>233</v>
      </c>
      <c r="B109" t="s">
        <v>531</v>
      </c>
      <c r="C109" t="s">
        <v>263</v>
      </c>
      <c r="D109" t="s">
        <v>491</v>
      </c>
      <c r="E109" s="26">
        <v>0.3046709129511677</v>
      </c>
      <c r="F109" s="26">
        <v>0.2484076433121019</v>
      </c>
      <c r="G109" s="26">
        <v>0.3662420382165605</v>
      </c>
      <c r="H109" s="26">
        <v>0.08067940552016985</v>
      </c>
      <c r="I109" s="26">
        <v>0.5530785562632696</v>
      </c>
      <c r="J109" s="26">
        <v>0.143312101910828</v>
      </c>
      <c r="K109" s="26">
        <v>-0.05944798301486198</v>
      </c>
      <c r="L109" s="26">
        <v>0.06320541760722342</v>
      </c>
    </row>
    <row r="110" spans="1:12" ht="12.75">
      <c r="A110" t="s">
        <v>233</v>
      </c>
      <c r="B110" t="s">
        <v>531</v>
      </c>
      <c r="C110" t="s">
        <v>265</v>
      </c>
      <c r="D110" t="s">
        <v>415</v>
      </c>
      <c r="E110" s="26">
        <v>0.37536372453928224</v>
      </c>
      <c r="F110" s="26">
        <v>0.2289039767216295</v>
      </c>
      <c r="G110" s="26">
        <v>0.30940834141610085</v>
      </c>
      <c r="H110" s="26">
        <v>0.0863239573229874</v>
      </c>
      <c r="I110" s="26">
        <v>0.6042677012609117</v>
      </c>
      <c r="J110" s="26">
        <v>0.24345295829291946</v>
      </c>
      <c r="K110" s="26">
        <v>0.04655674102812801</v>
      </c>
      <c r="L110" s="26">
        <v>-0.024597918637653704</v>
      </c>
    </row>
    <row r="111" spans="1:12" ht="12.75">
      <c r="A111" t="s">
        <v>233</v>
      </c>
      <c r="B111" t="s">
        <v>531</v>
      </c>
      <c r="C111" t="s">
        <v>285</v>
      </c>
      <c r="D111" t="s">
        <v>499</v>
      </c>
      <c r="E111" s="26">
        <v>0.38412017167381973</v>
      </c>
      <c r="F111" s="26">
        <v>0.2117310443490701</v>
      </c>
      <c r="G111" s="26">
        <v>0.31759656652360513</v>
      </c>
      <c r="H111" s="26">
        <v>0.08655221745350501</v>
      </c>
      <c r="I111" s="26">
        <v>0.5958512160228898</v>
      </c>
      <c r="J111" s="26">
        <v>0.22246065808297566</v>
      </c>
      <c r="K111" s="26">
        <v>-0.08369098712446355</v>
      </c>
      <c r="L111" s="26">
        <v>0.00647948164146861</v>
      </c>
    </row>
    <row r="112" spans="1:12" ht="12.75">
      <c r="A112" t="s">
        <v>233</v>
      </c>
      <c r="B112" t="s">
        <v>531</v>
      </c>
      <c r="C112" t="s">
        <v>235</v>
      </c>
      <c r="D112" t="s">
        <v>446</v>
      </c>
      <c r="E112" s="26">
        <v>0.4339058999253174</v>
      </c>
      <c r="F112" s="26">
        <v>0.24495892457057505</v>
      </c>
      <c r="G112" s="26">
        <v>0.23300970873786409</v>
      </c>
      <c r="H112" s="26">
        <v>0.08812546676624347</v>
      </c>
      <c r="I112" s="26">
        <v>0.6788648244958925</v>
      </c>
      <c r="J112" s="26">
        <v>0.24719940253920836</v>
      </c>
      <c r="K112" s="26">
        <v>0.03883495145631066</v>
      </c>
      <c r="L112" s="26">
        <v>-0.00667655786350152</v>
      </c>
    </row>
    <row r="113" spans="1:12" ht="12.75">
      <c r="A113" t="s">
        <v>233</v>
      </c>
      <c r="B113" t="s">
        <v>531</v>
      </c>
      <c r="C113" t="s">
        <v>275</v>
      </c>
      <c r="D113" t="s">
        <v>520</v>
      </c>
      <c r="E113" s="26">
        <v>0.40391459074733094</v>
      </c>
      <c r="F113" s="26">
        <v>0.28647686832740216</v>
      </c>
      <c r="G113" s="26">
        <v>0.21708185053380782</v>
      </c>
      <c r="H113" s="26">
        <v>0.09252669039145907</v>
      </c>
      <c r="I113" s="26">
        <v>0.6903914590747331</v>
      </c>
      <c r="J113" s="26">
        <v>0.197508896797153</v>
      </c>
      <c r="K113" s="26">
        <v>-0.03647686832740216</v>
      </c>
      <c r="L113" s="26">
        <v>0.10957551826258638</v>
      </c>
    </row>
    <row r="114" spans="1:12" ht="12.75">
      <c r="A114" t="s">
        <v>233</v>
      </c>
      <c r="B114" t="s">
        <v>531</v>
      </c>
      <c r="C114" t="s">
        <v>245</v>
      </c>
      <c r="D114" t="s">
        <v>485</v>
      </c>
      <c r="E114" s="26">
        <v>0.4317140238313474</v>
      </c>
      <c r="F114" s="26">
        <v>0.3382218148487626</v>
      </c>
      <c r="G114" s="26">
        <v>0.13748854262144822</v>
      </c>
      <c r="H114" s="26">
        <v>0.0925756186984418</v>
      </c>
      <c r="I114" s="26">
        <v>0.7699358386801101</v>
      </c>
      <c r="J114" s="26">
        <v>0.09990834097158574</v>
      </c>
      <c r="K114" s="26">
        <v>-0.09165902841429885</v>
      </c>
      <c r="L114" s="26">
        <v>-0.03194321206743567</v>
      </c>
    </row>
    <row r="115" spans="1:12" ht="12.75">
      <c r="A115" t="s">
        <v>233</v>
      </c>
      <c r="B115" t="s">
        <v>531</v>
      </c>
      <c r="C115" t="s">
        <v>239</v>
      </c>
      <c r="D115" t="s">
        <v>461</v>
      </c>
      <c r="E115" s="26">
        <v>0.3902439024390244</v>
      </c>
      <c r="F115" s="26">
        <v>0.3010933557611438</v>
      </c>
      <c r="G115" s="26">
        <v>0.21026072329688814</v>
      </c>
      <c r="H115" s="26">
        <v>0.09840201850294365</v>
      </c>
      <c r="I115" s="26">
        <v>0.6913372582001682</v>
      </c>
      <c r="J115" s="26">
        <v>0.19932716568544995</v>
      </c>
      <c r="K115" s="26">
        <v>-0.03280067283431465</v>
      </c>
      <c r="L115" s="26">
        <v>0.05971479500891275</v>
      </c>
    </row>
    <row r="116" spans="1:12" ht="12.75">
      <c r="A116" t="s">
        <v>297</v>
      </c>
      <c r="B116" t="s">
        <v>528</v>
      </c>
      <c r="C116" t="s">
        <v>296</v>
      </c>
      <c r="D116" t="s">
        <v>469</v>
      </c>
      <c r="E116" s="26">
        <v>0.5644955300127714</v>
      </c>
      <c r="F116" s="26">
        <v>0.11494252873563218</v>
      </c>
      <c r="G116" s="26">
        <v>0.27330779054916987</v>
      </c>
      <c r="H116" s="26">
        <v>0.04725415070242656</v>
      </c>
      <c r="I116" s="26">
        <v>0.6794380587484036</v>
      </c>
      <c r="J116" s="26">
        <v>0.16091954022988508</v>
      </c>
      <c r="K116" s="26">
        <v>-0.03831417624521083</v>
      </c>
      <c r="L116" s="26">
        <v>0.0859916782246879</v>
      </c>
    </row>
    <row r="117" spans="1:12" ht="12.75">
      <c r="A117" t="s">
        <v>297</v>
      </c>
      <c r="B117" t="s">
        <v>528</v>
      </c>
      <c r="C117" t="s">
        <v>303</v>
      </c>
      <c r="D117" t="s">
        <v>519</v>
      </c>
      <c r="E117" s="26">
        <v>0.3364485981308411</v>
      </c>
      <c r="F117" s="26">
        <v>0.1308411214953271</v>
      </c>
      <c r="G117" s="26">
        <v>0.4742990654205608</v>
      </c>
      <c r="H117" s="26">
        <v>0.05841121495327103</v>
      </c>
      <c r="I117" s="26">
        <v>0.46728971962616817</v>
      </c>
      <c r="J117" s="26">
        <v>0.10280373831775702</v>
      </c>
      <c r="K117" s="26">
        <v>-0.11214953271028039</v>
      </c>
      <c r="L117" s="26">
        <v>-0.022831050228310557</v>
      </c>
    </row>
    <row r="118" spans="1:12" ht="12.75">
      <c r="A118" t="s">
        <v>297</v>
      </c>
      <c r="B118" t="s">
        <v>528</v>
      </c>
      <c r="C118" t="s">
        <v>301</v>
      </c>
      <c r="D118" t="s">
        <v>504</v>
      </c>
      <c r="E118" s="26">
        <v>0.30612244897959184</v>
      </c>
      <c r="F118" s="26">
        <v>0.10204081632653061</v>
      </c>
      <c r="G118" s="26">
        <v>0.5199222546161322</v>
      </c>
      <c r="H118" s="26">
        <v>0.07191448007774538</v>
      </c>
      <c r="I118" s="26">
        <v>0.40816326530612246</v>
      </c>
      <c r="J118" s="26">
        <v>0.13265306122448983</v>
      </c>
      <c r="K118" s="26">
        <v>-0.042274052478134205</v>
      </c>
      <c r="L118" s="26">
        <v>-0.0014556040756914523</v>
      </c>
    </row>
    <row r="119" spans="1:12" ht="12.75">
      <c r="A119" t="s">
        <v>297</v>
      </c>
      <c r="B119" t="s">
        <v>528</v>
      </c>
      <c r="C119" t="s">
        <v>299</v>
      </c>
      <c r="D119" t="s">
        <v>507</v>
      </c>
      <c r="E119" s="26">
        <v>0.35498839907192575</v>
      </c>
      <c r="F119" s="26">
        <v>0.13225058004640372</v>
      </c>
      <c r="G119" s="26">
        <v>0.4280742459396752</v>
      </c>
      <c r="H119" s="26">
        <v>0.08468677494199536</v>
      </c>
      <c r="I119" s="26">
        <v>0.4872389791183295</v>
      </c>
      <c r="J119" s="26">
        <v>0.19257540603248258</v>
      </c>
      <c r="K119" s="26">
        <v>0.02784222737819031</v>
      </c>
      <c r="L119" s="26">
        <v>0.0788485607008762</v>
      </c>
    </row>
    <row r="120" spans="1:12" ht="12.75">
      <c r="A120" t="s">
        <v>297</v>
      </c>
      <c r="B120" t="s">
        <v>528</v>
      </c>
      <c r="C120" t="s">
        <v>309</v>
      </c>
      <c r="D120" t="s">
        <v>429</v>
      </c>
      <c r="E120" s="26">
        <v>0.29663906478324403</v>
      </c>
      <c r="F120" s="26">
        <v>0.13395031660983925</v>
      </c>
      <c r="G120" s="26">
        <v>0.4705309303458354</v>
      </c>
      <c r="H120" s="26">
        <v>0.09887968826108134</v>
      </c>
      <c r="I120" s="26">
        <v>0.4305893813930833</v>
      </c>
      <c r="J120" s="26">
        <v>0.18217243058938137</v>
      </c>
      <c r="K120" s="26">
        <v>-0.046760837798343946</v>
      </c>
      <c r="L120" s="26">
        <v>0.06483402489626555</v>
      </c>
    </row>
    <row r="121" spans="1:12" ht="12.75">
      <c r="A121" t="s">
        <v>315</v>
      </c>
      <c r="B121" t="s">
        <v>524</v>
      </c>
      <c r="C121" t="s">
        <v>323</v>
      </c>
      <c r="D121" t="s">
        <v>379</v>
      </c>
      <c r="E121" s="26">
        <v>0.3851132686084142</v>
      </c>
      <c r="F121" s="26">
        <v>0.16181229773462782</v>
      </c>
      <c r="G121" s="26">
        <v>0.45307443365695793</v>
      </c>
      <c r="H121" s="26">
        <v>0</v>
      </c>
      <c r="I121" s="26">
        <v>0.546925566343042</v>
      </c>
      <c r="J121" s="26">
        <v>0.1747572815533981</v>
      </c>
      <c r="K121" s="26">
        <v>-0.10679611650485432</v>
      </c>
      <c r="L121" s="26">
        <v>-0.07761194029850749</v>
      </c>
    </row>
    <row r="122" spans="1:12" ht="12.75">
      <c r="A122" t="s">
        <v>315</v>
      </c>
      <c r="B122" t="s">
        <v>524</v>
      </c>
      <c r="C122" t="s">
        <v>319</v>
      </c>
      <c r="D122" t="s">
        <v>402</v>
      </c>
      <c r="E122" s="26">
        <v>0.3869565217391304</v>
      </c>
      <c r="F122" s="26">
        <v>0.18695652173913044</v>
      </c>
      <c r="G122" s="26">
        <v>0.4236024844720497</v>
      </c>
      <c r="H122" s="26">
        <v>0.002484472049689441</v>
      </c>
      <c r="I122" s="26">
        <v>0.5739130434782609</v>
      </c>
      <c r="J122" s="26">
        <v>0.16708074534161488</v>
      </c>
      <c r="K122" s="26">
        <v>0.02049689440993785</v>
      </c>
      <c r="L122" s="26">
        <v>0.15412186379928317</v>
      </c>
    </row>
    <row r="123" spans="1:12" ht="12.75">
      <c r="A123" t="s">
        <v>315</v>
      </c>
      <c r="B123" t="s">
        <v>524</v>
      </c>
      <c r="C123" t="s">
        <v>325</v>
      </c>
      <c r="D123" t="s">
        <v>442</v>
      </c>
      <c r="E123" s="26">
        <v>0.328042328042328</v>
      </c>
      <c r="F123" s="26">
        <v>0.20952380952380953</v>
      </c>
      <c r="G123" s="26">
        <v>0.4497354497354497</v>
      </c>
      <c r="H123" s="26">
        <v>0.012698412698412698</v>
      </c>
      <c r="I123" s="26">
        <v>0.5375661375661376</v>
      </c>
      <c r="J123" s="26">
        <v>0.2941798941798942</v>
      </c>
      <c r="K123" s="26">
        <v>0.016931216931216908</v>
      </c>
      <c r="L123" s="26">
        <v>0.05116796440489435</v>
      </c>
    </row>
    <row r="124" spans="1:12" ht="12.75">
      <c r="A124" t="s">
        <v>315</v>
      </c>
      <c r="B124" t="s">
        <v>524</v>
      </c>
      <c r="C124" t="s">
        <v>327</v>
      </c>
      <c r="D124" t="s">
        <v>452</v>
      </c>
      <c r="E124" s="26">
        <v>0.45176348547717843</v>
      </c>
      <c r="F124" s="26">
        <v>0.133298755186722</v>
      </c>
      <c r="G124" s="26">
        <v>0.39782157676348545</v>
      </c>
      <c r="H124" s="26">
        <v>0.01711618257261411</v>
      </c>
      <c r="I124" s="26">
        <v>0.5850622406639004</v>
      </c>
      <c r="J124" s="26">
        <v>0.16649377593360992</v>
      </c>
      <c r="K124" s="26">
        <v>-0.01192946058091282</v>
      </c>
      <c r="L124" s="26">
        <v>-0.028715365239294743</v>
      </c>
    </row>
    <row r="125" spans="1:12" ht="12.75">
      <c r="A125" t="s">
        <v>315</v>
      </c>
      <c r="B125" t="s">
        <v>524</v>
      </c>
      <c r="C125" t="s">
        <v>329</v>
      </c>
      <c r="D125" t="s">
        <v>393</v>
      </c>
      <c r="E125" s="26">
        <v>0.3159379407616361</v>
      </c>
      <c r="F125" s="26">
        <v>0.09026798307475317</v>
      </c>
      <c r="G125" s="26">
        <v>0.5557122708039492</v>
      </c>
      <c r="H125" s="26">
        <v>0.0380818053596615</v>
      </c>
      <c r="I125" s="26">
        <v>0.4062059238363893</v>
      </c>
      <c r="J125" s="26">
        <v>0.27221438645980256</v>
      </c>
      <c r="K125" s="26">
        <v>0.09308885754583918</v>
      </c>
      <c r="L125" s="26">
        <v>0.03202328966521106</v>
      </c>
    </row>
    <row r="126" spans="1:12" ht="12.75">
      <c r="A126" t="s">
        <v>315</v>
      </c>
      <c r="B126" t="s">
        <v>524</v>
      </c>
      <c r="C126" t="s">
        <v>314</v>
      </c>
      <c r="D126" t="s">
        <v>467</v>
      </c>
      <c r="E126" s="26">
        <v>0.3428005284015852</v>
      </c>
      <c r="F126" s="26">
        <v>0.16842800528401586</v>
      </c>
      <c r="G126" s="26">
        <v>0.3903566710700132</v>
      </c>
      <c r="H126" s="26">
        <v>0.09841479524438573</v>
      </c>
      <c r="I126" s="26">
        <v>0.5112285336856011</v>
      </c>
      <c r="J126" s="26">
        <v>0.21730515191545574</v>
      </c>
      <c r="K126" s="26">
        <v>-0.0026420079260238705</v>
      </c>
      <c r="L126" s="26">
        <v>0.08375089477451692</v>
      </c>
    </row>
    <row r="127" spans="1:12" ht="12.75">
      <c r="A127" t="s">
        <v>335</v>
      </c>
      <c r="B127" t="s">
        <v>530</v>
      </c>
      <c r="C127" t="s">
        <v>345</v>
      </c>
      <c r="D127" t="s">
        <v>418</v>
      </c>
      <c r="E127" s="26">
        <v>0.42823250296559906</v>
      </c>
      <c r="F127" s="26">
        <v>0.1055753262158956</v>
      </c>
      <c r="G127" s="26">
        <v>0.46619217081850534</v>
      </c>
      <c r="H127" s="26">
        <v>0</v>
      </c>
      <c r="I127" s="26">
        <v>0.5338078291814947</v>
      </c>
      <c r="J127" s="26">
        <v>0.12099644128113884</v>
      </c>
      <c r="K127" s="26">
        <v>-0.08778173190984573</v>
      </c>
      <c r="L127" s="26">
        <v>0.013221153846153744</v>
      </c>
    </row>
    <row r="128" spans="1:12" ht="12.75">
      <c r="A128" t="s">
        <v>335</v>
      </c>
      <c r="B128" t="s">
        <v>530</v>
      </c>
      <c r="C128" t="s">
        <v>357</v>
      </c>
      <c r="D128" t="s">
        <v>400</v>
      </c>
      <c r="E128" s="26">
        <v>0.28530259365994237</v>
      </c>
      <c r="F128" s="26">
        <v>0.12536023054755044</v>
      </c>
      <c r="G128" s="26">
        <v>0.5677233429394812</v>
      </c>
      <c r="H128" s="26">
        <v>0.021613832853025938</v>
      </c>
      <c r="I128" s="26">
        <v>0.4106628242074928</v>
      </c>
      <c r="J128" s="26">
        <v>0.18155619596541783</v>
      </c>
      <c r="K128" s="26">
        <v>-0.004322766570605152</v>
      </c>
      <c r="L128" s="26">
        <v>-0.03744798890429957</v>
      </c>
    </row>
    <row r="129" spans="1:12" ht="12.75">
      <c r="A129" t="s">
        <v>335</v>
      </c>
      <c r="B129" t="s">
        <v>530</v>
      </c>
      <c r="C129" t="s">
        <v>337</v>
      </c>
      <c r="D129" t="s">
        <v>516</v>
      </c>
      <c r="E129" s="26">
        <v>0.3597621407333994</v>
      </c>
      <c r="F129" s="26">
        <v>0.1605550049554014</v>
      </c>
      <c r="G129" s="26">
        <v>0.44598612487611494</v>
      </c>
      <c r="H129" s="26">
        <v>0.03369672943508424</v>
      </c>
      <c r="I129" s="26">
        <v>0.5203171456888008</v>
      </c>
      <c r="J129" s="26">
        <v>0.26065411298315166</v>
      </c>
      <c r="K129" s="26">
        <v>0.09811694747274524</v>
      </c>
      <c r="L129" s="26">
        <v>0.0316973415132924</v>
      </c>
    </row>
    <row r="130" spans="1:12" ht="12.75">
      <c r="A130" t="s">
        <v>335</v>
      </c>
      <c r="B130" t="s">
        <v>530</v>
      </c>
      <c r="C130" t="s">
        <v>347</v>
      </c>
      <c r="D130" t="s">
        <v>466</v>
      </c>
      <c r="E130" s="26">
        <v>0.36791890280262374</v>
      </c>
      <c r="F130" s="26">
        <v>0.09540846750149076</v>
      </c>
      <c r="G130" s="26">
        <v>0.5020870602265951</v>
      </c>
      <c r="H130" s="26">
        <v>0.0345855694692904</v>
      </c>
      <c r="I130" s="26">
        <v>0.4633273703041145</v>
      </c>
      <c r="J130" s="26">
        <v>0.15324985092426957</v>
      </c>
      <c r="K130" s="26">
        <v>-0.010137149672033496</v>
      </c>
      <c r="L130" s="26">
        <v>0.050751879699248104</v>
      </c>
    </row>
    <row r="131" spans="1:12" ht="12.75">
      <c r="A131" t="s">
        <v>335</v>
      </c>
      <c r="B131" t="s">
        <v>530</v>
      </c>
      <c r="C131" t="s">
        <v>353</v>
      </c>
      <c r="D131" t="s">
        <v>387</v>
      </c>
      <c r="E131" s="26">
        <v>0.3574947220267417</v>
      </c>
      <c r="F131" s="26">
        <v>0.09007741027445461</v>
      </c>
      <c r="G131" s="26">
        <v>0.5052779732582688</v>
      </c>
      <c r="H131" s="26">
        <v>0.047149894440534836</v>
      </c>
      <c r="I131" s="26">
        <v>0.4475721323011963</v>
      </c>
      <c r="J131" s="26">
        <v>0.15270935960591137</v>
      </c>
      <c r="K131" s="26">
        <v>0.0337790288529205</v>
      </c>
      <c r="L131" s="26">
        <v>0.0201005025125629</v>
      </c>
    </row>
    <row r="132" spans="1:12" ht="12.75">
      <c r="A132" t="s">
        <v>335</v>
      </c>
      <c r="B132" t="s">
        <v>530</v>
      </c>
      <c r="C132" t="s">
        <v>334</v>
      </c>
      <c r="D132" t="s">
        <v>488</v>
      </c>
      <c r="E132" s="26">
        <v>0.4027777777777778</v>
      </c>
      <c r="F132" s="26">
        <v>0.16666666666666666</v>
      </c>
      <c r="G132" s="26">
        <v>0.37896825396825395</v>
      </c>
      <c r="H132" s="26">
        <v>0.051587301587301584</v>
      </c>
      <c r="I132" s="26">
        <v>0.5694444444444444</v>
      </c>
      <c r="J132" s="26">
        <v>0.2321428571428571</v>
      </c>
      <c r="K132" s="26">
        <v>0.06547619047619047</v>
      </c>
      <c r="L132" s="26">
        <v>0.11258278145695355</v>
      </c>
    </row>
    <row r="133" spans="1:12" ht="12.75">
      <c r="A133" t="s">
        <v>335</v>
      </c>
      <c r="B133" t="s">
        <v>530</v>
      </c>
      <c r="C133" t="s">
        <v>359</v>
      </c>
      <c r="D133" t="s">
        <v>495</v>
      </c>
      <c r="E133" s="26">
        <v>0.23035230352303523</v>
      </c>
      <c r="F133" s="26">
        <v>0.0921409214092141</v>
      </c>
      <c r="G133" s="26">
        <v>0.6205962059620597</v>
      </c>
      <c r="H133" s="26">
        <v>0.056910569105691054</v>
      </c>
      <c r="I133" s="26">
        <v>0.3224932249322493</v>
      </c>
      <c r="J133" s="26">
        <v>0.26287262872628725</v>
      </c>
      <c r="K133" s="26">
        <v>0.051490514905149</v>
      </c>
      <c r="L133" s="26">
        <v>0.10149253731343277</v>
      </c>
    </row>
    <row r="134" spans="1:12" ht="12.75">
      <c r="A134" t="s">
        <v>335</v>
      </c>
      <c r="B134" t="s">
        <v>530</v>
      </c>
      <c r="C134" t="s">
        <v>361</v>
      </c>
      <c r="D134" t="s">
        <v>486</v>
      </c>
      <c r="E134" s="26">
        <v>0.35071090047393366</v>
      </c>
      <c r="F134" s="26">
        <v>0.10995260663507109</v>
      </c>
      <c r="G134" s="26">
        <v>0.48056872037914694</v>
      </c>
      <c r="H134" s="26">
        <v>0.058767772511848344</v>
      </c>
      <c r="I134" s="26">
        <v>0.4606635071090047</v>
      </c>
      <c r="J134" s="26">
        <v>-0.08815165876777242</v>
      </c>
      <c r="K134" s="26">
        <v>-0.2748815165876777</v>
      </c>
      <c r="L134" s="26">
        <v>-0.16666666666666663</v>
      </c>
    </row>
    <row r="135" spans="1:12" ht="12.75">
      <c r="A135" t="s">
        <v>335</v>
      </c>
      <c r="B135" t="s">
        <v>530</v>
      </c>
      <c r="C135" t="s">
        <v>341</v>
      </c>
      <c r="D135" t="s">
        <v>518</v>
      </c>
      <c r="E135" s="26">
        <v>0.3541666666666667</v>
      </c>
      <c r="F135" s="26">
        <v>0.1056547619047619</v>
      </c>
      <c r="G135" s="26">
        <v>0.47842261904761907</v>
      </c>
      <c r="H135" s="26">
        <v>0.061755952380952384</v>
      </c>
      <c r="I135" s="26">
        <v>0.4598214285714286</v>
      </c>
      <c r="J135" s="26">
        <v>0.18005952380952384</v>
      </c>
      <c r="K135" s="26">
        <v>-0.024553571428571397</v>
      </c>
      <c r="L135" s="26">
        <v>0.10073710073710074</v>
      </c>
    </row>
    <row r="136" spans="1:12" ht="12.75">
      <c r="A136" t="s">
        <v>335</v>
      </c>
      <c r="B136" t="s">
        <v>530</v>
      </c>
      <c r="C136" t="s">
        <v>343</v>
      </c>
      <c r="D136" t="s">
        <v>481</v>
      </c>
      <c r="E136" s="26">
        <v>0.39071775499190503</v>
      </c>
      <c r="F136" s="26">
        <v>0.09767943874797626</v>
      </c>
      <c r="G136" s="26">
        <v>0.44630329195898544</v>
      </c>
      <c r="H136" s="26">
        <v>0.0652995143011333</v>
      </c>
      <c r="I136" s="26">
        <v>0.4883971937398813</v>
      </c>
      <c r="J136" s="26">
        <v>0.17862924986508366</v>
      </c>
      <c r="K136" s="26">
        <v>0.039395574743658957</v>
      </c>
      <c r="L136" s="26">
        <v>0.12507589556769894</v>
      </c>
    </row>
    <row r="137" spans="1:12" ht="12.75">
      <c r="A137" t="s">
        <v>335</v>
      </c>
      <c r="B137" t="s">
        <v>530</v>
      </c>
      <c r="C137" t="s">
        <v>349</v>
      </c>
      <c r="D137" t="s">
        <v>477</v>
      </c>
      <c r="E137" s="26">
        <v>0.3231046931407942</v>
      </c>
      <c r="F137" s="26">
        <v>0.14620938628158844</v>
      </c>
      <c r="G137" s="26">
        <v>0.4620938628158845</v>
      </c>
      <c r="H137" s="26">
        <v>0.06859205776173286</v>
      </c>
      <c r="I137" s="26">
        <v>0.4693140794223827</v>
      </c>
      <c r="J137" s="26">
        <v>0.19133574007220222</v>
      </c>
      <c r="K137" s="26">
        <v>-0.02707581227436817</v>
      </c>
      <c r="L137" s="26">
        <v>-0.026362038664323406</v>
      </c>
    </row>
    <row r="138" spans="1:12" ht="12.75">
      <c r="A138" t="s">
        <v>335</v>
      </c>
      <c r="B138" t="s">
        <v>530</v>
      </c>
      <c r="C138" t="s">
        <v>339</v>
      </c>
      <c r="D138" t="s">
        <v>490</v>
      </c>
      <c r="E138" s="26">
        <v>0.3738738738738739</v>
      </c>
      <c r="F138" s="26">
        <v>0.16344916344916344</v>
      </c>
      <c r="G138" s="26">
        <v>0.3893178893178893</v>
      </c>
      <c r="H138" s="26">
        <v>0.07335907335907337</v>
      </c>
      <c r="I138" s="26">
        <v>0.5373230373230373</v>
      </c>
      <c r="J138" s="26">
        <v>0.25418275418275416</v>
      </c>
      <c r="K138" s="26">
        <v>0.015444015444015413</v>
      </c>
      <c r="L138" s="26">
        <v>0.003875968992248069</v>
      </c>
    </row>
    <row r="139" spans="1:12" ht="12.75">
      <c r="A139" t="s">
        <v>335</v>
      </c>
      <c r="B139" t="s">
        <v>530</v>
      </c>
      <c r="C139" t="s">
        <v>355</v>
      </c>
      <c r="D139" t="s">
        <v>512</v>
      </c>
      <c r="E139" s="26">
        <v>0.27770360480640854</v>
      </c>
      <c r="F139" s="26">
        <v>0.15220293724966621</v>
      </c>
      <c r="G139" s="26">
        <v>0.49666221628838453</v>
      </c>
      <c r="H139" s="26">
        <v>0.07343124165554073</v>
      </c>
      <c r="I139" s="26">
        <v>0.42990654205607476</v>
      </c>
      <c r="J139" s="26">
        <v>0.0854472630173565</v>
      </c>
      <c r="K139" s="26">
        <v>-0.03471295060080104</v>
      </c>
      <c r="L139" s="26">
        <v>0.030261348005502064</v>
      </c>
    </row>
    <row r="140" spans="1:12" ht="12.75">
      <c r="A140" t="s">
        <v>335</v>
      </c>
      <c r="B140" t="s">
        <v>530</v>
      </c>
      <c r="C140" t="s">
        <v>351</v>
      </c>
      <c r="D140" t="s">
        <v>422</v>
      </c>
      <c r="E140" s="26">
        <v>0.25387365911799764</v>
      </c>
      <c r="F140" s="26">
        <v>0.08820023837902265</v>
      </c>
      <c r="G140" s="26">
        <v>0.5637663885578069</v>
      </c>
      <c r="H140" s="26">
        <v>0.09415971394517282</v>
      </c>
      <c r="I140" s="26">
        <v>0.3420738974970203</v>
      </c>
      <c r="J140" s="26">
        <v>0.2455303933253874</v>
      </c>
      <c r="K140" s="26">
        <v>0.07270560190703224</v>
      </c>
      <c r="L140" s="26">
        <v>0.0896103896103897</v>
      </c>
    </row>
    <row r="141" spans="5:12" ht="12.75">
      <c r="E141" s="26"/>
      <c r="F141" s="26"/>
      <c r="G141" s="26"/>
      <c r="H141" s="26"/>
      <c r="I141" s="26"/>
      <c r="J141" s="26"/>
      <c r="K141" s="26"/>
      <c r="L141" s="26"/>
    </row>
    <row r="142" spans="1:12" ht="12.75">
      <c r="A142" t="s">
        <v>233</v>
      </c>
      <c r="B142" t="s">
        <v>531</v>
      </c>
      <c r="C142" t="s">
        <v>259</v>
      </c>
      <c r="D142" t="s">
        <v>489</v>
      </c>
      <c r="E142" s="26">
        <v>0.44565217391304346</v>
      </c>
      <c r="F142" s="26">
        <v>0.21894409937888198</v>
      </c>
      <c r="G142" s="26">
        <v>0.22826086956521738</v>
      </c>
      <c r="H142" s="26">
        <v>0.10714285714285714</v>
      </c>
      <c r="I142" s="26">
        <v>0.6645962732919255</v>
      </c>
      <c r="J142" s="26">
        <v>0.021739130434782594</v>
      </c>
      <c r="K142" s="26">
        <v>-0.16304347826086962</v>
      </c>
      <c r="L142" s="26">
        <v>-0.03448275862068961</v>
      </c>
    </row>
    <row r="143" spans="1:12" ht="12.75">
      <c r="A143" t="s">
        <v>117</v>
      </c>
      <c r="B143" t="s">
        <v>529</v>
      </c>
      <c r="C143" t="s">
        <v>129</v>
      </c>
      <c r="D143" t="s">
        <v>431</v>
      </c>
      <c r="E143" s="26">
        <v>0.18759231905465287</v>
      </c>
      <c r="F143" s="26">
        <v>0.19497784342688332</v>
      </c>
      <c r="G143" s="26">
        <v>0.49556868537666177</v>
      </c>
      <c r="H143" s="26">
        <v>0.12186115214180207</v>
      </c>
      <c r="I143" s="26">
        <v>0.3825701624815362</v>
      </c>
      <c r="J143" s="26">
        <v>0.07459379615952733</v>
      </c>
      <c r="K143" s="26">
        <v>-0.0620384047267355</v>
      </c>
      <c r="L143" s="26">
        <v>0.06029757243539535</v>
      </c>
    </row>
    <row r="144" spans="1:12" ht="12.75">
      <c r="A144" t="s">
        <v>297</v>
      </c>
      <c r="B144" t="s">
        <v>528</v>
      </c>
      <c r="C144" t="s">
        <v>307</v>
      </c>
      <c r="D144" t="s">
        <v>470</v>
      </c>
      <c r="E144" s="26">
        <v>0.3725081820886641</v>
      </c>
      <c r="F144" s="26">
        <v>0.1559059803629872</v>
      </c>
      <c r="G144" s="26">
        <v>0.3466230288604582</v>
      </c>
      <c r="H144" s="26">
        <v>0.1249628086878905</v>
      </c>
      <c r="I144" s="26">
        <v>0.5284141624516513</v>
      </c>
      <c r="J144" s="26">
        <v>0.1538232668848557</v>
      </c>
      <c r="K144" s="26">
        <v>-0.016066646831300213</v>
      </c>
      <c r="L144" s="26">
        <v>0.11291390728476824</v>
      </c>
    </row>
    <row r="145" spans="1:12" ht="12.75">
      <c r="A145" t="s">
        <v>203</v>
      </c>
      <c r="B145" t="s">
        <v>527</v>
      </c>
      <c r="C145" t="s">
        <v>227</v>
      </c>
      <c r="D145" t="s">
        <v>463</v>
      </c>
      <c r="E145" s="26">
        <v>0.22127139364303178</v>
      </c>
      <c r="F145" s="26">
        <v>0.13202933985330073</v>
      </c>
      <c r="G145" s="26">
        <v>0.5171149144254279</v>
      </c>
      <c r="H145" s="26">
        <v>0.1295843520782396</v>
      </c>
      <c r="I145" s="26">
        <v>0.3533007334963325</v>
      </c>
      <c r="J145" s="26">
        <v>0.07212713936430315</v>
      </c>
      <c r="K145" s="26">
        <v>-0.09902200488997548</v>
      </c>
      <c r="L145" s="26">
        <v>0.05821474773609325</v>
      </c>
    </row>
    <row r="146" spans="1:12" ht="12.75">
      <c r="A146" t="s">
        <v>67</v>
      </c>
      <c r="B146" t="s">
        <v>526</v>
      </c>
      <c r="C146" t="s">
        <v>97</v>
      </c>
      <c r="D146" t="s">
        <v>497</v>
      </c>
      <c r="E146" s="26">
        <v>0.18058690744920994</v>
      </c>
      <c r="F146" s="26">
        <v>0.11060948081264109</v>
      </c>
      <c r="G146" s="26">
        <v>0.5598194130925508</v>
      </c>
      <c r="H146" s="26">
        <v>0.1489841986455982</v>
      </c>
      <c r="I146" s="26">
        <v>0.291196388261851</v>
      </c>
      <c r="J146" s="26">
        <v>0.16478555304740405</v>
      </c>
      <c r="K146" s="26">
        <v>0.040632054176072185</v>
      </c>
      <c r="L146" s="26">
        <v>0.17506631299734754</v>
      </c>
    </row>
    <row r="147" spans="1:12" ht="12.75">
      <c r="A147" t="s">
        <v>297</v>
      </c>
      <c r="B147" t="s">
        <v>528</v>
      </c>
      <c r="C147" t="s">
        <v>305</v>
      </c>
      <c r="D147" t="s">
        <v>465</v>
      </c>
      <c r="E147" s="26">
        <v>0.19677790563866512</v>
      </c>
      <c r="F147" s="26">
        <v>0.11047180667433831</v>
      </c>
      <c r="G147" s="26">
        <v>0.5420023014959724</v>
      </c>
      <c r="H147" s="26">
        <v>0.15074798619102417</v>
      </c>
      <c r="I147" s="26">
        <v>0.30724971231300346</v>
      </c>
      <c r="J147" s="26">
        <v>0.13693901035673184</v>
      </c>
      <c r="K147" s="26">
        <v>-0.023014959723820505</v>
      </c>
      <c r="L147" s="26">
        <v>0.025974025974025983</v>
      </c>
    </row>
    <row r="148" spans="1:12" ht="12.75">
      <c r="A148" t="s">
        <v>117</v>
      </c>
      <c r="B148" t="s">
        <v>529</v>
      </c>
      <c r="C148" t="s">
        <v>135</v>
      </c>
      <c r="D148" t="s">
        <v>383</v>
      </c>
      <c r="E148" s="26">
        <v>0.23503325942350334</v>
      </c>
      <c r="F148" s="26">
        <v>0.06873614190687362</v>
      </c>
      <c r="G148" s="26">
        <v>0.541019955654102</v>
      </c>
      <c r="H148" s="26">
        <v>0.15521064301552107</v>
      </c>
      <c r="I148" s="26">
        <v>0.30376940133037694</v>
      </c>
      <c r="J148" s="26">
        <v>0.14855875831485588</v>
      </c>
      <c r="K148" s="26">
        <v>-0.04212860310421296</v>
      </c>
      <c r="L148" s="26">
        <v>0.07125890736342044</v>
      </c>
    </row>
    <row r="149" spans="1:12" ht="12.75">
      <c r="A149" t="s">
        <v>315</v>
      </c>
      <c r="B149" t="s">
        <v>524</v>
      </c>
      <c r="C149" t="s">
        <v>331</v>
      </c>
      <c r="D149" t="s">
        <v>475</v>
      </c>
      <c r="E149" s="26">
        <v>0.25146886016451236</v>
      </c>
      <c r="F149" s="26">
        <v>0.09165687426556991</v>
      </c>
      <c r="G149" s="26">
        <v>0.49588719153936545</v>
      </c>
      <c r="H149" s="26">
        <v>0.1609870740305523</v>
      </c>
      <c r="I149" s="26">
        <v>0.34312573443008226</v>
      </c>
      <c r="J149" s="26">
        <v>0.30552291421856637</v>
      </c>
      <c r="K149" s="26">
        <v>0.10693301997649829</v>
      </c>
      <c r="L149" s="26">
        <v>0.0082938388625593</v>
      </c>
    </row>
    <row r="150" spans="1:12" ht="12.75">
      <c r="A150" t="s">
        <v>297</v>
      </c>
      <c r="B150" t="s">
        <v>528</v>
      </c>
      <c r="C150" t="s">
        <v>311</v>
      </c>
      <c r="D150" t="s">
        <v>410</v>
      </c>
      <c r="E150" s="26">
        <v>0.3359410952600092</v>
      </c>
      <c r="F150" s="26">
        <v>0.11044638748274276</v>
      </c>
      <c r="G150" s="26">
        <v>0.3902439024390244</v>
      </c>
      <c r="H150" s="26">
        <v>0.16336861481822365</v>
      </c>
      <c r="I150" s="26">
        <v>0.446387482742752</v>
      </c>
      <c r="J150" s="26">
        <v>0.13943856419696277</v>
      </c>
      <c r="K150" s="26">
        <v>-0.01288541187298664</v>
      </c>
      <c r="L150" s="26">
        <v>0.019230769230769162</v>
      </c>
    </row>
    <row r="151" spans="1:12" ht="12.75">
      <c r="A151" t="s">
        <v>315</v>
      </c>
      <c r="B151" t="s">
        <v>524</v>
      </c>
      <c r="C151" t="s">
        <v>321</v>
      </c>
      <c r="D151" t="s">
        <v>406</v>
      </c>
      <c r="E151" s="26">
        <v>0.2724440668365902</v>
      </c>
      <c r="F151" s="26">
        <v>0.11668082696120079</v>
      </c>
      <c r="G151" s="26">
        <v>0.43698668932313794</v>
      </c>
      <c r="H151" s="26">
        <v>0.17388841687907108</v>
      </c>
      <c r="I151" s="26">
        <v>0.389124893797791</v>
      </c>
      <c r="J151" s="26">
        <v>0.12942509204191444</v>
      </c>
      <c r="K151" s="26">
        <v>-0.0433305012744265</v>
      </c>
      <c r="L151" s="26">
        <v>0.012908777969018903</v>
      </c>
    </row>
    <row r="152" spans="1:12" ht="12.75">
      <c r="A152" t="s">
        <v>203</v>
      </c>
      <c r="B152" t="s">
        <v>527</v>
      </c>
      <c r="C152" t="s">
        <v>223</v>
      </c>
      <c r="D152" t="s">
        <v>456</v>
      </c>
      <c r="E152" s="26">
        <v>0.18701095461658843</v>
      </c>
      <c r="F152" s="26">
        <v>0.08763693270735524</v>
      </c>
      <c r="G152" s="26">
        <v>0.5422535211267606</v>
      </c>
      <c r="H152" s="26">
        <v>0.18309859154929578</v>
      </c>
      <c r="I152" s="26">
        <v>0.2746478873239437</v>
      </c>
      <c r="J152" s="26">
        <v>0.13067292644757433</v>
      </c>
      <c r="K152" s="26">
        <v>-0.08059467918622842</v>
      </c>
      <c r="L152" s="26">
        <v>0.009478672985782088</v>
      </c>
    </row>
    <row r="153" spans="1:12" ht="12.75">
      <c r="A153" t="s">
        <v>315</v>
      </c>
      <c r="B153" t="s">
        <v>524</v>
      </c>
      <c r="C153" t="s">
        <v>317</v>
      </c>
      <c r="D153" t="s">
        <v>390</v>
      </c>
      <c r="E153" s="26">
        <v>0.23057485786481363</v>
      </c>
      <c r="F153" s="26">
        <v>0.14024005053695515</v>
      </c>
      <c r="G153" s="26">
        <v>0.24320909665192672</v>
      </c>
      <c r="H153" s="26">
        <v>0.38597599494630447</v>
      </c>
      <c r="I153" s="26">
        <v>0.3708149084017688</v>
      </c>
      <c r="J153" s="26">
        <v>0.1857233101705622</v>
      </c>
      <c r="K153" s="26">
        <v>0.04232469993682886</v>
      </c>
      <c r="L153" s="26">
        <v>0.046265697290152064</v>
      </c>
    </row>
    <row r="154" spans="1:12" ht="12.75">
      <c r="A154" t="s">
        <v>233</v>
      </c>
      <c r="B154" t="s">
        <v>531</v>
      </c>
      <c r="C154" t="s">
        <v>277</v>
      </c>
      <c r="D154" t="s">
        <v>373</v>
      </c>
      <c r="E154" s="26">
        <v>0.14650537634408603</v>
      </c>
      <c r="F154" s="26">
        <v>0.2325268817204301</v>
      </c>
      <c r="G154" s="26">
        <v>0.15456989247311828</v>
      </c>
      <c r="H154" s="26">
        <v>0.46639784946236557</v>
      </c>
      <c r="I154" s="26">
        <v>0.3790322580645161</v>
      </c>
      <c r="J154" s="26">
        <v>0.20564516129032262</v>
      </c>
      <c r="K154" s="26">
        <v>0.03360215053763438</v>
      </c>
      <c r="L154" s="26">
        <v>-0.013916500994035741</v>
      </c>
    </row>
    <row r="155" spans="5:12" ht="12.75">
      <c r="E155" s="26"/>
      <c r="F155" s="26"/>
      <c r="G155" s="26"/>
      <c r="H155" s="26"/>
      <c r="I155" s="26"/>
      <c r="J155" s="26"/>
      <c r="K155" s="26"/>
      <c r="L155" s="26"/>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153"/>
  <sheetViews>
    <sheetView workbookViewId="0" topLeftCell="A1">
      <selection activeCell="A1" sqref="A1"/>
    </sheetView>
  </sheetViews>
  <sheetFormatPr defaultColWidth="9.140625" defaultRowHeight="12.75"/>
  <sheetData>
    <row r="1" spans="1:3" ht="76.5">
      <c r="A1" t="s">
        <v>366</v>
      </c>
      <c r="B1" t="s">
        <v>367</v>
      </c>
      <c r="C1" s="30" t="s">
        <v>368</v>
      </c>
    </row>
    <row r="2" spans="1:3" ht="12.75">
      <c r="A2" t="s">
        <v>255</v>
      </c>
      <c r="B2" t="s">
        <v>492</v>
      </c>
      <c r="C2" s="26">
        <v>0</v>
      </c>
    </row>
    <row r="3" spans="1:3" ht="12.75">
      <c r="A3" t="s">
        <v>121</v>
      </c>
      <c r="B3" t="s">
        <v>376</v>
      </c>
      <c r="C3" s="26">
        <v>0</v>
      </c>
    </row>
    <row r="4" spans="1:3" ht="12.75">
      <c r="A4" t="s">
        <v>116</v>
      </c>
      <c r="B4" t="s">
        <v>459</v>
      </c>
      <c r="C4" s="26">
        <v>0</v>
      </c>
    </row>
    <row r="5" spans="1:3" ht="12.75">
      <c r="A5" t="s">
        <v>49</v>
      </c>
      <c r="B5" t="s">
        <v>381</v>
      </c>
      <c r="C5" s="26">
        <v>0</v>
      </c>
    </row>
    <row r="6" spans="1:3" ht="12.75">
      <c r="A6" t="s">
        <v>273</v>
      </c>
      <c r="B6" t="s">
        <v>479</v>
      </c>
      <c r="C6" s="26">
        <v>0</v>
      </c>
    </row>
    <row r="7" spans="1:3" ht="12.75">
      <c r="A7" t="s">
        <v>143</v>
      </c>
      <c r="B7" t="s">
        <v>450</v>
      </c>
      <c r="C7" s="26">
        <v>0</v>
      </c>
    </row>
    <row r="8" spans="1:3" ht="12.75">
      <c r="A8" t="s">
        <v>141</v>
      </c>
      <c r="B8" t="s">
        <v>396</v>
      </c>
      <c r="C8" s="26">
        <v>0</v>
      </c>
    </row>
    <row r="9" spans="1:3" ht="12.75">
      <c r="A9" t="s">
        <v>113</v>
      </c>
      <c r="B9" t="s">
        <v>375</v>
      </c>
      <c r="C9" s="26">
        <v>0</v>
      </c>
    </row>
    <row r="10" spans="1:3" ht="12.75">
      <c r="A10" t="s">
        <v>125</v>
      </c>
      <c r="B10" t="s">
        <v>496</v>
      </c>
      <c r="C10" s="26">
        <v>0</v>
      </c>
    </row>
    <row r="11" spans="1:3" ht="12.75">
      <c r="A11" t="s">
        <v>127</v>
      </c>
      <c r="B11" t="s">
        <v>384</v>
      </c>
      <c r="C11" s="26">
        <v>0</v>
      </c>
    </row>
    <row r="12" spans="1:3" ht="12.75">
      <c r="A12" t="s">
        <v>202</v>
      </c>
      <c r="B12" t="s">
        <v>408</v>
      </c>
      <c r="C12" s="26">
        <v>0</v>
      </c>
    </row>
    <row r="13" spans="1:3" ht="12.75">
      <c r="A13" t="s">
        <v>205</v>
      </c>
      <c r="B13" t="s">
        <v>392</v>
      </c>
      <c r="C13" s="26">
        <v>0</v>
      </c>
    </row>
    <row r="14" spans="1:3" ht="12.75">
      <c r="A14" t="s">
        <v>209</v>
      </c>
      <c r="B14" t="s">
        <v>389</v>
      </c>
      <c r="C14" s="26">
        <v>0</v>
      </c>
    </row>
    <row r="15" spans="1:3" ht="12.75">
      <c r="A15" t="s">
        <v>345</v>
      </c>
      <c r="B15" t="s">
        <v>418</v>
      </c>
      <c r="C15" s="26">
        <v>0</v>
      </c>
    </row>
    <row r="16" spans="1:3" ht="12.75">
      <c r="A16" t="s">
        <v>59</v>
      </c>
      <c r="B16" t="s">
        <v>371</v>
      </c>
      <c r="C16" s="26">
        <v>0</v>
      </c>
    </row>
    <row r="17" spans="1:3" ht="12.75">
      <c r="A17" t="s">
        <v>323</v>
      </c>
      <c r="B17" t="s">
        <v>379</v>
      </c>
      <c r="C17" s="26">
        <v>0</v>
      </c>
    </row>
    <row r="18" spans="1:3" ht="12.75">
      <c r="A18" t="s">
        <v>247</v>
      </c>
      <c r="B18" t="s">
        <v>434</v>
      </c>
      <c r="C18" s="26">
        <v>0.0007587253414264037</v>
      </c>
    </row>
    <row r="19" spans="1:3" ht="12.75">
      <c r="A19" t="s">
        <v>101</v>
      </c>
      <c r="B19" t="s">
        <v>444</v>
      </c>
      <c r="C19" s="26">
        <v>0.0015015015015015015</v>
      </c>
    </row>
    <row r="20" spans="1:3" ht="12.75">
      <c r="A20" t="s">
        <v>161</v>
      </c>
      <c r="B20" t="s">
        <v>414</v>
      </c>
      <c r="C20" s="26">
        <v>0.001834862385321101</v>
      </c>
    </row>
    <row r="21" spans="1:3" ht="12.75">
      <c r="A21" t="s">
        <v>319</v>
      </c>
      <c r="B21" t="s">
        <v>402</v>
      </c>
      <c r="C21" s="26">
        <v>0.002484472049689441</v>
      </c>
    </row>
    <row r="22" spans="1:3" ht="12.75">
      <c r="A22" t="s">
        <v>43</v>
      </c>
      <c r="B22" t="s">
        <v>420</v>
      </c>
      <c r="C22" s="26">
        <v>0.0030959752321981426</v>
      </c>
    </row>
    <row r="23" spans="1:3" ht="12.75">
      <c r="A23" t="s">
        <v>221</v>
      </c>
      <c r="B23" t="s">
        <v>432</v>
      </c>
      <c r="C23" s="26">
        <v>0.0031120331950207467</v>
      </c>
    </row>
    <row r="24" spans="1:3" ht="12.75">
      <c r="A24" t="s">
        <v>55</v>
      </c>
      <c r="B24" t="s">
        <v>447</v>
      </c>
      <c r="C24" s="26">
        <v>0.0035650623885918</v>
      </c>
    </row>
    <row r="25" spans="1:3" ht="12.75">
      <c r="A25" t="s">
        <v>63</v>
      </c>
      <c r="B25" t="s">
        <v>430</v>
      </c>
      <c r="C25" s="26">
        <v>0.00392156862745098</v>
      </c>
    </row>
    <row r="26" spans="1:3" ht="12.75">
      <c r="A26" t="s">
        <v>225</v>
      </c>
      <c r="B26" t="s">
        <v>424</v>
      </c>
      <c r="C26" s="26">
        <v>0.004016064257028112</v>
      </c>
    </row>
    <row r="27" spans="1:3" ht="12.75">
      <c r="A27" t="s">
        <v>85</v>
      </c>
      <c r="B27" t="s">
        <v>403</v>
      </c>
      <c r="C27" s="26">
        <v>0.004646840148698885</v>
      </c>
    </row>
    <row r="28" spans="1:3" ht="12.75">
      <c r="A28" t="s">
        <v>183</v>
      </c>
      <c r="B28" t="s">
        <v>462</v>
      </c>
      <c r="C28" s="26">
        <v>0.005110732538330494</v>
      </c>
    </row>
    <row r="29" spans="1:3" ht="12.75">
      <c r="A29" t="s">
        <v>291</v>
      </c>
      <c r="B29" t="s">
        <v>487</v>
      </c>
      <c r="C29" s="26">
        <v>0.005520504731861199</v>
      </c>
    </row>
    <row r="30" spans="1:3" ht="12.75">
      <c r="A30" t="s">
        <v>40</v>
      </c>
      <c r="B30" t="s">
        <v>464</v>
      </c>
      <c r="C30" s="26">
        <v>0.005661712668082095</v>
      </c>
    </row>
    <row r="31" spans="1:3" ht="12.75">
      <c r="A31" t="s">
        <v>66</v>
      </c>
      <c r="B31" t="s">
        <v>405</v>
      </c>
      <c r="C31" s="26">
        <v>0.006376195536663124</v>
      </c>
    </row>
    <row r="32" spans="1:3" ht="12.75">
      <c r="A32" t="s">
        <v>151</v>
      </c>
      <c r="B32" t="s">
        <v>421</v>
      </c>
      <c r="C32" s="26">
        <v>0.006497341996455995</v>
      </c>
    </row>
    <row r="33" spans="1:3" ht="12.75">
      <c r="A33" t="s">
        <v>146</v>
      </c>
      <c r="B33" t="s">
        <v>515</v>
      </c>
      <c r="C33" s="26">
        <v>0.007518796992481203</v>
      </c>
    </row>
    <row r="34" spans="1:3" ht="12.75">
      <c r="A34" t="s">
        <v>57</v>
      </c>
      <c r="B34" t="s">
        <v>428</v>
      </c>
      <c r="C34" s="26">
        <v>0.007772020725388601</v>
      </c>
    </row>
    <row r="35" spans="1:3" ht="12.75">
      <c r="A35" t="s">
        <v>195</v>
      </c>
      <c r="B35" t="s">
        <v>409</v>
      </c>
      <c r="C35" s="26">
        <v>0.00909090909090909</v>
      </c>
    </row>
    <row r="36" spans="1:3" ht="12.75">
      <c r="A36" t="s">
        <v>281</v>
      </c>
      <c r="B36" t="s">
        <v>369</v>
      </c>
      <c r="C36" s="26">
        <v>0.010189228529839884</v>
      </c>
    </row>
    <row r="37" spans="1:3" ht="12.75">
      <c r="A37" t="s">
        <v>103</v>
      </c>
      <c r="B37" t="s">
        <v>372</v>
      </c>
      <c r="C37" s="26">
        <v>0.012484394506866416</v>
      </c>
    </row>
    <row r="38" spans="1:3" ht="12.75">
      <c r="A38" t="s">
        <v>325</v>
      </c>
      <c r="B38" t="s">
        <v>442</v>
      </c>
      <c r="C38" s="26">
        <v>0.012698412698412698</v>
      </c>
    </row>
    <row r="39" spans="1:3" ht="12.75">
      <c r="A39" t="s">
        <v>61</v>
      </c>
      <c r="B39" t="s">
        <v>423</v>
      </c>
      <c r="C39" s="26">
        <v>0.014563106796116505</v>
      </c>
    </row>
    <row r="40" spans="1:3" ht="12.75">
      <c r="A40" t="s">
        <v>213</v>
      </c>
      <c r="B40" t="s">
        <v>377</v>
      </c>
      <c r="C40" s="26">
        <v>0.015756302521008403</v>
      </c>
    </row>
    <row r="41" spans="1:3" ht="12.75">
      <c r="A41" t="s">
        <v>99</v>
      </c>
      <c r="B41" t="s">
        <v>388</v>
      </c>
      <c r="C41" s="26">
        <v>0.016260162601626018</v>
      </c>
    </row>
    <row r="42" spans="1:3" ht="12.75">
      <c r="A42" t="s">
        <v>327</v>
      </c>
      <c r="B42" t="s">
        <v>452</v>
      </c>
      <c r="C42" s="26">
        <v>0.01711618257261411</v>
      </c>
    </row>
    <row r="43" spans="1:3" ht="12.75">
      <c r="A43" t="s">
        <v>185</v>
      </c>
      <c r="B43" t="s">
        <v>511</v>
      </c>
      <c r="C43" s="26">
        <v>0.01818181818181818</v>
      </c>
    </row>
    <row r="44" spans="1:3" ht="12.75">
      <c r="A44" t="s">
        <v>123</v>
      </c>
      <c r="B44" t="s">
        <v>438</v>
      </c>
      <c r="C44" s="26">
        <v>0.0193756727664155</v>
      </c>
    </row>
    <row r="45" spans="1:3" ht="12.75">
      <c r="A45" t="s">
        <v>251</v>
      </c>
      <c r="B45" t="s">
        <v>439</v>
      </c>
      <c r="C45" s="26">
        <v>0.020387359836901122</v>
      </c>
    </row>
    <row r="46" spans="1:3" ht="12.75">
      <c r="A46" t="s">
        <v>53</v>
      </c>
      <c r="B46" t="s">
        <v>416</v>
      </c>
      <c r="C46" s="26">
        <v>0.02159468438538206</v>
      </c>
    </row>
    <row r="47" spans="1:3" ht="12.75">
      <c r="A47" t="s">
        <v>357</v>
      </c>
      <c r="B47" t="s">
        <v>400</v>
      </c>
      <c r="C47" s="26">
        <v>0.021613832853025938</v>
      </c>
    </row>
    <row r="48" spans="1:3" ht="12.75">
      <c r="A48" t="s">
        <v>269</v>
      </c>
      <c r="B48" t="s">
        <v>500</v>
      </c>
      <c r="C48" s="26">
        <v>0.021739130434782608</v>
      </c>
    </row>
    <row r="49" spans="1:3" ht="12.75">
      <c r="A49" t="s">
        <v>133</v>
      </c>
      <c r="B49" t="s">
        <v>437</v>
      </c>
      <c r="C49" s="26">
        <v>0.0225140712945591</v>
      </c>
    </row>
    <row r="50" spans="1:3" ht="12.75">
      <c r="A50" t="s">
        <v>267</v>
      </c>
      <c r="B50" t="s">
        <v>435</v>
      </c>
      <c r="C50" s="26">
        <v>0.023066485753052916</v>
      </c>
    </row>
    <row r="51" spans="1:3" ht="12.75">
      <c r="A51" t="s">
        <v>109</v>
      </c>
      <c r="B51" t="s">
        <v>425</v>
      </c>
      <c r="C51" s="26">
        <v>0.025540275049115914</v>
      </c>
    </row>
    <row r="52" spans="1:3" ht="12.75">
      <c r="A52" t="s">
        <v>157</v>
      </c>
      <c r="B52" t="s">
        <v>476</v>
      </c>
      <c r="C52" s="26">
        <v>0.02706766917293233</v>
      </c>
    </row>
    <row r="53" spans="1:3" ht="12.75">
      <c r="A53" t="s">
        <v>155</v>
      </c>
      <c r="B53" t="s">
        <v>498</v>
      </c>
      <c r="C53" s="26">
        <v>0.027777777777777776</v>
      </c>
    </row>
    <row r="54" spans="1:3" ht="12.75">
      <c r="A54" t="s">
        <v>163</v>
      </c>
      <c r="B54" t="s">
        <v>474</v>
      </c>
      <c r="C54" s="26">
        <v>0.028856243441762856</v>
      </c>
    </row>
    <row r="55" spans="1:3" ht="12.75">
      <c r="A55" t="s">
        <v>95</v>
      </c>
      <c r="B55" t="s">
        <v>478</v>
      </c>
      <c r="C55" s="26">
        <v>0.030156815440289506</v>
      </c>
    </row>
    <row r="56" spans="1:3" ht="12.75">
      <c r="A56" t="s">
        <v>287</v>
      </c>
      <c r="B56" t="s">
        <v>514</v>
      </c>
      <c r="C56" s="26">
        <v>0.030927835051546393</v>
      </c>
    </row>
    <row r="57" spans="1:3" ht="12.75">
      <c r="A57" t="s">
        <v>139</v>
      </c>
      <c r="B57" t="s">
        <v>401</v>
      </c>
      <c r="C57" s="26">
        <v>0.03106508875739645</v>
      </c>
    </row>
    <row r="58" spans="1:3" ht="12.75">
      <c r="A58" t="s">
        <v>83</v>
      </c>
      <c r="B58" t="s">
        <v>457</v>
      </c>
      <c r="C58" s="26">
        <v>0.03187250996015936</v>
      </c>
    </row>
    <row r="59" spans="1:3" ht="12.75">
      <c r="A59" t="s">
        <v>71</v>
      </c>
      <c r="B59" t="s">
        <v>391</v>
      </c>
      <c r="C59" s="26">
        <v>0.0334075723830735</v>
      </c>
    </row>
    <row r="60" spans="1:3" ht="12.75">
      <c r="A60" t="s">
        <v>337</v>
      </c>
      <c r="B60" t="s">
        <v>516</v>
      </c>
      <c r="C60" s="26">
        <v>0.03369672943508424</v>
      </c>
    </row>
    <row r="61" spans="1:3" ht="12.75">
      <c r="A61" t="s">
        <v>51</v>
      </c>
      <c r="B61" t="s">
        <v>508</v>
      </c>
      <c r="C61" s="26">
        <v>0.03385731559854897</v>
      </c>
    </row>
    <row r="62" spans="1:3" ht="12.75">
      <c r="A62" t="s">
        <v>166</v>
      </c>
      <c r="B62" t="s">
        <v>482</v>
      </c>
      <c r="C62" s="26">
        <v>0.03428927680798005</v>
      </c>
    </row>
    <row r="63" spans="1:3" ht="12.75">
      <c r="A63" t="s">
        <v>347</v>
      </c>
      <c r="B63" t="s">
        <v>466</v>
      </c>
      <c r="C63" s="26">
        <v>0.0345855694692904</v>
      </c>
    </row>
    <row r="64" spans="1:3" ht="12.75">
      <c r="A64" t="s">
        <v>211</v>
      </c>
      <c r="B64" t="s">
        <v>397</v>
      </c>
      <c r="C64" s="26">
        <v>0.035509736540664374</v>
      </c>
    </row>
    <row r="65" spans="1:3" ht="12.75">
      <c r="A65" t="s">
        <v>189</v>
      </c>
      <c r="B65" t="s">
        <v>407</v>
      </c>
      <c r="C65" s="26">
        <v>0.03583426651735722</v>
      </c>
    </row>
    <row r="66" spans="1:3" ht="12.75">
      <c r="A66" t="s">
        <v>207</v>
      </c>
      <c r="B66" t="s">
        <v>494</v>
      </c>
      <c r="C66" s="26">
        <v>0.03682393555811277</v>
      </c>
    </row>
    <row r="67" spans="1:3" ht="12.75">
      <c r="A67" t="s">
        <v>329</v>
      </c>
      <c r="B67" t="s">
        <v>393</v>
      </c>
      <c r="C67" s="26">
        <v>0.0380818053596615</v>
      </c>
    </row>
    <row r="68" spans="1:3" ht="12.75">
      <c r="A68" t="s">
        <v>219</v>
      </c>
      <c r="B68" t="s">
        <v>426</v>
      </c>
      <c r="C68" s="26">
        <v>0.0391304347826087</v>
      </c>
    </row>
    <row r="69" spans="1:3" ht="12.75">
      <c r="A69" t="s">
        <v>149</v>
      </c>
      <c r="B69" t="s">
        <v>510</v>
      </c>
      <c r="C69" s="26">
        <v>0.04</v>
      </c>
    </row>
    <row r="70" spans="1:3" ht="12.75">
      <c r="A70" t="s">
        <v>253</v>
      </c>
      <c r="B70" t="s">
        <v>374</v>
      </c>
      <c r="C70" s="26">
        <v>0.041</v>
      </c>
    </row>
    <row r="71" spans="1:3" ht="12.75">
      <c r="A71" t="s">
        <v>193</v>
      </c>
      <c r="B71" t="s">
        <v>411</v>
      </c>
      <c r="C71" s="26">
        <v>0.04216867469879518</v>
      </c>
    </row>
    <row r="72" spans="1:3" ht="12.75">
      <c r="A72" t="s">
        <v>87</v>
      </c>
      <c r="B72" t="s">
        <v>449</v>
      </c>
      <c r="C72" s="26">
        <v>0.042723631508678236</v>
      </c>
    </row>
    <row r="73" spans="1:3" ht="12.75">
      <c r="A73" t="s">
        <v>197</v>
      </c>
      <c r="B73" t="s">
        <v>443</v>
      </c>
      <c r="C73" s="26">
        <v>0.04318181818181818</v>
      </c>
    </row>
    <row r="74" spans="1:3" ht="12.75">
      <c r="A74" t="s">
        <v>271</v>
      </c>
      <c r="B74" t="s">
        <v>370</v>
      </c>
      <c r="C74" s="26">
        <v>0.04318936877076412</v>
      </c>
    </row>
    <row r="75" spans="1:3" ht="12.75">
      <c r="A75" t="s">
        <v>177</v>
      </c>
      <c r="B75" t="s">
        <v>399</v>
      </c>
      <c r="C75" s="26">
        <v>0.044</v>
      </c>
    </row>
    <row r="76" spans="1:3" ht="12.75">
      <c r="A76" t="s">
        <v>191</v>
      </c>
      <c r="B76" t="s">
        <v>441</v>
      </c>
      <c r="C76" s="26">
        <v>0.04553415061295972</v>
      </c>
    </row>
    <row r="77" spans="1:3" ht="12.75">
      <c r="A77" t="s">
        <v>73</v>
      </c>
      <c r="B77" t="s">
        <v>413</v>
      </c>
      <c r="C77" s="26">
        <v>0.046218487394957986</v>
      </c>
    </row>
    <row r="78" spans="1:3" ht="12.75">
      <c r="A78" t="s">
        <v>353</v>
      </c>
      <c r="B78" t="s">
        <v>387</v>
      </c>
      <c r="C78" s="26">
        <v>0.047149894440534836</v>
      </c>
    </row>
    <row r="79" spans="1:3" ht="12.75">
      <c r="A79" t="s">
        <v>296</v>
      </c>
      <c r="B79" t="s">
        <v>469</v>
      </c>
      <c r="C79" s="26">
        <v>0.04725415070242656</v>
      </c>
    </row>
    <row r="80" spans="1:3" ht="12.75">
      <c r="A80" t="s">
        <v>45</v>
      </c>
      <c r="B80" t="s">
        <v>427</v>
      </c>
      <c r="C80" s="26">
        <v>0.047285464098073555</v>
      </c>
    </row>
    <row r="81" spans="1:3" ht="12.75">
      <c r="A81" t="s">
        <v>293</v>
      </c>
      <c r="B81" t="s">
        <v>509</v>
      </c>
      <c r="C81" s="26">
        <v>0.04785478547854786</v>
      </c>
    </row>
    <row r="82" spans="1:3" ht="12.75">
      <c r="A82" t="s">
        <v>171</v>
      </c>
      <c r="B82" t="s">
        <v>445</v>
      </c>
      <c r="C82" s="26">
        <v>0.04792332268370607</v>
      </c>
    </row>
    <row r="83" spans="1:3" ht="12.75">
      <c r="A83" t="s">
        <v>89</v>
      </c>
      <c r="B83" t="s">
        <v>386</v>
      </c>
      <c r="C83" s="26">
        <v>0.048034934497816595</v>
      </c>
    </row>
    <row r="84" spans="1:3" ht="12.75">
      <c r="A84" t="s">
        <v>283</v>
      </c>
      <c r="B84" t="s">
        <v>517</v>
      </c>
      <c r="C84" s="26">
        <v>0.04817275747508306</v>
      </c>
    </row>
    <row r="85" spans="1:3" ht="12.75">
      <c r="A85" t="s">
        <v>217</v>
      </c>
      <c r="B85" t="s">
        <v>471</v>
      </c>
      <c r="C85" s="26">
        <v>0.04826038159371493</v>
      </c>
    </row>
    <row r="86" spans="1:3" ht="12.75">
      <c r="A86" t="s">
        <v>77</v>
      </c>
      <c r="B86" t="s">
        <v>473</v>
      </c>
      <c r="C86" s="26">
        <v>0.0488</v>
      </c>
    </row>
    <row r="87" spans="1:3" ht="12.75">
      <c r="A87" t="s">
        <v>334</v>
      </c>
      <c r="B87" t="s">
        <v>488</v>
      </c>
      <c r="C87" s="26">
        <v>0.051587301587301584</v>
      </c>
    </row>
    <row r="88" spans="1:3" ht="12.75">
      <c r="A88" t="s">
        <v>279</v>
      </c>
      <c r="B88" t="s">
        <v>506</v>
      </c>
      <c r="C88" s="26">
        <v>0.054373522458628844</v>
      </c>
    </row>
    <row r="89" spans="1:3" ht="12.75">
      <c r="A89" t="s">
        <v>175</v>
      </c>
      <c r="B89" t="s">
        <v>436</v>
      </c>
      <c r="C89" s="26">
        <v>0.05543710021321962</v>
      </c>
    </row>
    <row r="90" spans="1:3" ht="12.75">
      <c r="A90" t="s">
        <v>229</v>
      </c>
      <c r="B90" t="s">
        <v>484</v>
      </c>
      <c r="C90" s="26">
        <v>0.05595970900951315</v>
      </c>
    </row>
    <row r="91" spans="1:3" ht="12.75">
      <c r="A91" t="s">
        <v>359</v>
      </c>
      <c r="B91" t="s">
        <v>495</v>
      </c>
      <c r="C91" s="26">
        <v>0.056910569105691054</v>
      </c>
    </row>
    <row r="92" spans="1:3" ht="12.75">
      <c r="A92" t="s">
        <v>75</v>
      </c>
      <c r="B92" t="s">
        <v>493</v>
      </c>
      <c r="C92" s="26">
        <v>0.057722308892355696</v>
      </c>
    </row>
    <row r="93" spans="1:3" ht="12.75">
      <c r="A93" t="s">
        <v>261</v>
      </c>
      <c r="B93" t="s">
        <v>398</v>
      </c>
      <c r="C93" s="26">
        <v>0.058333333333333334</v>
      </c>
    </row>
    <row r="94" spans="1:3" ht="12.75">
      <c r="A94" t="s">
        <v>303</v>
      </c>
      <c r="B94" t="s">
        <v>519</v>
      </c>
      <c r="C94" s="26">
        <v>0.05841121495327103</v>
      </c>
    </row>
    <row r="95" spans="1:3" ht="12.75">
      <c r="A95" t="s">
        <v>361</v>
      </c>
      <c r="B95" t="s">
        <v>486</v>
      </c>
      <c r="C95" s="26">
        <v>0.058767772511848344</v>
      </c>
    </row>
    <row r="96" spans="1:3" ht="12.75">
      <c r="A96" t="s">
        <v>289</v>
      </c>
      <c r="B96" t="s">
        <v>385</v>
      </c>
      <c r="C96" s="26">
        <v>0.058823529411764705</v>
      </c>
    </row>
    <row r="97" spans="1:3" ht="12.75">
      <c r="A97" t="s">
        <v>179</v>
      </c>
      <c r="B97" t="s">
        <v>378</v>
      </c>
      <c r="C97" s="26">
        <v>0.05971404541631623</v>
      </c>
    </row>
    <row r="98" spans="1:3" ht="12.75">
      <c r="A98" t="s">
        <v>107</v>
      </c>
      <c r="B98" t="s">
        <v>460</v>
      </c>
      <c r="C98" s="26">
        <v>0.060117302052785926</v>
      </c>
    </row>
    <row r="99" spans="1:3" ht="12.75">
      <c r="A99" t="s">
        <v>341</v>
      </c>
      <c r="B99" t="s">
        <v>518</v>
      </c>
      <c r="C99" s="26">
        <v>0.061755952380952384</v>
      </c>
    </row>
    <row r="100" spans="1:3" ht="12.75">
      <c r="A100" t="s">
        <v>111</v>
      </c>
      <c r="B100" t="s">
        <v>501</v>
      </c>
      <c r="C100" s="26">
        <v>0.0624</v>
      </c>
    </row>
    <row r="101" spans="1:3" ht="12.75">
      <c r="A101" t="s">
        <v>343</v>
      </c>
      <c r="B101" t="s">
        <v>481</v>
      </c>
      <c r="C101" s="26">
        <v>0.0652995143011333</v>
      </c>
    </row>
    <row r="102" spans="1:3" ht="12.75">
      <c r="A102" t="s">
        <v>181</v>
      </c>
      <c r="B102" t="s">
        <v>404</v>
      </c>
      <c r="C102" s="26">
        <v>0.06571428571428571</v>
      </c>
    </row>
    <row r="103" spans="1:3" ht="12.75">
      <c r="A103" t="s">
        <v>349</v>
      </c>
      <c r="B103" t="s">
        <v>477</v>
      </c>
      <c r="C103" s="26">
        <v>0.06859205776173286</v>
      </c>
    </row>
    <row r="104" spans="1:3" ht="12.75">
      <c r="A104" t="s">
        <v>243</v>
      </c>
      <c r="B104" t="s">
        <v>502</v>
      </c>
      <c r="C104" s="26">
        <v>0.07101449275362319</v>
      </c>
    </row>
    <row r="105" spans="1:3" ht="12.75">
      <c r="A105" t="s">
        <v>232</v>
      </c>
      <c r="B105" t="s">
        <v>505</v>
      </c>
      <c r="C105" s="26">
        <v>0.07168894289185905</v>
      </c>
    </row>
    <row r="106" spans="1:3" ht="12.75">
      <c r="A106" t="s">
        <v>301</v>
      </c>
      <c r="B106" t="s">
        <v>504</v>
      </c>
      <c r="C106" s="26">
        <v>0.07191448007774538</v>
      </c>
    </row>
    <row r="107" spans="1:3" ht="12.75">
      <c r="A107" t="s">
        <v>257</v>
      </c>
      <c r="B107" t="s">
        <v>503</v>
      </c>
      <c r="C107" s="26">
        <v>0.07243650047036689</v>
      </c>
    </row>
    <row r="108" spans="1:3" ht="12.75">
      <c r="A108" t="s">
        <v>339</v>
      </c>
      <c r="B108" t="s">
        <v>490</v>
      </c>
      <c r="C108" s="26">
        <v>0.07335907335907337</v>
      </c>
    </row>
    <row r="109" spans="1:3" ht="12.75">
      <c r="A109" t="s">
        <v>355</v>
      </c>
      <c r="B109" t="s">
        <v>512</v>
      </c>
      <c r="C109" s="26">
        <v>0.07343124165554073</v>
      </c>
    </row>
    <row r="110" spans="1:3" ht="12.75">
      <c r="A110" t="s">
        <v>237</v>
      </c>
      <c r="B110" t="s">
        <v>417</v>
      </c>
      <c r="C110" s="26">
        <v>0.07374631268436578</v>
      </c>
    </row>
    <row r="111" spans="1:3" ht="12.75">
      <c r="A111" t="s">
        <v>241</v>
      </c>
      <c r="B111" t="s">
        <v>468</v>
      </c>
      <c r="C111" s="26">
        <v>0.07381193124368049</v>
      </c>
    </row>
    <row r="112" spans="1:3" ht="12.75">
      <c r="A112" t="s">
        <v>137</v>
      </c>
      <c r="B112" t="s">
        <v>412</v>
      </c>
      <c r="C112" s="26">
        <v>0.07488050982474774</v>
      </c>
    </row>
    <row r="113" spans="1:3" ht="12.75">
      <c r="A113" t="s">
        <v>91</v>
      </c>
      <c r="B113" t="s">
        <v>454</v>
      </c>
      <c r="C113" s="26">
        <v>0.07857142857142857</v>
      </c>
    </row>
    <row r="114" spans="1:3" ht="12.75">
      <c r="A114" t="s">
        <v>79</v>
      </c>
      <c r="B114" t="s">
        <v>433</v>
      </c>
      <c r="C114" s="26">
        <v>0.07874617737003058</v>
      </c>
    </row>
    <row r="115" spans="1:3" ht="12.75">
      <c r="A115" t="s">
        <v>249</v>
      </c>
      <c r="B115" t="s">
        <v>458</v>
      </c>
      <c r="C115" s="26">
        <v>0.08061153578874218</v>
      </c>
    </row>
    <row r="116" spans="1:3" ht="12.75">
      <c r="A116" t="s">
        <v>263</v>
      </c>
      <c r="B116" t="s">
        <v>491</v>
      </c>
      <c r="C116" s="26">
        <v>0.08067940552016985</v>
      </c>
    </row>
    <row r="117" spans="1:3" ht="12.75">
      <c r="A117" t="s">
        <v>187</v>
      </c>
      <c r="B117" t="s">
        <v>451</v>
      </c>
      <c r="C117" s="26">
        <v>0.08108108108108109</v>
      </c>
    </row>
    <row r="118" spans="1:3" ht="12.75">
      <c r="A118" t="s">
        <v>81</v>
      </c>
      <c r="B118" t="s">
        <v>453</v>
      </c>
      <c r="C118" s="26">
        <v>0.08463434675431389</v>
      </c>
    </row>
    <row r="119" spans="1:3" ht="12.75">
      <c r="A119" t="s">
        <v>299</v>
      </c>
      <c r="B119" t="s">
        <v>507</v>
      </c>
      <c r="C119" s="26">
        <v>0.08468677494199536</v>
      </c>
    </row>
    <row r="120" spans="1:3" ht="12.75">
      <c r="A120" t="s">
        <v>199</v>
      </c>
      <c r="B120" t="s">
        <v>394</v>
      </c>
      <c r="C120" s="26">
        <v>0.08543046357615894</v>
      </c>
    </row>
    <row r="121" spans="1:3" ht="12.75">
      <c r="A121" t="s">
        <v>215</v>
      </c>
      <c r="B121" t="s">
        <v>440</v>
      </c>
      <c r="C121" s="26">
        <v>0.08550805108273181</v>
      </c>
    </row>
    <row r="122" spans="1:3" ht="12.75">
      <c r="A122" t="s">
        <v>93</v>
      </c>
      <c r="B122" t="s">
        <v>448</v>
      </c>
      <c r="C122" s="26">
        <v>0.08583690987124463</v>
      </c>
    </row>
    <row r="123" spans="1:3" ht="12.75">
      <c r="A123" t="s">
        <v>159</v>
      </c>
      <c r="B123" t="s">
        <v>455</v>
      </c>
      <c r="C123" s="26">
        <v>0.08611111111111111</v>
      </c>
    </row>
    <row r="124" spans="1:3" ht="12.75">
      <c r="A124" t="s">
        <v>265</v>
      </c>
      <c r="B124" t="s">
        <v>415</v>
      </c>
      <c r="C124" s="26">
        <v>0.0863239573229874</v>
      </c>
    </row>
    <row r="125" spans="1:3" ht="12.75">
      <c r="A125" t="s">
        <v>47</v>
      </c>
      <c r="B125" t="s">
        <v>382</v>
      </c>
      <c r="C125" s="26">
        <v>0.08650519031141868</v>
      </c>
    </row>
    <row r="126" spans="1:3" ht="12.75">
      <c r="A126" t="s">
        <v>285</v>
      </c>
      <c r="B126" t="s">
        <v>499</v>
      </c>
      <c r="C126" s="26">
        <v>0.08655221745350501</v>
      </c>
    </row>
    <row r="127" spans="1:3" ht="12.75">
      <c r="A127" t="s">
        <v>235</v>
      </c>
      <c r="B127" t="s">
        <v>446</v>
      </c>
      <c r="C127" s="26">
        <v>0.08812546676624347</v>
      </c>
    </row>
    <row r="128" spans="1:3" ht="12.75">
      <c r="A128" t="s">
        <v>153</v>
      </c>
      <c r="B128" t="s">
        <v>472</v>
      </c>
      <c r="C128" s="26">
        <v>0.09069767441860466</v>
      </c>
    </row>
    <row r="129" spans="1:3" ht="12.75">
      <c r="A129" t="s">
        <v>131</v>
      </c>
      <c r="B129" t="s">
        <v>480</v>
      </c>
      <c r="C129" s="26">
        <v>0.09072661581694098</v>
      </c>
    </row>
    <row r="130" spans="1:3" ht="12.75">
      <c r="A130" t="s">
        <v>169</v>
      </c>
      <c r="B130" t="s">
        <v>395</v>
      </c>
      <c r="C130" s="26">
        <v>0.0910609857978279</v>
      </c>
    </row>
    <row r="131" spans="1:3" ht="12.75">
      <c r="A131" t="s">
        <v>275</v>
      </c>
      <c r="B131" t="s">
        <v>520</v>
      </c>
      <c r="C131" s="26">
        <v>0.09252669039145907</v>
      </c>
    </row>
    <row r="132" spans="1:3" ht="12.75">
      <c r="A132" t="s">
        <v>119</v>
      </c>
      <c r="B132" t="s">
        <v>513</v>
      </c>
      <c r="C132" s="26">
        <v>0.09253170502583373</v>
      </c>
    </row>
    <row r="133" spans="1:3" ht="12.75">
      <c r="A133" t="s">
        <v>245</v>
      </c>
      <c r="B133" t="s">
        <v>485</v>
      </c>
      <c r="C133" s="26">
        <v>0.0925756186984418</v>
      </c>
    </row>
    <row r="134" spans="1:3" ht="12.75">
      <c r="A134" t="s">
        <v>351</v>
      </c>
      <c r="B134" t="s">
        <v>422</v>
      </c>
      <c r="C134" s="26">
        <v>0.09415971394517282</v>
      </c>
    </row>
    <row r="135" spans="1:3" ht="12.75">
      <c r="A135" t="s">
        <v>69</v>
      </c>
      <c r="B135" t="s">
        <v>380</v>
      </c>
      <c r="C135" s="26">
        <v>0.09421487603305785</v>
      </c>
    </row>
    <row r="136" spans="1:3" ht="12.75">
      <c r="A136" t="s">
        <v>105</v>
      </c>
      <c r="B136" t="s">
        <v>483</v>
      </c>
      <c r="C136" s="26">
        <v>0.09673518742442563</v>
      </c>
    </row>
    <row r="137" spans="1:3" ht="12.75">
      <c r="A137" t="s">
        <v>239</v>
      </c>
      <c r="B137" t="s">
        <v>461</v>
      </c>
      <c r="C137" s="26">
        <v>0.09840201850294365</v>
      </c>
    </row>
    <row r="138" spans="1:3" ht="12.75">
      <c r="A138" t="s">
        <v>314</v>
      </c>
      <c r="B138" t="s">
        <v>467</v>
      </c>
      <c r="C138" s="26">
        <v>0.09841479524438573</v>
      </c>
    </row>
    <row r="139" spans="1:3" ht="12.75">
      <c r="A139" t="s">
        <v>173</v>
      </c>
      <c r="B139" t="s">
        <v>419</v>
      </c>
      <c r="C139" s="26">
        <v>0.09857142857142857</v>
      </c>
    </row>
    <row r="140" spans="1:3" ht="12.75">
      <c r="A140" t="s">
        <v>309</v>
      </c>
      <c r="B140" t="s">
        <v>429</v>
      </c>
      <c r="C140" s="26">
        <v>0.09887968826108134</v>
      </c>
    </row>
    <row r="141" spans="1:3" ht="12.75">
      <c r="A141" t="s">
        <v>259</v>
      </c>
      <c r="B141" t="s">
        <v>489</v>
      </c>
      <c r="C141" s="26">
        <v>0.10714285714285714</v>
      </c>
    </row>
    <row r="142" spans="1:3" ht="12.75">
      <c r="A142" t="s">
        <v>129</v>
      </c>
      <c r="B142" t="s">
        <v>431</v>
      </c>
      <c r="C142" s="26">
        <v>0.12186115214180207</v>
      </c>
    </row>
    <row r="143" spans="1:3" ht="12.75">
      <c r="A143" t="s">
        <v>307</v>
      </c>
      <c r="B143" t="s">
        <v>470</v>
      </c>
      <c r="C143" s="26">
        <v>0.1249628086878905</v>
      </c>
    </row>
    <row r="144" spans="1:3" ht="12.75">
      <c r="A144" t="s">
        <v>227</v>
      </c>
      <c r="B144" t="s">
        <v>463</v>
      </c>
      <c r="C144" s="26">
        <v>0.1295843520782396</v>
      </c>
    </row>
    <row r="145" spans="1:3" ht="12.75">
      <c r="A145" t="s">
        <v>97</v>
      </c>
      <c r="B145" t="s">
        <v>497</v>
      </c>
      <c r="C145" s="26">
        <v>0.1489841986455982</v>
      </c>
    </row>
    <row r="146" spans="1:3" ht="12.75">
      <c r="A146" t="s">
        <v>305</v>
      </c>
      <c r="B146" t="s">
        <v>465</v>
      </c>
      <c r="C146" s="26">
        <v>0.15074798619102417</v>
      </c>
    </row>
    <row r="147" spans="1:3" ht="12.75">
      <c r="A147" t="s">
        <v>135</v>
      </c>
      <c r="B147" t="s">
        <v>383</v>
      </c>
      <c r="C147" s="26">
        <v>0.15521064301552107</v>
      </c>
    </row>
    <row r="148" spans="1:3" ht="12.75">
      <c r="A148" t="s">
        <v>331</v>
      </c>
      <c r="B148" t="s">
        <v>475</v>
      </c>
      <c r="C148" s="26">
        <v>0.1609870740305523</v>
      </c>
    </row>
    <row r="149" spans="1:3" ht="12.75">
      <c r="A149" t="s">
        <v>311</v>
      </c>
      <c r="B149" t="s">
        <v>410</v>
      </c>
      <c r="C149" s="26">
        <v>0.16336861481822365</v>
      </c>
    </row>
    <row r="150" spans="1:3" ht="12.75">
      <c r="A150" t="s">
        <v>321</v>
      </c>
      <c r="B150" t="s">
        <v>406</v>
      </c>
      <c r="C150" s="26">
        <v>0.17388841687907108</v>
      </c>
    </row>
    <row r="151" spans="1:3" ht="12.75">
      <c r="A151" t="s">
        <v>223</v>
      </c>
      <c r="B151" t="s">
        <v>456</v>
      </c>
      <c r="C151" s="26">
        <v>0.18309859154929578</v>
      </c>
    </row>
    <row r="152" spans="1:3" ht="12.75">
      <c r="A152" t="s">
        <v>317</v>
      </c>
      <c r="B152" t="s">
        <v>390</v>
      </c>
      <c r="C152" s="26">
        <v>0.38597599494630447</v>
      </c>
    </row>
    <row r="153" spans="1:3" ht="12.75">
      <c r="A153" t="s">
        <v>277</v>
      </c>
      <c r="B153" t="s">
        <v>373</v>
      </c>
      <c r="C153" s="26">
        <v>0.46639784946236557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12"/>
  <sheetViews>
    <sheetView workbookViewId="0" topLeftCell="A1">
      <selection activeCell="A1" sqref="A1"/>
    </sheetView>
  </sheetViews>
  <sheetFormatPr defaultColWidth="9.140625" defaultRowHeight="12.75"/>
  <cols>
    <col min="1" max="2" width="9.140625" style="16" customWidth="1"/>
  </cols>
  <sheetData>
    <row r="1" spans="1:10" ht="57">
      <c r="A1" s="31" t="s">
        <v>521</v>
      </c>
      <c r="B1" s="31" t="s">
        <v>533</v>
      </c>
      <c r="C1" s="31" t="s">
        <v>7</v>
      </c>
      <c r="D1" s="31" t="s">
        <v>8</v>
      </c>
      <c r="E1" s="31" t="s">
        <v>9</v>
      </c>
      <c r="F1" s="31" t="s">
        <v>10</v>
      </c>
      <c r="G1" s="31" t="s">
        <v>11</v>
      </c>
      <c r="H1" s="31" t="s">
        <v>12</v>
      </c>
      <c r="I1" s="31" t="s">
        <v>13</v>
      </c>
      <c r="J1" s="31" t="s">
        <v>585</v>
      </c>
    </row>
    <row r="2" spans="1:10" ht="12.75">
      <c r="A2" s="32" t="s">
        <v>41</v>
      </c>
      <c r="B2" s="32" t="s">
        <v>522</v>
      </c>
      <c r="C2" s="26">
        <v>0.7832830676432572</v>
      </c>
      <c r="D2" s="26">
        <v>0.7949434464404525</v>
      </c>
      <c r="E2" s="26">
        <v>0.8124754805806198</v>
      </c>
      <c r="F2" s="26">
        <v>0.8468872686483455</v>
      </c>
      <c r="G2" s="26">
        <v>0.9642087106511428</v>
      </c>
      <c r="H2" s="26">
        <v>0.9575797872340426</v>
      </c>
      <c r="I2" s="26">
        <v>0.9713384170391796</v>
      </c>
      <c r="J2" s="26">
        <v>0.9839536138079827</v>
      </c>
    </row>
    <row r="3" spans="1:10" ht="12.75">
      <c r="A3" s="32" t="s">
        <v>67</v>
      </c>
      <c r="B3" s="32" t="s">
        <v>526</v>
      </c>
      <c r="C3" s="26">
        <v>0.7153907458628288</v>
      </c>
      <c r="D3" s="26">
        <v>0.7568661728849427</v>
      </c>
      <c r="E3" s="26">
        <v>0.7753731681865614</v>
      </c>
      <c r="F3" s="26">
        <v>0.8466147676338759</v>
      </c>
      <c r="G3" s="26">
        <v>0.9006857526494989</v>
      </c>
      <c r="H3" s="26">
        <v>0.9376241740978607</v>
      </c>
      <c r="I3" s="26">
        <v>0.9398091062702654</v>
      </c>
      <c r="J3" s="26">
        <v>0.9473129610115911</v>
      </c>
    </row>
    <row r="4" spans="1:10" ht="12.75">
      <c r="A4" s="16" t="s">
        <v>117</v>
      </c>
      <c r="B4" s="33" t="s">
        <v>529</v>
      </c>
      <c r="C4" s="26">
        <v>0.7730960164668846</v>
      </c>
      <c r="D4" s="26">
        <v>0.7967955539789524</v>
      </c>
      <c r="E4" s="26">
        <v>0.8054218702406336</v>
      </c>
      <c r="F4" s="26">
        <v>0.8529305789094404</v>
      </c>
      <c r="G4" s="26">
        <v>0.9066289663839145</v>
      </c>
      <c r="H4" s="26">
        <v>0.9319253137434955</v>
      </c>
      <c r="I4" s="26">
        <v>0.9400899258719164</v>
      </c>
      <c r="J4" s="26">
        <v>0.9474595129187786</v>
      </c>
    </row>
    <row r="5" spans="1:10" ht="12.75">
      <c r="A5" s="34" t="s">
        <v>147</v>
      </c>
      <c r="B5" s="34" t="s">
        <v>523</v>
      </c>
      <c r="C5" s="26">
        <v>0.7250526644300539</v>
      </c>
      <c r="D5" s="26">
        <v>0.7278391810696536</v>
      </c>
      <c r="E5" s="26">
        <v>0.8510575358674752</v>
      </c>
      <c r="F5" s="26">
        <v>0.9199077388053766</v>
      </c>
      <c r="G5" s="26">
        <v>0.9531064971974421</v>
      </c>
      <c r="H5" s="26">
        <v>0.9687354898622504</v>
      </c>
      <c r="I5" s="26">
        <v>0.9744358647574781</v>
      </c>
      <c r="J5" s="26">
        <v>0.9607104413347686</v>
      </c>
    </row>
    <row r="6" spans="1:10" ht="12.75">
      <c r="A6" s="16" t="s">
        <v>167</v>
      </c>
      <c r="B6" s="16" t="s">
        <v>525</v>
      </c>
      <c r="C6" s="26">
        <v>0.7194883638301652</v>
      </c>
      <c r="D6" s="26">
        <v>0.7429937722419928</v>
      </c>
      <c r="E6" s="26">
        <v>0.7708067292210316</v>
      </c>
      <c r="F6" s="26">
        <v>0.7740348440122706</v>
      </c>
      <c r="G6" s="26">
        <v>0.9099445902595509</v>
      </c>
      <c r="H6" s="26">
        <v>0.9157360984503191</v>
      </c>
      <c r="I6" s="26">
        <v>0.928260007927071</v>
      </c>
      <c r="J6" s="26">
        <v>0.9463359639233371</v>
      </c>
    </row>
    <row r="7" spans="1:10" ht="12.75">
      <c r="A7" s="16" t="s">
        <v>203</v>
      </c>
      <c r="B7" s="16" t="s">
        <v>527</v>
      </c>
      <c r="C7" s="26">
        <v>0.6203237737221852</v>
      </c>
      <c r="D7" s="26">
        <v>0.6563271258694189</v>
      </c>
      <c r="E7" s="26">
        <v>0.7100922722029989</v>
      </c>
      <c r="F7" s="26">
        <v>0.7940669401343559</v>
      </c>
      <c r="G7" s="26">
        <v>0.852922097069057</v>
      </c>
      <c r="H7" s="26">
        <v>0.8824852403710992</v>
      </c>
      <c r="I7" s="26">
        <v>0.8961517010596766</v>
      </c>
      <c r="J7" s="26">
        <v>0.9537370753323486</v>
      </c>
    </row>
    <row r="8" spans="1:10" ht="12.75">
      <c r="A8" s="16" t="s">
        <v>233</v>
      </c>
      <c r="B8" s="16" t="s">
        <v>531</v>
      </c>
      <c r="C8" s="26">
        <v>0.6091985396977038</v>
      </c>
      <c r="D8" s="26">
        <v>0.6491216170385946</v>
      </c>
      <c r="E8" s="26">
        <v>0.7047852359954271</v>
      </c>
      <c r="F8" s="26">
        <v>0.8164968825593677</v>
      </c>
      <c r="G8" s="26">
        <v>0.8792959765325511</v>
      </c>
      <c r="H8" s="26">
        <v>0.8817431431171194</v>
      </c>
      <c r="I8" s="26">
        <v>0.897420007175707</v>
      </c>
      <c r="J8" s="26">
        <v>0.923720715674322</v>
      </c>
    </row>
    <row r="9" spans="1:10" ht="12.75">
      <c r="A9" s="16" t="s">
        <v>297</v>
      </c>
      <c r="B9" s="16" t="s">
        <v>528</v>
      </c>
      <c r="C9" s="26">
        <v>0.653345418589321</v>
      </c>
      <c r="D9" s="26">
        <v>0.6775081310983238</v>
      </c>
      <c r="E9" s="26">
        <v>0.5730547325744582</v>
      </c>
      <c r="F9" s="26">
        <v>0.642338384291222</v>
      </c>
      <c r="G9" s="26">
        <v>0.856059370412657</v>
      </c>
      <c r="H9" s="26">
        <v>0.8648405253283302</v>
      </c>
      <c r="I9" s="26">
        <v>0.8709366901147724</v>
      </c>
      <c r="J9" s="26">
        <v>0.8894097084293319</v>
      </c>
    </row>
    <row r="10" spans="1:10" ht="12.75">
      <c r="A10" s="16" t="s">
        <v>315</v>
      </c>
      <c r="B10" s="16" t="s">
        <v>524</v>
      </c>
      <c r="C10" s="26">
        <v>0.6531350482315113</v>
      </c>
      <c r="D10" s="26">
        <v>0.7031441717791411</v>
      </c>
      <c r="E10" s="26">
        <v>0.7018291339161096</v>
      </c>
      <c r="F10" s="26">
        <v>0.762631536669612</v>
      </c>
      <c r="G10" s="26">
        <v>0.8117805826784155</v>
      </c>
      <c r="H10" s="26">
        <v>0.82901128465735</v>
      </c>
      <c r="I10" s="26">
        <v>0.8361061151079137</v>
      </c>
      <c r="J10" s="26">
        <v>0.8777349768875192</v>
      </c>
    </row>
    <row r="11" spans="1:10" ht="12.75">
      <c r="A11" s="16" t="s">
        <v>335</v>
      </c>
      <c r="B11" s="16" t="s">
        <v>530</v>
      </c>
      <c r="C11" s="26">
        <v>0.7005083115812611</v>
      </c>
      <c r="D11" s="26">
        <v>0.7448345035105316</v>
      </c>
      <c r="E11" s="26">
        <v>0.7665183156453269</v>
      </c>
      <c r="F11" s="26">
        <v>0.863786658999425</v>
      </c>
      <c r="G11" s="26">
        <v>0.9064297301282996</v>
      </c>
      <c r="H11" s="26">
        <v>0.9291545592915456</v>
      </c>
      <c r="I11" s="26">
        <v>0.9328332765086942</v>
      </c>
      <c r="J11" s="26">
        <v>0.9465606636709298</v>
      </c>
    </row>
    <row r="12" spans="1:10" ht="12.75">
      <c r="A12" s="16" t="s">
        <v>532</v>
      </c>
      <c r="B12" s="16" t="s">
        <v>363</v>
      </c>
      <c r="C12" s="26">
        <v>0.6852532423550661</v>
      </c>
      <c r="D12" s="26">
        <v>0.7175728031722357</v>
      </c>
      <c r="E12" s="26">
        <v>0.7435652774027065</v>
      </c>
      <c r="F12" s="26">
        <v>0.8145790619184304</v>
      </c>
      <c r="G12" s="26">
        <v>0.8901040814528614</v>
      </c>
      <c r="H12" s="26">
        <v>0.9064150305693196</v>
      </c>
      <c r="I12" s="26">
        <v>0.9158885217641144</v>
      </c>
      <c r="J12" s="26">
        <v>0.9361851804273489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M177"/>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16" bestFit="1" customWidth="1"/>
    <col min="2" max="2" width="34.8515625" style="16" bestFit="1" customWidth="1"/>
    <col min="3" max="3" width="6.00390625" style="16" bestFit="1" customWidth="1"/>
    <col min="4" max="4" width="23.421875" style="16" bestFit="1" customWidth="1"/>
    <col min="5" max="5" width="28.7109375" style="16" bestFit="1" customWidth="1"/>
    <col min="6" max="13" width="13.28125" style="16" customWidth="1"/>
    <col min="14" max="16384" width="9.140625" style="16" customWidth="1"/>
  </cols>
  <sheetData>
    <row r="1" ht="18">
      <c r="A1" s="50" t="s">
        <v>601</v>
      </c>
    </row>
    <row r="2" s="40" customFormat="1" ht="12.75"/>
    <row r="3" s="40" customFormat="1" ht="12.75">
      <c r="A3" s="64" t="s">
        <v>26</v>
      </c>
    </row>
    <row r="4" s="40" customFormat="1" ht="12.75">
      <c r="A4" s="40" t="s">
        <v>657</v>
      </c>
    </row>
    <row r="5" s="40" customFormat="1" ht="12.75"/>
    <row r="6" spans="1:13" ht="12.75">
      <c r="A6" s="54"/>
      <c r="B6" s="54"/>
      <c r="C6" s="54"/>
      <c r="D6" s="54"/>
      <c r="E6" s="54"/>
      <c r="F6" s="135" t="s">
        <v>633</v>
      </c>
      <c r="G6" s="135"/>
      <c r="H6" s="135"/>
      <c r="I6" s="135"/>
      <c r="J6" s="135"/>
      <c r="K6" s="135"/>
      <c r="L6" s="135"/>
      <c r="M6" s="135"/>
    </row>
    <row r="7" spans="1:13" ht="13.5" thickBot="1">
      <c r="A7" s="56" t="s">
        <v>32</v>
      </c>
      <c r="B7" s="56" t="s">
        <v>34</v>
      </c>
      <c r="C7" s="56"/>
      <c r="D7" s="56"/>
      <c r="E7" s="56"/>
      <c r="F7" s="57" t="s">
        <v>7</v>
      </c>
      <c r="G7" s="57" t="s">
        <v>8</v>
      </c>
      <c r="H7" s="57" t="s">
        <v>9</v>
      </c>
      <c r="I7" s="57" t="s">
        <v>10</v>
      </c>
      <c r="J7" s="57" t="s">
        <v>11</v>
      </c>
      <c r="K7" s="57" t="s">
        <v>12</v>
      </c>
      <c r="L7" s="57" t="s">
        <v>13</v>
      </c>
      <c r="M7" s="57" t="s">
        <v>585</v>
      </c>
    </row>
    <row r="8" spans="1:13" ht="12.75">
      <c r="A8" s="16" t="s">
        <v>365</v>
      </c>
      <c r="B8" s="16" t="s">
        <v>363</v>
      </c>
      <c r="F8" s="28"/>
      <c r="G8" s="28"/>
      <c r="H8" s="28"/>
      <c r="I8" s="28"/>
      <c r="J8" s="28">
        <v>0.28016569224117105</v>
      </c>
      <c r="K8" s="28">
        <v>0.2810889038162224</v>
      </c>
      <c r="L8" s="28">
        <v>0.2778157010935715</v>
      </c>
      <c r="M8" s="28">
        <v>0.27550554402382166</v>
      </c>
    </row>
    <row r="9" spans="6:13" ht="12.75">
      <c r="F9" s="28"/>
      <c r="G9" s="28"/>
      <c r="H9" s="28"/>
      <c r="I9" s="28"/>
      <c r="J9" s="28"/>
      <c r="K9" s="28"/>
      <c r="L9" s="28"/>
      <c r="M9" s="28"/>
    </row>
    <row r="10" spans="1:13" ht="12.75">
      <c r="A10" s="16" t="s">
        <v>41</v>
      </c>
      <c r="B10" s="16" t="s">
        <v>39</v>
      </c>
      <c r="F10" s="28"/>
      <c r="G10" s="28"/>
      <c r="H10" s="28"/>
      <c r="I10" s="28"/>
      <c r="J10" s="28">
        <v>0.26767921110089704</v>
      </c>
      <c r="K10" s="28">
        <v>0.2367172456859003</v>
      </c>
      <c r="L10" s="28">
        <v>0.2677285280355708</v>
      </c>
      <c r="M10" s="28">
        <v>0.24407459251833896</v>
      </c>
    </row>
    <row r="11" spans="1:13" ht="12.75">
      <c r="A11" s="16" t="s">
        <v>67</v>
      </c>
      <c r="B11" s="16" t="s">
        <v>65</v>
      </c>
      <c r="F11" s="28"/>
      <c r="G11" s="28"/>
      <c r="H11" s="28"/>
      <c r="I11" s="28"/>
      <c r="J11" s="28">
        <v>0.31780143702072117</v>
      </c>
      <c r="K11" s="28">
        <v>0.2982791446299668</v>
      </c>
      <c r="L11" s="28">
        <v>0.2972022408067906</v>
      </c>
      <c r="M11" s="28">
        <v>0.3034158410695565</v>
      </c>
    </row>
    <row r="12" spans="1:13" ht="12.75">
      <c r="A12" s="16" t="s">
        <v>117</v>
      </c>
      <c r="B12" s="16" t="s">
        <v>364</v>
      </c>
      <c r="F12" s="28"/>
      <c r="G12" s="28"/>
      <c r="H12" s="28"/>
      <c r="I12" s="28">
        <v>0.3193634622308183</v>
      </c>
      <c r="J12" s="28">
        <v>0.279623263788369</v>
      </c>
      <c r="K12" s="28">
        <v>0.27821095508266935</v>
      </c>
      <c r="L12" s="28">
        <v>0.2804703651877831</v>
      </c>
      <c r="M12" s="28">
        <v>0.28360195750487416</v>
      </c>
    </row>
    <row r="13" spans="1:13" ht="12.75">
      <c r="A13" s="16" t="s">
        <v>147</v>
      </c>
      <c r="B13" s="16" t="s">
        <v>145</v>
      </c>
      <c r="F13" s="28"/>
      <c r="G13" s="28"/>
      <c r="H13" s="28">
        <v>0.34762589616985456</v>
      </c>
      <c r="I13" s="28">
        <v>0.3156902565277306</v>
      </c>
      <c r="J13" s="28">
        <v>0.2538968459529102</v>
      </c>
      <c r="K13" s="28">
        <v>0.3042092872517546</v>
      </c>
      <c r="L13" s="28">
        <v>0.2938774510636751</v>
      </c>
      <c r="M13" s="28">
        <v>0.31563004731658006</v>
      </c>
    </row>
    <row r="14" spans="1:13" ht="12.75">
      <c r="A14" s="16" t="s">
        <v>167</v>
      </c>
      <c r="B14" s="16" t="s">
        <v>165</v>
      </c>
      <c r="F14" s="28"/>
      <c r="G14" s="28"/>
      <c r="H14" s="28"/>
      <c r="I14" s="28"/>
      <c r="J14" s="28">
        <v>0.27950056409162216</v>
      </c>
      <c r="K14" s="28">
        <v>0.2777368721506589</v>
      </c>
      <c r="L14" s="28">
        <v>0.28777603641052696</v>
      </c>
      <c r="M14" s="28">
        <v>0.28161940710858324</v>
      </c>
    </row>
    <row r="15" spans="1:13" ht="12.75">
      <c r="A15" s="16" t="s">
        <v>203</v>
      </c>
      <c r="B15" s="16" t="s">
        <v>201</v>
      </c>
      <c r="F15" s="28"/>
      <c r="G15" s="28"/>
      <c r="H15" s="28"/>
      <c r="I15" s="28"/>
      <c r="J15" s="28">
        <v>0.3195538685893292</v>
      </c>
      <c r="K15" s="28">
        <v>0.31717467601367594</v>
      </c>
      <c r="L15" s="28">
        <v>0.28831651997672736</v>
      </c>
      <c r="M15" s="28">
        <v>0.27313344663473466</v>
      </c>
    </row>
    <row r="16" spans="1:13" ht="12.75">
      <c r="A16" s="16" t="s">
        <v>233</v>
      </c>
      <c r="B16" s="16" t="s">
        <v>231</v>
      </c>
      <c r="F16" s="28"/>
      <c r="G16" s="28"/>
      <c r="H16" s="28"/>
      <c r="I16" s="28"/>
      <c r="J16" s="28">
        <v>0.20634460535492827</v>
      </c>
      <c r="K16" s="28">
        <v>0.22223244192275926</v>
      </c>
      <c r="L16" s="28">
        <v>0.21278428691687623</v>
      </c>
      <c r="M16" s="28">
        <v>0.20601905759144612</v>
      </c>
    </row>
    <row r="17" spans="1:13" ht="12.75">
      <c r="A17" s="16" t="s">
        <v>297</v>
      </c>
      <c r="B17" s="16" t="s">
        <v>295</v>
      </c>
      <c r="F17" s="28"/>
      <c r="G17" s="28"/>
      <c r="H17" s="28"/>
      <c r="I17" s="28"/>
      <c r="J17" s="28">
        <v>0.3045672605420692</v>
      </c>
      <c r="K17" s="28">
        <v>0.305976022844542</v>
      </c>
      <c r="L17" s="28">
        <v>0.30921515332446015</v>
      </c>
      <c r="M17" s="28"/>
    </row>
    <row r="18" spans="1:13" ht="12.75">
      <c r="A18" s="16" t="s">
        <v>315</v>
      </c>
      <c r="B18" s="16" t="s">
        <v>313</v>
      </c>
      <c r="F18" s="28"/>
      <c r="G18" s="28"/>
      <c r="H18" s="28"/>
      <c r="I18" s="28"/>
      <c r="J18" s="28"/>
      <c r="K18" s="28"/>
      <c r="L18" s="28"/>
      <c r="M18" s="28"/>
    </row>
    <row r="19" spans="1:13" ht="12.75">
      <c r="A19" s="16" t="s">
        <v>335</v>
      </c>
      <c r="B19" s="16" t="s">
        <v>333</v>
      </c>
      <c r="F19" s="28"/>
      <c r="G19" s="28"/>
      <c r="H19" s="28"/>
      <c r="I19" s="28">
        <v>0.3229975099948075</v>
      </c>
      <c r="J19" s="28">
        <v>0.30404513475068967</v>
      </c>
      <c r="K19" s="28">
        <v>0.2958372196218204</v>
      </c>
      <c r="L19" s="28">
        <v>0.2908773173046801</v>
      </c>
      <c r="M19" s="28">
        <v>0.29549141903045795</v>
      </c>
    </row>
    <row r="20" spans="6:13" ht="12.75">
      <c r="F20"/>
      <c r="G20"/>
      <c r="H20"/>
      <c r="I20"/>
      <c r="J20"/>
      <c r="K20"/>
      <c r="L20"/>
      <c r="M20"/>
    </row>
    <row r="21" spans="1:13" ht="12.75">
      <c r="A21" s="16" t="s">
        <v>32</v>
      </c>
      <c r="B21" s="16" t="s">
        <v>34</v>
      </c>
      <c r="C21" s="16" t="s">
        <v>33</v>
      </c>
      <c r="D21" s="16" t="s">
        <v>31</v>
      </c>
      <c r="E21" s="16" t="s">
        <v>611</v>
      </c>
      <c r="F21" s="117" t="s">
        <v>7</v>
      </c>
      <c r="G21" s="117" t="s">
        <v>8</v>
      </c>
      <c r="H21" s="117" t="s">
        <v>9</v>
      </c>
      <c r="I21" s="117" t="s">
        <v>10</v>
      </c>
      <c r="J21" s="117" t="s">
        <v>11</v>
      </c>
      <c r="K21" s="117" t="s">
        <v>12</v>
      </c>
      <c r="L21" s="117" t="s">
        <v>13</v>
      </c>
      <c r="M21" s="117" t="s">
        <v>585</v>
      </c>
    </row>
    <row r="22" spans="1:13" ht="12.75">
      <c r="A22" s="16" t="s">
        <v>40</v>
      </c>
      <c r="B22" s="16" t="s">
        <v>42</v>
      </c>
      <c r="C22" s="16" t="s">
        <v>41</v>
      </c>
      <c r="D22" s="16" t="s">
        <v>39</v>
      </c>
      <c r="E22" s="16" t="s">
        <v>612</v>
      </c>
      <c r="F22" s="26">
        <v>0.30329282647597144</v>
      </c>
      <c r="G22" s="26">
        <v>0.29139028866742867</v>
      </c>
      <c r="H22" s="26">
        <v>0.2647682802558679</v>
      </c>
      <c r="I22" s="26">
        <v>0.2851372453553892</v>
      </c>
      <c r="J22" s="26">
        <v>0.26212086899458853</v>
      </c>
      <c r="K22" s="26">
        <v>0.24627279281641218</v>
      </c>
      <c r="L22" s="28">
        <v>0.28103230329101847</v>
      </c>
      <c r="M22" s="28">
        <v>0.25771083897578156</v>
      </c>
    </row>
    <row r="23" spans="1:13" ht="12.75">
      <c r="A23" s="16" t="s">
        <v>43</v>
      </c>
      <c r="B23" s="16" t="s">
        <v>44</v>
      </c>
      <c r="C23" s="16" t="s">
        <v>41</v>
      </c>
      <c r="D23" s="16" t="s">
        <v>39</v>
      </c>
      <c r="E23" s="16" t="s">
        <v>612</v>
      </c>
      <c r="F23" s="26">
        <v>0.2828469856317583</v>
      </c>
      <c r="G23" s="26">
        <v>0.27476038338658143</v>
      </c>
      <c r="H23" s="26">
        <v>0.27012668223015657</v>
      </c>
      <c r="I23" s="26">
        <v>0.23162274618585293</v>
      </c>
      <c r="J23" s="26">
        <v>0.21557935923759342</v>
      </c>
      <c r="K23" s="26">
        <v>0.2384294068504595</v>
      </c>
      <c r="L23" s="28">
        <v>0.3153897834242967</v>
      </c>
      <c r="M23" s="28">
        <v>0.2735965368914217</v>
      </c>
    </row>
    <row r="24" spans="1:13" ht="12.75">
      <c r="A24" s="16" t="s">
        <v>45</v>
      </c>
      <c r="B24" s="16" t="s">
        <v>46</v>
      </c>
      <c r="C24" s="16" t="s">
        <v>41</v>
      </c>
      <c r="D24" s="16" t="s">
        <v>39</v>
      </c>
      <c r="E24" s="16" t="s">
        <v>612</v>
      </c>
      <c r="F24" s="26"/>
      <c r="G24" s="26"/>
      <c r="H24" s="26"/>
      <c r="I24" s="26"/>
      <c r="J24" s="26">
        <v>0.4108010042331727</v>
      </c>
      <c r="K24" s="26">
        <v>0.31521539077809174</v>
      </c>
      <c r="L24" s="28">
        <v>0.30955091261529655</v>
      </c>
      <c r="M24" s="28">
        <v>0.2954092825937143</v>
      </c>
    </row>
    <row r="25" spans="1:13" ht="12.75">
      <c r="A25" s="16" t="s">
        <v>47</v>
      </c>
      <c r="B25" s="16" t="s">
        <v>48</v>
      </c>
      <c r="C25" s="16" t="s">
        <v>41</v>
      </c>
      <c r="D25" s="16" t="s">
        <v>39</v>
      </c>
      <c r="E25" s="16" t="s">
        <v>612</v>
      </c>
      <c r="F25" s="26">
        <v>0.3059504431181046</v>
      </c>
      <c r="G25" s="26">
        <v>0.1949868842902944</v>
      </c>
      <c r="H25" s="26">
        <v>0.2025818882466281</v>
      </c>
      <c r="I25" s="26">
        <v>0.21299638989169675</v>
      </c>
      <c r="J25" s="26">
        <v>0.21150498496597564</v>
      </c>
      <c r="K25" s="26">
        <v>0.25114305067524656</v>
      </c>
      <c r="L25" s="28">
        <v>0.249455732946299</v>
      </c>
      <c r="M25" s="28">
        <v>0.24395088254031705</v>
      </c>
    </row>
    <row r="26" spans="1:13" ht="12.75">
      <c r="A26" s="16" t="s">
        <v>49</v>
      </c>
      <c r="B26" s="16" t="s">
        <v>50</v>
      </c>
      <c r="C26" s="16" t="s">
        <v>41</v>
      </c>
      <c r="D26" s="16" t="s">
        <v>39</v>
      </c>
      <c r="E26" s="16" t="s">
        <v>612</v>
      </c>
      <c r="F26" s="26"/>
      <c r="G26" s="26"/>
      <c r="H26" s="26">
        <v>0.19629993236904683</v>
      </c>
      <c r="I26" s="26">
        <v>0.18087318087318088</v>
      </c>
      <c r="J26" s="26">
        <v>0.21857804529252312</v>
      </c>
      <c r="K26" s="26">
        <v>0.218613000103559</v>
      </c>
      <c r="L26" s="28">
        <v>0.22866054613935968</v>
      </c>
      <c r="M26" s="28">
        <v>0.16453641102346228</v>
      </c>
    </row>
    <row r="27" spans="1:13" ht="12.75">
      <c r="A27" s="16" t="s">
        <v>51</v>
      </c>
      <c r="B27" s="16" t="s">
        <v>52</v>
      </c>
      <c r="C27" s="16" t="s">
        <v>41</v>
      </c>
      <c r="D27" s="16" t="s">
        <v>39</v>
      </c>
      <c r="E27" s="16" t="s">
        <v>613</v>
      </c>
      <c r="F27" s="26">
        <v>0.22168911478187203</v>
      </c>
      <c r="G27" s="26"/>
      <c r="H27" s="26"/>
      <c r="I27" s="26">
        <v>0.1623707880252383</v>
      </c>
      <c r="J27" s="26">
        <v>0.18901080539155618</v>
      </c>
      <c r="K27" s="26">
        <v>0.20901385958540464</v>
      </c>
      <c r="L27" s="28">
        <v>0.22119196657583162</v>
      </c>
      <c r="M27" s="28">
        <v>0.20197249093107617</v>
      </c>
    </row>
    <row r="28" spans="1:13" ht="12.75">
      <c r="A28" s="16" t="s">
        <v>53</v>
      </c>
      <c r="B28" s="16" t="s">
        <v>54</v>
      </c>
      <c r="C28" s="16" t="s">
        <v>41</v>
      </c>
      <c r="D28" s="16" t="s">
        <v>39</v>
      </c>
      <c r="E28" s="16" t="s">
        <v>614</v>
      </c>
      <c r="F28" s="26"/>
      <c r="G28" s="26"/>
      <c r="H28" s="26">
        <v>0.30327922386358236</v>
      </c>
      <c r="I28" s="26">
        <v>0.3176043557168784</v>
      </c>
      <c r="J28" s="26">
        <v>0.2927401399491094</v>
      </c>
      <c r="K28" s="26">
        <v>0.2770558463355179</v>
      </c>
      <c r="L28" s="28">
        <v>0.3222380932521478</v>
      </c>
      <c r="M28" s="28">
        <v>0.30855627440694766</v>
      </c>
    </row>
    <row r="29" spans="1:13" ht="12.75">
      <c r="A29" s="16" t="s">
        <v>55</v>
      </c>
      <c r="B29" s="16" t="s">
        <v>56</v>
      </c>
      <c r="C29" s="16" t="s">
        <v>41</v>
      </c>
      <c r="D29" s="16" t="s">
        <v>39</v>
      </c>
      <c r="E29" s="16" t="s">
        <v>615</v>
      </c>
      <c r="F29" s="26">
        <v>0.21862448512194704</v>
      </c>
      <c r="G29" s="26">
        <v>0.15825203252032521</v>
      </c>
      <c r="H29" s="26"/>
      <c r="I29" s="26">
        <v>0.17107533064979874</v>
      </c>
      <c r="J29" s="26">
        <v>0.2778263403263403</v>
      </c>
      <c r="K29" s="26">
        <v>0.2367768950583647</v>
      </c>
      <c r="L29" s="28">
        <v>0.2525452055138789</v>
      </c>
      <c r="M29" s="28">
        <v>0.2637610778329963</v>
      </c>
    </row>
    <row r="30" spans="1:13" ht="12.75">
      <c r="A30" s="16" t="s">
        <v>57</v>
      </c>
      <c r="B30" s="16" t="s">
        <v>58</v>
      </c>
      <c r="C30" s="16" t="s">
        <v>41</v>
      </c>
      <c r="D30" s="16" t="s">
        <v>39</v>
      </c>
      <c r="E30" s="16" t="s">
        <v>616</v>
      </c>
      <c r="F30" s="26"/>
      <c r="G30" s="26">
        <v>0.14013877699524413</v>
      </c>
      <c r="H30" s="26">
        <v>0.12757475859811557</v>
      </c>
      <c r="I30" s="26"/>
      <c r="J30" s="26">
        <v>0.23258636459579257</v>
      </c>
      <c r="K30" s="26">
        <v>0.15390447182794842</v>
      </c>
      <c r="L30" s="28">
        <v>0.22452272162261794</v>
      </c>
      <c r="M30" s="28">
        <v>0.2342062550721019</v>
      </c>
    </row>
    <row r="31" spans="1:13" ht="12.75">
      <c r="A31" s="16" t="s">
        <v>59</v>
      </c>
      <c r="B31" s="16" t="s">
        <v>60</v>
      </c>
      <c r="C31" s="16" t="s">
        <v>41</v>
      </c>
      <c r="D31" s="16" t="s">
        <v>39</v>
      </c>
      <c r="E31" s="16" t="s">
        <v>612</v>
      </c>
      <c r="F31" s="26"/>
      <c r="G31" s="26"/>
      <c r="H31" s="26"/>
      <c r="I31" s="26">
        <v>0.31845238095238093</v>
      </c>
      <c r="J31" s="26">
        <v>0.2907158929910826</v>
      </c>
      <c r="K31" s="26">
        <v>0.29138428262436916</v>
      </c>
      <c r="L31" s="28">
        <v>0.3291068923854625</v>
      </c>
      <c r="M31" s="28">
        <v>0.26064926912384545</v>
      </c>
    </row>
    <row r="32" spans="1:13" ht="12.75">
      <c r="A32" s="16" t="s">
        <v>61</v>
      </c>
      <c r="B32" s="16" t="s">
        <v>62</v>
      </c>
      <c r="C32" s="16" t="s">
        <v>41</v>
      </c>
      <c r="D32" s="16" t="s">
        <v>39</v>
      </c>
      <c r="E32" s="16" t="s">
        <v>612</v>
      </c>
      <c r="F32" s="26"/>
      <c r="G32" s="26"/>
      <c r="H32" s="26">
        <v>0.21825922421948912</v>
      </c>
      <c r="I32" s="26"/>
      <c r="J32" s="26">
        <v>0.26183813787747273</v>
      </c>
      <c r="K32" s="26">
        <v>0.26436614484886667</v>
      </c>
      <c r="L32" s="28">
        <v>0.281371158392435</v>
      </c>
      <c r="M32" s="28">
        <v>0.23469225347309064</v>
      </c>
    </row>
    <row r="33" spans="1:13" ht="12.75">
      <c r="A33" s="16" t="s">
        <v>63</v>
      </c>
      <c r="B33" s="16" t="s">
        <v>64</v>
      </c>
      <c r="C33" s="16" t="s">
        <v>41</v>
      </c>
      <c r="D33" s="16" t="s">
        <v>39</v>
      </c>
      <c r="E33" s="16" t="s">
        <v>612</v>
      </c>
      <c r="F33" s="26"/>
      <c r="G33" s="26"/>
      <c r="H33" s="26"/>
      <c r="I33" s="26"/>
      <c r="J33" s="26">
        <v>0.31992725986148174</v>
      </c>
      <c r="K33" s="26"/>
      <c r="L33" s="28">
        <v>0.24977601527502385</v>
      </c>
      <c r="M33" s="28">
        <v>0.20410287092183155</v>
      </c>
    </row>
    <row r="34" spans="1:13" ht="12.75">
      <c r="A34" s="16" t="s">
        <v>66</v>
      </c>
      <c r="B34" s="16" t="s">
        <v>68</v>
      </c>
      <c r="C34" s="16" t="s">
        <v>67</v>
      </c>
      <c r="D34" s="16" t="s">
        <v>65</v>
      </c>
      <c r="E34" s="16" t="s">
        <v>614</v>
      </c>
      <c r="F34" s="26">
        <v>0.3301825619830354</v>
      </c>
      <c r="G34" s="26">
        <v>0.3982350111251428</v>
      </c>
      <c r="H34" s="26">
        <v>0.41042759461537415</v>
      </c>
      <c r="I34" s="26">
        <v>0.4401005584034536</v>
      </c>
      <c r="J34" s="26">
        <v>0.39504012691302726</v>
      </c>
      <c r="K34" s="26">
        <v>0.35766944326981376</v>
      </c>
      <c r="L34" s="28"/>
      <c r="M34" s="28">
        <v>0.331196967852525</v>
      </c>
    </row>
    <row r="35" spans="1:13" ht="12.75">
      <c r="A35" s="16" t="s">
        <v>69</v>
      </c>
      <c r="B35" s="16" t="s">
        <v>70</v>
      </c>
      <c r="C35" s="16" t="s">
        <v>67</v>
      </c>
      <c r="D35" s="16" t="s">
        <v>65</v>
      </c>
      <c r="E35" s="16" t="s">
        <v>617</v>
      </c>
      <c r="F35" s="26"/>
      <c r="G35" s="26"/>
      <c r="H35" s="26"/>
      <c r="I35" s="26"/>
      <c r="J35" s="26">
        <v>0.3783718818439186</v>
      </c>
      <c r="K35" s="26">
        <v>0.35465351596617173</v>
      </c>
      <c r="L35" s="28">
        <v>0.29519258304696444</v>
      </c>
      <c r="M35" s="28">
        <v>0.36751060387424017</v>
      </c>
    </row>
    <row r="36" spans="1:13" ht="12.75">
      <c r="A36" s="16" t="s">
        <v>71</v>
      </c>
      <c r="B36" s="16" t="s">
        <v>72</v>
      </c>
      <c r="C36" s="16" t="s">
        <v>67</v>
      </c>
      <c r="D36" s="16" t="s">
        <v>65</v>
      </c>
      <c r="E36" s="16" t="s">
        <v>618</v>
      </c>
      <c r="F36" s="26">
        <v>0.3798076923076923</v>
      </c>
      <c r="G36" s="26">
        <v>0.37697253068381065</v>
      </c>
      <c r="H36" s="26">
        <v>0.30870040685778793</v>
      </c>
      <c r="I36" s="26">
        <v>0.410019550342131</v>
      </c>
      <c r="J36" s="26">
        <v>0.34545454545454546</v>
      </c>
      <c r="K36" s="26">
        <v>0.39139701608215466</v>
      </c>
      <c r="L36" s="28">
        <v>0.3976130928875433</v>
      </c>
      <c r="M36" s="28">
        <v>0.35581995076778805</v>
      </c>
    </row>
    <row r="37" spans="1:13" ht="12.75">
      <c r="A37" s="16" t="s">
        <v>73</v>
      </c>
      <c r="B37" s="16" t="s">
        <v>74</v>
      </c>
      <c r="C37" s="16" t="s">
        <v>67</v>
      </c>
      <c r="D37" s="16" t="s">
        <v>65</v>
      </c>
      <c r="E37" s="16" t="s">
        <v>617</v>
      </c>
      <c r="F37" s="26"/>
      <c r="G37" s="26"/>
      <c r="H37" s="26"/>
      <c r="I37" s="26"/>
      <c r="J37" s="26">
        <v>0.32951376432039414</v>
      </c>
      <c r="K37" s="26">
        <v>0.3369261786600496</v>
      </c>
      <c r="L37" s="28">
        <v>0.34390770268632864</v>
      </c>
      <c r="M37" s="28">
        <v>0.3115100722743349</v>
      </c>
    </row>
    <row r="38" spans="1:13" ht="12.75">
      <c r="A38" s="16" t="s">
        <v>75</v>
      </c>
      <c r="B38" s="16" t="s">
        <v>76</v>
      </c>
      <c r="C38" s="16" t="s">
        <v>67</v>
      </c>
      <c r="D38" s="16" t="s">
        <v>65</v>
      </c>
      <c r="E38" s="16" t="s">
        <v>619</v>
      </c>
      <c r="F38" s="26"/>
      <c r="G38" s="26"/>
      <c r="H38" s="26"/>
      <c r="I38" s="26"/>
      <c r="J38" s="26"/>
      <c r="K38" s="26">
        <v>0.3022021006515957</v>
      </c>
      <c r="L38" s="28">
        <v>0.35735649099032335</v>
      </c>
      <c r="M38" s="28">
        <v>0.3105845406454694</v>
      </c>
    </row>
    <row r="39" spans="1:13" ht="12.75">
      <c r="A39" s="16" t="s">
        <v>77</v>
      </c>
      <c r="B39" s="16" t="s">
        <v>78</v>
      </c>
      <c r="C39" s="16" t="s">
        <v>67</v>
      </c>
      <c r="D39" s="16" t="s">
        <v>65</v>
      </c>
      <c r="E39" s="16" t="s">
        <v>620</v>
      </c>
      <c r="F39" s="26">
        <v>0.3068377762421485</v>
      </c>
      <c r="G39" s="26">
        <v>0.2798491915129314</v>
      </c>
      <c r="H39" s="26"/>
      <c r="I39" s="26">
        <v>0.29480040384944084</v>
      </c>
      <c r="J39" s="26">
        <v>0.1932048080678641</v>
      </c>
      <c r="K39" s="26"/>
      <c r="L39" s="28">
        <v>0.2401888409779055</v>
      </c>
      <c r="M39" s="28">
        <v>0.26435912408759116</v>
      </c>
    </row>
    <row r="40" spans="1:13" ht="12.75">
      <c r="A40" s="16" t="s">
        <v>79</v>
      </c>
      <c r="B40" s="16" t="s">
        <v>80</v>
      </c>
      <c r="C40" s="16" t="s">
        <v>67</v>
      </c>
      <c r="D40" s="16" t="s">
        <v>65</v>
      </c>
      <c r="E40" s="16" t="s">
        <v>619</v>
      </c>
      <c r="F40" s="26">
        <v>0.35343674667225655</v>
      </c>
      <c r="G40" s="26">
        <v>0.30319627547719186</v>
      </c>
      <c r="H40" s="26">
        <v>0.2918233164880131</v>
      </c>
      <c r="I40" s="26">
        <v>0.3680637206533258</v>
      </c>
      <c r="J40" s="26">
        <v>0.37736220252400493</v>
      </c>
      <c r="K40" s="26">
        <v>0.329657441592201</v>
      </c>
      <c r="L40" s="28">
        <v>0.34280515590059496</v>
      </c>
      <c r="M40" s="28">
        <v>0.34096954205677404</v>
      </c>
    </row>
    <row r="41" spans="1:13" ht="12.75">
      <c r="A41" s="16" t="s">
        <v>81</v>
      </c>
      <c r="B41" s="16" t="s">
        <v>82</v>
      </c>
      <c r="C41" s="16" t="s">
        <v>67</v>
      </c>
      <c r="D41" s="16" t="s">
        <v>65</v>
      </c>
      <c r="E41" s="16" t="s">
        <v>618</v>
      </c>
      <c r="F41" s="26"/>
      <c r="G41" s="26"/>
      <c r="H41" s="26"/>
      <c r="I41" s="26">
        <v>0.34944839314524917</v>
      </c>
      <c r="J41" s="26">
        <v>0.37138095576071584</v>
      </c>
      <c r="K41" s="26">
        <v>0.3810058415480102</v>
      </c>
      <c r="L41" s="28">
        <v>0.36872739863983395</v>
      </c>
      <c r="M41" s="28">
        <v>0.37916914123622714</v>
      </c>
    </row>
    <row r="42" spans="1:13" ht="12.75">
      <c r="A42" s="16" t="s">
        <v>83</v>
      </c>
      <c r="B42" s="16" t="s">
        <v>84</v>
      </c>
      <c r="C42" s="16" t="s">
        <v>67</v>
      </c>
      <c r="D42" s="16" t="s">
        <v>65</v>
      </c>
      <c r="E42" s="16" t="s">
        <v>617</v>
      </c>
      <c r="F42" s="26">
        <v>0.34710356714628293</v>
      </c>
      <c r="G42" s="26">
        <v>0.25357972462658485</v>
      </c>
      <c r="H42" s="26">
        <v>0.2963667164090844</v>
      </c>
      <c r="I42" s="26">
        <v>0.2837544700670688</v>
      </c>
      <c r="J42" s="26">
        <v>0.3394414676862786</v>
      </c>
      <c r="K42" s="26">
        <v>0.27941530264013753</v>
      </c>
      <c r="L42" s="28">
        <v>0.31132142383977457</v>
      </c>
      <c r="M42" s="28">
        <v>0.2930642442844266</v>
      </c>
    </row>
    <row r="43" spans="1:13" ht="12.75">
      <c r="A43" s="16" t="s">
        <v>85</v>
      </c>
      <c r="B43" s="16" t="s">
        <v>86</v>
      </c>
      <c r="C43" s="16" t="s">
        <v>67</v>
      </c>
      <c r="D43" s="16" t="s">
        <v>65</v>
      </c>
      <c r="E43" s="16" t="s">
        <v>612</v>
      </c>
      <c r="F43" s="26">
        <v>0.2501279080266049</v>
      </c>
      <c r="G43" s="26">
        <v>0.3411281162944291</v>
      </c>
      <c r="H43" s="26">
        <v>0.29013460338761543</v>
      </c>
      <c r="I43" s="26">
        <v>0.31367706337143986</v>
      </c>
      <c r="J43" s="26">
        <v>0.3227991749643626</v>
      </c>
      <c r="K43" s="26">
        <v>0.27747654998856097</v>
      </c>
      <c r="L43" s="28">
        <v>0.2714877048550848</v>
      </c>
      <c r="M43" s="28">
        <v>0.2436266183822587</v>
      </c>
    </row>
    <row r="44" spans="1:13" ht="12.75">
      <c r="A44" s="16" t="s">
        <v>87</v>
      </c>
      <c r="B44" s="16" t="s">
        <v>88</v>
      </c>
      <c r="C44" s="16" t="s">
        <v>67</v>
      </c>
      <c r="D44" s="16" t="s">
        <v>65</v>
      </c>
      <c r="E44" s="16" t="s">
        <v>617</v>
      </c>
      <c r="F44" s="26"/>
      <c r="G44" s="26"/>
      <c r="H44" s="26"/>
      <c r="I44" s="26">
        <v>0.27907983044860474</v>
      </c>
      <c r="J44" s="26">
        <v>0.3619912080755454</v>
      </c>
      <c r="K44" s="26">
        <v>0.31563941795812134</v>
      </c>
      <c r="L44" s="28">
        <v>0.3616909195222448</v>
      </c>
      <c r="M44" s="28">
        <v>0.30490462378957384</v>
      </c>
    </row>
    <row r="45" spans="1:13" ht="12.75">
      <c r="A45" s="16" t="s">
        <v>89</v>
      </c>
      <c r="B45" s="16" t="s">
        <v>90</v>
      </c>
      <c r="C45" s="16" t="s">
        <v>67</v>
      </c>
      <c r="D45" s="16" t="s">
        <v>65</v>
      </c>
      <c r="E45" s="16" t="s">
        <v>612</v>
      </c>
      <c r="F45" s="26">
        <v>0.17789065356671596</v>
      </c>
      <c r="G45" s="26">
        <v>0.28475686570924663</v>
      </c>
      <c r="H45" s="26">
        <v>0.2904322200392927</v>
      </c>
      <c r="I45" s="26">
        <v>0.2915750915750916</v>
      </c>
      <c r="J45" s="26">
        <v>0.2662207322151162</v>
      </c>
      <c r="K45" s="26">
        <v>0.26073720426782127</v>
      </c>
      <c r="L45" s="28">
        <v>0.2529203116873381</v>
      </c>
      <c r="M45" s="28">
        <v>0.22914446320276916</v>
      </c>
    </row>
    <row r="46" spans="1:13" ht="12.75">
      <c r="A46" s="16" t="s">
        <v>91</v>
      </c>
      <c r="B46" s="16" t="s">
        <v>92</v>
      </c>
      <c r="C46" s="16" t="s">
        <v>67</v>
      </c>
      <c r="D46" s="16" t="s">
        <v>65</v>
      </c>
      <c r="E46" s="16" t="s">
        <v>613</v>
      </c>
      <c r="F46" s="26"/>
      <c r="G46" s="26">
        <v>0.28666942115872407</v>
      </c>
      <c r="H46" s="26">
        <v>0.2889253568523388</v>
      </c>
      <c r="I46" s="26">
        <v>0.27941939453210196</v>
      </c>
      <c r="J46" s="26">
        <v>0.29428555186037914</v>
      </c>
      <c r="K46" s="26">
        <v>0.25845608730002767</v>
      </c>
      <c r="L46" s="28">
        <v>0.21386372334777837</v>
      </c>
      <c r="M46" s="28">
        <v>0.27447492904446547</v>
      </c>
    </row>
    <row r="47" spans="1:13" ht="12.75">
      <c r="A47" s="16" t="s">
        <v>93</v>
      </c>
      <c r="B47" s="16" t="s">
        <v>94</v>
      </c>
      <c r="C47" s="16" t="s">
        <v>67</v>
      </c>
      <c r="D47" s="16" t="s">
        <v>65</v>
      </c>
      <c r="E47" s="16" t="s">
        <v>621</v>
      </c>
      <c r="F47" s="26"/>
      <c r="G47" s="26"/>
      <c r="H47" s="26"/>
      <c r="I47" s="26"/>
      <c r="J47" s="26">
        <v>0.33704490630052664</v>
      </c>
      <c r="K47" s="26">
        <v>0.27491126216911704</v>
      </c>
      <c r="L47" s="28">
        <v>0.27960225485055057</v>
      </c>
      <c r="M47" s="28">
        <v>0.29676795905960485</v>
      </c>
    </row>
    <row r="48" spans="1:13" ht="12.75">
      <c r="A48" s="16" t="s">
        <v>95</v>
      </c>
      <c r="B48" s="16" t="s">
        <v>96</v>
      </c>
      <c r="C48" s="16" t="s">
        <v>67</v>
      </c>
      <c r="D48" s="16" t="s">
        <v>65</v>
      </c>
      <c r="E48" s="16" t="s">
        <v>618</v>
      </c>
      <c r="F48" s="26"/>
      <c r="G48" s="26">
        <v>0.2811986863711001</v>
      </c>
      <c r="H48" s="26">
        <v>0.2815070505287896</v>
      </c>
      <c r="I48" s="26">
        <v>0.37374689213311235</v>
      </c>
      <c r="J48" s="26">
        <v>0.3102434928631402</v>
      </c>
      <c r="K48" s="26">
        <v>0.3320688617606602</v>
      </c>
      <c r="L48" s="28">
        <v>0.37367668381432856</v>
      </c>
      <c r="M48" s="28">
        <v>0.36472300591173273</v>
      </c>
    </row>
    <row r="49" spans="1:13" ht="12.75">
      <c r="A49" s="16" t="s">
        <v>97</v>
      </c>
      <c r="B49" s="16" t="s">
        <v>98</v>
      </c>
      <c r="C49" s="16" t="s">
        <v>67</v>
      </c>
      <c r="D49" s="16" t="s">
        <v>65</v>
      </c>
      <c r="E49" s="16" t="s">
        <v>617</v>
      </c>
      <c r="F49" s="26"/>
      <c r="G49" s="26"/>
      <c r="H49" s="26"/>
      <c r="I49" s="26"/>
      <c r="J49" s="26"/>
      <c r="K49" s="26">
        <v>0.3343476094157653</v>
      </c>
      <c r="L49" s="28">
        <v>0.3159408597435852</v>
      </c>
      <c r="M49" s="28"/>
    </row>
    <row r="50" spans="1:13" ht="12.75">
      <c r="A50" s="16" t="s">
        <v>99</v>
      </c>
      <c r="B50" s="16" t="s">
        <v>100</v>
      </c>
      <c r="C50" s="16" t="s">
        <v>67</v>
      </c>
      <c r="D50" s="16" t="s">
        <v>65</v>
      </c>
      <c r="E50" s="16" t="s">
        <v>613</v>
      </c>
      <c r="F50" s="26"/>
      <c r="G50" s="26"/>
      <c r="H50" s="26"/>
      <c r="I50" s="26">
        <v>0.2657951623885196</v>
      </c>
      <c r="J50" s="26">
        <v>0.2852266561074691</v>
      </c>
      <c r="K50" s="26">
        <v>0.3100085021239824</v>
      </c>
      <c r="L50" s="28">
        <v>0.287447179797805</v>
      </c>
      <c r="M50" s="28">
        <v>0.29503922994008974</v>
      </c>
    </row>
    <row r="51" spans="1:13" ht="12.75">
      <c r="A51" s="16" t="s">
        <v>101</v>
      </c>
      <c r="B51" s="16" t="s">
        <v>102</v>
      </c>
      <c r="C51" s="16" t="s">
        <v>67</v>
      </c>
      <c r="D51" s="16" t="s">
        <v>65</v>
      </c>
      <c r="E51" s="16" t="s">
        <v>612</v>
      </c>
      <c r="F51" s="26"/>
      <c r="G51" s="26"/>
      <c r="H51" s="26">
        <v>0.24388180853616004</v>
      </c>
      <c r="I51" s="26">
        <v>0.2985287902799789</v>
      </c>
      <c r="J51" s="26">
        <v>0.26025710213513775</v>
      </c>
      <c r="K51" s="26">
        <v>0.30991356238182755</v>
      </c>
      <c r="L51" s="28">
        <v>0.25775957013650175</v>
      </c>
      <c r="M51" s="28">
        <v>0.2965665962698604</v>
      </c>
    </row>
    <row r="52" spans="1:13" ht="12.75">
      <c r="A52" s="16" t="s">
        <v>103</v>
      </c>
      <c r="B52" s="16" t="s">
        <v>104</v>
      </c>
      <c r="C52" s="16" t="s">
        <v>67</v>
      </c>
      <c r="D52" s="16" t="s">
        <v>65</v>
      </c>
      <c r="E52" s="16" t="s">
        <v>619</v>
      </c>
      <c r="F52" s="26"/>
      <c r="G52" s="26"/>
      <c r="H52" s="26">
        <v>0.24484646559114642</v>
      </c>
      <c r="I52" s="26">
        <v>0.1616894881326536</v>
      </c>
      <c r="J52" s="26">
        <v>0.21684894053315107</v>
      </c>
      <c r="K52" s="26">
        <v>0.21401669657053302</v>
      </c>
      <c r="L52" s="28">
        <v>0.20578034682080926</v>
      </c>
      <c r="M52" s="28">
        <v>0.2774253585232481</v>
      </c>
    </row>
    <row r="53" spans="1:13" ht="12.75">
      <c r="A53" s="16" t="s">
        <v>105</v>
      </c>
      <c r="B53" s="16" t="s">
        <v>106</v>
      </c>
      <c r="C53" s="16" t="s">
        <v>67</v>
      </c>
      <c r="D53" s="16" t="s">
        <v>65</v>
      </c>
      <c r="E53" s="16" t="s">
        <v>612</v>
      </c>
      <c r="F53" s="26">
        <v>0.3136600351912817</v>
      </c>
      <c r="G53" s="26">
        <v>0.34956977515054416</v>
      </c>
      <c r="H53" s="26">
        <v>0.2356935517312876</v>
      </c>
      <c r="I53" s="26">
        <v>0.2523968619990968</v>
      </c>
      <c r="J53" s="26">
        <v>0.29493351731695067</v>
      </c>
      <c r="K53" s="26">
        <v>0.3165474210184906</v>
      </c>
      <c r="L53" s="28">
        <v>0.2744621499634849</v>
      </c>
      <c r="M53" s="28">
        <v>0.26977844115276095</v>
      </c>
    </row>
    <row r="54" spans="1:13" ht="12.75">
      <c r="A54" s="16" t="s">
        <v>107</v>
      </c>
      <c r="B54" s="16" t="s">
        <v>108</v>
      </c>
      <c r="C54" s="16" t="s">
        <v>67</v>
      </c>
      <c r="D54" s="16" t="s">
        <v>65</v>
      </c>
      <c r="E54" s="16" t="s">
        <v>619</v>
      </c>
      <c r="F54" s="26">
        <v>0.2096570540274737</v>
      </c>
      <c r="G54" s="26">
        <v>0.20535847184321498</v>
      </c>
      <c r="H54" s="26">
        <v>0.1995264626980765</v>
      </c>
      <c r="I54" s="26">
        <v>0.22013353877760655</v>
      </c>
      <c r="J54" s="26">
        <v>0.23767757928395905</v>
      </c>
      <c r="K54" s="26">
        <v>0.2121269841269841</v>
      </c>
      <c r="L54" s="28">
        <v>0.2751136686558681</v>
      </c>
      <c r="M54" s="28">
        <v>0.26720255550900707</v>
      </c>
    </row>
    <row r="55" spans="1:13" ht="12.75">
      <c r="A55" s="16" t="s">
        <v>109</v>
      </c>
      <c r="B55" s="16" t="s">
        <v>110</v>
      </c>
      <c r="C55" s="16" t="s">
        <v>67</v>
      </c>
      <c r="D55" s="16" t="s">
        <v>65</v>
      </c>
      <c r="E55" s="16" t="s">
        <v>620</v>
      </c>
      <c r="F55" s="26"/>
      <c r="G55" s="26"/>
      <c r="H55" s="26"/>
      <c r="I55" s="26"/>
      <c r="J55" s="26">
        <v>0.2662160165484633</v>
      </c>
      <c r="K55" s="26">
        <v>0.24102366017895027</v>
      </c>
      <c r="L55" s="28">
        <v>0.24328733208495285</v>
      </c>
      <c r="M55" s="28">
        <v>0.2126051628183978</v>
      </c>
    </row>
    <row r="56" spans="1:13" ht="12.75">
      <c r="A56" s="16" t="s">
        <v>111</v>
      </c>
      <c r="B56" s="16" t="s">
        <v>112</v>
      </c>
      <c r="C56" s="16" t="s">
        <v>67</v>
      </c>
      <c r="D56" s="16" t="s">
        <v>65</v>
      </c>
      <c r="E56" s="16" t="s">
        <v>619</v>
      </c>
      <c r="F56" s="26"/>
      <c r="G56" s="26"/>
      <c r="H56" s="26"/>
      <c r="I56" s="26"/>
      <c r="J56" s="26"/>
      <c r="K56" s="26"/>
      <c r="L56" s="28">
        <v>0.30357142857142855</v>
      </c>
      <c r="M56" s="28">
        <v>0.33007795527156547</v>
      </c>
    </row>
    <row r="57" spans="1:13" ht="12.75">
      <c r="A57" s="16" t="s">
        <v>113</v>
      </c>
      <c r="B57" s="16" t="s">
        <v>114</v>
      </c>
      <c r="C57" s="16" t="s">
        <v>67</v>
      </c>
      <c r="D57" s="16" t="s">
        <v>65</v>
      </c>
      <c r="E57" s="16" t="s">
        <v>612</v>
      </c>
      <c r="F57" s="26">
        <v>0.2616931520314548</v>
      </c>
      <c r="G57" s="26">
        <v>0.2612132384537376</v>
      </c>
      <c r="H57" s="26">
        <v>0.26591760704649536</v>
      </c>
      <c r="I57" s="26">
        <v>0.22011571278812087</v>
      </c>
      <c r="J57" s="26">
        <v>0.22833857782219052</v>
      </c>
      <c r="K57" s="26">
        <v>0.2837966782652366</v>
      </c>
      <c r="L57" s="28">
        <v>0.2816701943882695</v>
      </c>
      <c r="M57" s="28">
        <v>0.25937545335847967</v>
      </c>
    </row>
    <row r="58" spans="1:13" ht="12.75">
      <c r="A58" s="16" t="s">
        <v>116</v>
      </c>
      <c r="B58" s="16" t="s">
        <v>118</v>
      </c>
      <c r="C58" s="16" t="s">
        <v>117</v>
      </c>
      <c r="D58" s="16" t="s">
        <v>115</v>
      </c>
      <c r="E58" s="16" t="s">
        <v>614</v>
      </c>
      <c r="F58" s="26"/>
      <c r="G58" s="26">
        <v>0.32407863647121354</v>
      </c>
      <c r="H58" s="26">
        <v>0.3430693069306931</v>
      </c>
      <c r="I58" s="26">
        <v>0.3077361607383333</v>
      </c>
      <c r="J58" s="26">
        <v>0.328054298642534</v>
      </c>
      <c r="K58" s="26">
        <v>0.29975735816302373</v>
      </c>
      <c r="L58" s="28">
        <v>0.33896438404831697</v>
      </c>
      <c r="M58" s="28">
        <v>0.2948149348735781</v>
      </c>
    </row>
    <row r="59" spans="1:13" ht="12.75">
      <c r="A59" s="16" t="s">
        <v>119</v>
      </c>
      <c r="B59" s="16" t="s">
        <v>120</v>
      </c>
      <c r="C59" s="16" t="s">
        <v>117</v>
      </c>
      <c r="D59" s="16" t="s">
        <v>115</v>
      </c>
      <c r="E59" s="16" t="s">
        <v>617</v>
      </c>
      <c r="F59" s="26">
        <v>0.17906823536216065</v>
      </c>
      <c r="G59" s="26">
        <v>0.1310998886725122</v>
      </c>
      <c r="H59" s="26">
        <v>0.2008307814671425</v>
      </c>
      <c r="I59" s="26">
        <v>0.20398200118476129</v>
      </c>
      <c r="J59" s="26"/>
      <c r="K59" s="26">
        <v>0.17365340963817794</v>
      </c>
      <c r="L59" s="28"/>
      <c r="M59" s="28">
        <v>0.21936689569085882</v>
      </c>
    </row>
    <row r="60" spans="1:13" ht="12.75">
      <c r="A60" s="16" t="s">
        <v>121</v>
      </c>
      <c r="B60" s="16" t="s">
        <v>122</v>
      </c>
      <c r="C60" s="16" t="s">
        <v>117</v>
      </c>
      <c r="D60" s="16" t="s">
        <v>115</v>
      </c>
      <c r="E60" s="16" t="s">
        <v>617</v>
      </c>
      <c r="F60" s="26">
        <v>0.41509496393355827</v>
      </c>
      <c r="G60" s="26">
        <v>0.3777805328264044</v>
      </c>
      <c r="H60" s="26">
        <v>0.41223407185430827</v>
      </c>
      <c r="I60" s="26">
        <v>0.3866391678622668</v>
      </c>
      <c r="J60" s="26">
        <v>0.40293549852373384</v>
      </c>
      <c r="K60" s="26">
        <v>0.34562429909067566</v>
      </c>
      <c r="L60" s="28">
        <v>0.33015387447864664</v>
      </c>
      <c r="M60" s="28">
        <v>0.39023414723471106</v>
      </c>
    </row>
    <row r="61" spans="1:13" ht="12.75">
      <c r="A61" s="16" t="s">
        <v>123</v>
      </c>
      <c r="B61" s="16" t="s">
        <v>124</v>
      </c>
      <c r="C61" s="16" t="s">
        <v>117</v>
      </c>
      <c r="D61" s="16" t="s">
        <v>115</v>
      </c>
      <c r="E61" s="16" t="s">
        <v>614</v>
      </c>
      <c r="F61" s="26"/>
      <c r="G61" s="26"/>
      <c r="H61" s="26"/>
      <c r="I61" s="26"/>
      <c r="J61" s="26">
        <v>0.35698847071646644</v>
      </c>
      <c r="K61" s="26">
        <v>0.3560939794419971</v>
      </c>
      <c r="L61" s="28"/>
      <c r="M61" s="28">
        <v>0.38727060306125133</v>
      </c>
    </row>
    <row r="62" spans="1:13" ht="12.75">
      <c r="A62" s="16" t="s">
        <v>125</v>
      </c>
      <c r="B62" s="16" t="s">
        <v>126</v>
      </c>
      <c r="C62" s="16" t="s">
        <v>117</v>
      </c>
      <c r="D62" s="16" t="s">
        <v>115</v>
      </c>
      <c r="E62" s="16" t="s">
        <v>616</v>
      </c>
      <c r="F62" s="26"/>
      <c r="G62" s="26">
        <v>0.29343834882220954</v>
      </c>
      <c r="H62" s="26">
        <v>0.2217357439577039</v>
      </c>
      <c r="I62" s="26">
        <v>0.309641755489723</v>
      </c>
      <c r="J62" s="26">
        <v>0.21480630205877732</v>
      </c>
      <c r="K62" s="26"/>
      <c r="L62" s="28">
        <v>0.27088507265521794</v>
      </c>
      <c r="M62" s="28">
        <v>0.30835840074764176</v>
      </c>
    </row>
    <row r="63" spans="1:13" ht="12.75">
      <c r="A63" s="16" t="s">
        <v>127</v>
      </c>
      <c r="B63" s="16" t="s">
        <v>128</v>
      </c>
      <c r="C63" s="16" t="s">
        <v>117</v>
      </c>
      <c r="D63" s="16" t="s">
        <v>115</v>
      </c>
      <c r="E63" s="16" t="s">
        <v>612</v>
      </c>
      <c r="F63" s="26"/>
      <c r="G63" s="26">
        <v>0.18265426932800893</v>
      </c>
      <c r="H63" s="26">
        <v>0.21673496841477535</v>
      </c>
      <c r="I63" s="26"/>
      <c r="J63" s="26">
        <v>0.25221988054096167</v>
      </c>
      <c r="K63" s="26">
        <v>0.22802604763284895</v>
      </c>
      <c r="L63" s="28">
        <v>0.24364564300364216</v>
      </c>
      <c r="M63" s="28">
        <v>0.2411645010521345</v>
      </c>
    </row>
    <row r="64" spans="1:13" ht="12.75">
      <c r="A64" s="16" t="s">
        <v>129</v>
      </c>
      <c r="B64" s="16" t="s">
        <v>130</v>
      </c>
      <c r="C64" s="16" t="s">
        <v>117</v>
      </c>
      <c r="D64" s="16" t="s">
        <v>115</v>
      </c>
      <c r="E64" s="16" t="s">
        <v>617</v>
      </c>
      <c r="F64" s="26"/>
      <c r="G64" s="26"/>
      <c r="H64" s="26"/>
      <c r="I64" s="26"/>
      <c r="J64" s="26"/>
      <c r="K64" s="26"/>
      <c r="L64" s="28"/>
      <c r="M64" s="28"/>
    </row>
    <row r="65" spans="1:13" ht="12.75">
      <c r="A65" s="16" t="s">
        <v>131</v>
      </c>
      <c r="B65" s="16" t="s">
        <v>132</v>
      </c>
      <c r="C65" s="16" t="s">
        <v>117</v>
      </c>
      <c r="D65" s="16" t="s">
        <v>115</v>
      </c>
      <c r="E65" s="16" t="s">
        <v>613</v>
      </c>
      <c r="F65" s="26">
        <v>0.1974300680151978</v>
      </c>
      <c r="G65" s="26">
        <v>0.2301260398317152</v>
      </c>
      <c r="H65" s="26">
        <v>0.26467964694638607</v>
      </c>
      <c r="I65" s="26">
        <v>0.31930036720014604</v>
      </c>
      <c r="J65" s="26">
        <v>0.31688987486746245</v>
      </c>
      <c r="K65" s="26">
        <v>0.2921048804634175</v>
      </c>
      <c r="L65" s="28">
        <v>0.2603045653967446</v>
      </c>
      <c r="M65" s="28">
        <v>0.30554382241622224</v>
      </c>
    </row>
    <row r="66" spans="1:13" ht="12.75">
      <c r="A66" s="16" t="s">
        <v>133</v>
      </c>
      <c r="B66" s="16" t="s">
        <v>134</v>
      </c>
      <c r="C66" s="16" t="s">
        <v>117</v>
      </c>
      <c r="D66" s="16" t="s">
        <v>115</v>
      </c>
      <c r="E66" s="16" t="s">
        <v>614</v>
      </c>
      <c r="F66" s="26"/>
      <c r="G66" s="26"/>
      <c r="H66" s="26"/>
      <c r="I66" s="26"/>
      <c r="J66" s="26"/>
      <c r="K66" s="26">
        <v>0.3785310734463277</v>
      </c>
      <c r="L66" s="28">
        <v>0.3575408703661064</v>
      </c>
      <c r="M66" s="28">
        <v>0.33768899679947023</v>
      </c>
    </row>
    <row r="67" spans="1:13" ht="12.75">
      <c r="A67" s="16" t="s">
        <v>135</v>
      </c>
      <c r="B67" s="16" t="s">
        <v>136</v>
      </c>
      <c r="C67" s="16" t="s">
        <v>117</v>
      </c>
      <c r="D67" s="16" t="s">
        <v>115</v>
      </c>
      <c r="E67" s="16" t="s">
        <v>614</v>
      </c>
      <c r="F67" s="26">
        <v>0.35710144927536236</v>
      </c>
      <c r="G67" s="26">
        <v>0.29896510940272036</v>
      </c>
      <c r="H67" s="26">
        <v>0.2208306637784626</v>
      </c>
      <c r="I67" s="26">
        <v>0.29086148121861255</v>
      </c>
      <c r="J67" s="26"/>
      <c r="K67" s="26">
        <v>0.23530229403195846</v>
      </c>
      <c r="L67" s="28"/>
      <c r="M67" s="28"/>
    </row>
    <row r="68" spans="1:13" ht="12.75">
      <c r="A68" s="16" t="s">
        <v>137</v>
      </c>
      <c r="B68" s="16" t="s">
        <v>138</v>
      </c>
      <c r="C68" s="16" t="s">
        <v>117</v>
      </c>
      <c r="D68" s="16" t="s">
        <v>115</v>
      </c>
      <c r="E68" s="16" t="s">
        <v>616</v>
      </c>
      <c r="F68" s="26"/>
      <c r="G68" s="26"/>
      <c r="H68" s="26"/>
      <c r="I68" s="26"/>
      <c r="J68" s="26">
        <v>0.2434295828178381</v>
      </c>
      <c r="K68" s="26">
        <v>0.25689673708541627</v>
      </c>
      <c r="L68" s="28">
        <v>0.2659117233391247</v>
      </c>
      <c r="M68" s="28">
        <v>0.2530667275025618</v>
      </c>
    </row>
    <row r="69" spans="1:13" ht="12.75">
      <c r="A69" s="16" t="s">
        <v>139</v>
      </c>
      <c r="B69" s="16" t="s">
        <v>140</v>
      </c>
      <c r="C69" s="16" t="s">
        <v>117</v>
      </c>
      <c r="D69" s="16" t="s">
        <v>115</v>
      </c>
      <c r="E69" s="16" t="s">
        <v>614</v>
      </c>
      <c r="F69" s="26"/>
      <c r="G69" s="26"/>
      <c r="H69" s="26"/>
      <c r="I69" s="26"/>
      <c r="J69" s="26">
        <v>0.28634843648523545</v>
      </c>
      <c r="K69" s="26">
        <v>0.25601652753183235</v>
      </c>
      <c r="L69" s="28">
        <v>0.29113768871786133</v>
      </c>
      <c r="M69" s="28">
        <v>0.30888568445129533</v>
      </c>
    </row>
    <row r="70" spans="1:13" ht="12.75">
      <c r="A70" s="16" t="s">
        <v>141</v>
      </c>
      <c r="B70" s="16" t="s">
        <v>142</v>
      </c>
      <c r="C70" s="16" t="s">
        <v>117</v>
      </c>
      <c r="D70" s="16" t="s">
        <v>115</v>
      </c>
      <c r="E70" s="16" t="s">
        <v>613</v>
      </c>
      <c r="F70" s="26"/>
      <c r="G70" s="26"/>
      <c r="H70" s="26"/>
      <c r="I70" s="26">
        <v>0.31197517836408223</v>
      </c>
      <c r="J70" s="26">
        <v>0.2769556388092571</v>
      </c>
      <c r="K70" s="26">
        <v>0.26639732703088587</v>
      </c>
      <c r="L70" s="28">
        <v>0.26712456490503755</v>
      </c>
      <c r="M70" s="28">
        <v>0.2544749501419</v>
      </c>
    </row>
    <row r="71" spans="1:13" ht="12.75">
      <c r="A71" s="16" t="s">
        <v>143</v>
      </c>
      <c r="B71" s="16" t="s">
        <v>144</v>
      </c>
      <c r="C71" s="16" t="s">
        <v>117</v>
      </c>
      <c r="D71" s="16" t="s">
        <v>115</v>
      </c>
      <c r="E71" s="16" t="s">
        <v>614</v>
      </c>
      <c r="F71" s="26"/>
      <c r="G71" s="26">
        <v>0.29816387744232326</v>
      </c>
      <c r="H71" s="26">
        <v>0.2789220494138527</v>
      </c>
      <c r="I71" s="26">
        <v>0.24839381941711713</v>
      </c>
      <c r="J71" s="26">
        <v>0.2663938827460026</v>
      </c>
      <c r="K71" s="26">
        <v>0.264862196578266</v>
      </c>
      <c r="L71" s="28">
        <v>0.25329396580201125</v>
      </c>
      <c r="M71" s="28">
        <v>0.2351996105160662</v>
      </c>
    </row>
    <row r="72" spans="1:13" ht="12.75">
      <c r="A72" s="16" t="s">
        <v>146</v>
      </c>
      <c r="B72" s="16" t="s">
        <v>148</v>
      </c>
      <c r="C72" s="16" t="s">
        <v>147</v>
      </c>
      <c r="D72" s="16" t="s">
        <v>145</v>
      </c>
      <c r="E72" s="16" t="s">
        <v>614</v>
      </c>
      <c r="F72" s="26"/>
      <c r="G72" s="26"/>
      <c r="H72" s="26"/>
      <c r="I72" s="26">
        <v>0.4226002549269536</v>
      </c>
      <c r="J72" s="26">
        <v>0.3000416146483562</v>
      </c>
      <c r="K72" s="26">
        <v>0.30693485763589295</v>
      </c>
      <c r="L72" s="28"/>
      <c r="M72" s="28">
        <v>0.3452904989747095</v>
      </c>
    </row>
    <row r="73" spans="1:13" ht="12.75">
      <c r="A73" s="16" t="s">
        <v>149</v>
      </c>
      <c r="B73" s="16" t="s">
        <v>150</v>
      </c>
      <c r="C73" s="16" t="s">
        <v>147</v>
      </c>
      <c r="D73" s="16" t="s">
        <v>145</v>
      </c>
      <c r="E73" s="16" t="s">
        <v>617</v>
      </c>
      <c r="F73" s="26"/>
      <c r="G73" s="26"/>
      <c r="H73" s="26">
        <v>0.3365548462575345</v>
      </c>
      <c r="I73" s="26">
        <v>0.4337000466490437</v>
      </c>
      <c r="J73" s="26">
        <v>0.36306228975756877</v>
      </c>
      <c r="K73" s="26">
        <v>0.3333249555980027</v>
      </c>
      <c r="L73" s="28">
        <v>0.3595555984096569</v>
      </c>
      <c r="M73" s="28"/>
    </row>
    <row r="74" spans="1:13" ht="12.75">
      <c r="A74" s="16" t="s">
        <v>151</v>
      </c>
      <c r="B74" s="16" t="s">
        <v>152</v>
      </c>
      <c r="C74" s="16" t="s">
        <v>147</v>
      </c>
      <c r="D74" s="16" t="s">
        <v>145</v>
      </c>
      <c r="E74" s="16" t="s">
        <v>614</v>
      </c>
      <c r="F74" s="26">
        <v>0.34161640718749514</v>
      </c>
      <c r="G74" s="26">
        <v>0.26891430212252265</v>
      </c>
      <c r="H74" s="26">
        <v>0.307910857717202</v>
      </c>
      <c r="I74" s="26">
        <v>0.25609117123099767</v>
      </c>
      <c r="J74" s="26">
        <v>0.25917535130229014</v>
      </c>
      <c r="K74" s="26">
        <v>0.3118273586625408</v>
      </c>
      <c r="L74" s="28">
        <v>0.2878027180762287</v>
      </c>
      <c r="M74" s="28">
        <v>0.31063655274849744</v>
      </c>
    </row>
    <row r="75" spans="1:13" ht="12.75">
      <c r="A75" s="16" t="s">
        <v>153</v>
      </c>
      <c r="B75" s="16" t="s">
        <v>154</v>
      </c>
      <c r="C75" s="16" t="s">
        <v>147</v>
      </c>
      <c r="D75" s="16" t="s">
        <v>145</v>
      </c>
      <c r="E75" s="16" t="s">
        <v>621</v>
      </c>
      <c r="F75" s="26"/>
      <c r="G75" s="26"/>
      <c r="H75" s="26"/>
      <c r="I75" s="26">
        <v>0.2764218729565264</v>
      </c>
      <c r="J75" s="26">
        <v>0.17097364420347383</v>
      </c>
      <c r="K75" s="26"/>
      <c r="L75" s="28"/>
      <c r="M75" s="28">
        <v>0.23519788513850037</v>
      </c>
    </row>
    <row r="76" spans="1:13" ht="12.75">
      <c r="A76" s="16" t="s">
        <v>155</v>
      </c>
      <c r="B76" s="16" t="s">
        <v>156</v>
      </c>
      <c r="C76" s="16" t="s">
        <v>147</v>
      </c>
      <c r="D76" s="16" t="s">
        <v>145</v>
      </c>
      <c r="E76" s="16" t="s">
        <v>620</v>
      </c>
      <c r="F76" s="26"/>
      <c r="G76" s="26"/>
      <c r="H76" s="26"/>
      <c r="I76" s="26">
        <v>0.30405967198420025</v>
      </c>
      <c r="J76" s="26">
        <v>0.2458474616878486</v>
      </c>
      <c r="K76" s="26"/>
      <c r="L76" s="28">
        <v>0.23089368258859788</v>
      </c>
      <c r="M76" s="28">
        <v>0.29810692392899185</v>
      </c>
    </row>
    <row r="77" spans="1:13" ht="12.75">
      <c r="A77" s="16" t="s">
        <v>157</v>
      </c>
      <c r="B77" s="16" t="s">
        <v>158</v>
      </c>
      <c r="C77" s="16" t="s">
        <v>147</v>
      </c>
      <c r="D77" s="16" t="s">
        <v>145</v>
      </c>
      <c r="E77" s="16" t="s">
        <v>616</v>
      </c>
      <c r="F77" s="26">
        <v>0.2726311720687423</v>
      </c>
      <c r="G77" s="26">
        <v>0.33816174524750975</v>
      </c>
      <c r="H77" s="26"/>
      <c r="I77" s="26">
        <v>0.3212129969821179</v>
      </c>
      <c r="J77" s="26">
        <v>0.269589320001495</v>
      </c>
      <c r="K77" s="26">
        <v>0.32348979299198244</v>
      </c>
      <c r="L77" s="28">
        <v>0.35230362640656077</v>
      </c>
      <c r="M77" s="28">
        <v>0.35244938915554574</v>
      </c>
    </row>
    <row r="78" spans="1:13" ht="12.75">
      <c r="A78" s="16" t="s">
        <v>159</v>
      </c>
      <c r="B78" s="16" t="s">
        <v>160</v>
      </c>
      <c r="C78" s="16" t="s">
        <v>147</v>
      </c>
      <c r="D78" s="16" t="s">
        <v>145</v>
      </c>
      <c r="E78" s="16" t="s">
        <v>620</v>
      </c>
      <c r="F78" s="26"/>
      <c r="G78" s="26"/>
      <c r="H78" s="26">
        <v>0.23514405954253986</v>
      </c>
      <c r="I78" s="26">
        <v>0.2607108260810911</v>
      </c>
      <c r="J78" s="26">
        <v>0.20364595600961544</v>
      </c>
      <c r="K78" s="26">
        <v>0.24271955600893924</v>
      </c>
      <c r="L78" s="28">
        <v>0.2614683392715429</v>
      </c>
      <c r="M78" s="28">
        <v>0.2971188054842337</v>
      </c>
    </row>
    <row r="79" spans="1:13" ht="12.75">
      <c r="A79" s="16" t="s">
        <v>161</v>
      </c>
      <c r="B79" s="16" t="s">
        <v>162</v>
      </c>
      <c r="C79" s="16" t="s">
        <v>147</v>
      </c>
      <c r="D79" s="16" t="s">
        <v>145</v>
      </c>
      <c r="E79" s="16" t="s">
        <v>621</v>
      </c>
      <c r="F79" s="26">
        <v>0.3279684293130508</v>
      </c>
      <c r="G79" s="26">
        <v>0.29460073486102145</v>
      </c>
      <c r="H79" s="26">
        <v>0.29940098700164</v>
      </c>
      <c r="I79" s="26">
        <v>0.26895793949986657</v>
      </c>
      <c r="J79" s="26">
        <v>0.2355411666543522</v>
      </c>
      <c r="K79" s="26">
        <v>0.30124643245018057</v>
      </c>
      <c r="L79" s="28">
        <v>0.2339525791566378</v>
      </c>
      <c r="M79" s="28">
        <v>0.2536836749766129</v>
      </c>
    </row>
    <row r="80" spans="1:13" ht="12.75">
      <c r="A80" s="16" t="s">
        <v>163</v>
      </c>
      <c r="B80" s="16" t="s">
        <v>164</v>
      </c>
      <c r="C80" s="16" t="s">
        <v>147</v>
      </c>
      <c r="D80" s="16" t="s">
        <v>145</v>
      </c>
      <c r="E80" s="16" t="s">
        <v>614</v>
      </c>
      <c r="F80" s="26">
        <v>0.32627508155232054</v>
      </c>
      <c r="G80" s="26"/>
      <c r="H80" s="26"/>
      <c r="I80" s="26"/>
      <c r="J80" s="26"/>
      <c r="K80" s="26">
        <v>0.37903352991680894</v>
      </c>
      <c r="L80" s="28">
        <v>0.39971486828765435</v>
      </c>
      <c r="M80" s="28">
        <v>0.3974221296420034</v>
      </c>
    </row>
    <row r="81" spans="1:13" ht="12.75">
      <c r="A81" s="16" t="s">
        <v>166</v>
      </c>
      <c r="B81" s="16" t="s">
        <v>168</v>
      </c>
      <c r="C81" s="16" t="s">
        <v>167</v>
      </c>
      <c r="D81" s="16" t="s">
        <v>165</v>
      </c>
      <c r="E81" s="16" t="s">
        <v>621</v>
      </c>
      <c r="F81" s="26"/>
      <c r="G81" s="26"/>
      <c r="H81" s="26"/>
      <c r="I81" s="26"/>
      <c r="J81" s="26"/>
      <c r="K81" s="26"/>
      <c r="L81" s="28">
        <v>0.2898660824417204</v>
      </c>
      <c r="M81" s="28">
        <v>0.2499241869453146</v>
      </c>
    </row>
    <row r="82" spans="1:13" ht="12.75">
      <c r="A82" s="16" t="s">
        <v>169</v>
      </c>
      <c r="B82" s="16" t="s">
        <v>170</v>
      </c>
      <c r="C82" s="16" t="s">
        <v>167</v>
      </c>
      <c r="D82" s="16" t="s">
        <v>165</v>
      </c>
      <c r="E82" s="16" t="s">
        <v>617</v>
      </c>
      <c r="F82" s="26"/>
      <c r="G82" s="26"/>
      <c r="H82" s="26"/>
      <c r="I82" s="26"/>
      <c r="J82" s="28">
        <v>0.3876491016155821</v>
      </c>
      <c r="K82" s="26">
        <v>0.3965960083002793</v>
      </c>
      <c r="L82" s="28">
        <v>0.40778747920413894</v>
      </c>
      <c r="M82" s="28">
        <v>0.3744026733500418</v>
      </c>
    </row>
    <row r="83" spans="1:13" ht="12.75">
      <c r="A83" s="16" t="s">
        <v>171</v>
      </c>
      <c r="B83" s="16" t="s">
        <v>172</v>
      </c>
      <c r="C83" s="16" t="s">
        <v>167</v>
      </c>
      <c r="D83" s="16" t="s">
        <v>165</v>
      </c>
      <c r="E83" s="16" t="s">
        <v>614</v>
      </c>
      <c r="F83" s="26"/>
      <c r="G83" s="26"/>
      <c r="H83" s="26"/>
      <c r="I83" s="26">
        <v>0.3153108465608465</v>
      </c>
      <c r="J83" s="26">
        <v>0.31833285889093804</v>
      </c>
      <c r="K83" s="26">
        <v>0.3485910270671116</v>
      </c>
      <c r="L83" s="28">
        <v>0.2963228150852317</v>
      </c>
      <c r="M83" s="28">
        <v>0.3013570837869836</v>
      </c>
    </row>
    <row r="84" spans="1:13" ht="12.75">
      <c r="A84" s="16" t="s">
        <v>173</v>
      </c>
      <c r="B84" s="16" t="s">
        <v>174</v>
      </c>
      <c r="C84" s="16" t="s">
        <v>167</v>
      </c>
      <c r="D84" s="16" t="s">
        <v>165</v>
      </c>
      <c r="E84" s="16" t="s">
        <v>622</v>
      </c>
      <c r="F84" s="26"/>
      <c r="G84" s="26"/>
      <c r="H84" s="26"/>
      <c r="I84" s="26"/>
      <c r="J84" s="26">
        <v>0.1572555582118097</v>
      </c>
      <c r="K84" s="26">
        <v>0.18849376104760007</v>
      </c>
      <c r="L84" s="28">
        <v>0.16314880143657107</v>
      </c>
      <c r="M84" s="28">
        <v>0.20073723904251828</v>
      </c>
    </row>
    <row r="85" spans="1:13" ht="12.75">
      <c r="A85" s="16" t="s">
        <v>175</v>
      </c>
      <c r="B85" s="16" t="s">
        <v>176</v>
      </c>
      <c r="C85" s="16" t="s">
        <v>167</v>
      </c>
      <c r="D85" s="16" t="s">
        <v>165</v>
      </c>
      <c r="E85" s="16" t="s">
        <v>616</v>
      </c>
      <c r="F85" s="26">
        <v>0.2781160551652355</v>
      </c>
      <c r="G85" s="26">
        <v>0.23994855637738055</v>
      </c>
      <c r="H85" s="26">
        <v>0.2629958117762996</v>
      </c>
      <c r="I85" s="26">
        <v>0.23873181188038073</v>
      </c>
      <c r="J85" s="26">
        <v>0.2595601093316513</v>
      </c>
      <c r="K85" s="26">
        <v>0.25655025179525415</v>
      </c>
      <c r="L85" s="28">
        <v>0.2943327754579932</v>
      </c>
      <c r="M85" s="28"/>
    </row>
    <row r="86" spans="1:13" ht="12.75">
      <c r="A86" s="16" t="s">
        <v>177</v>
      </c>
      <c r="B86" s="16" t="s">
        <v>178</v>
      </c>
      <c r="C86" s="16" t="s">
        <v>167</v>
      </c>
      <c r="D86" s="16" t="s">
        <v>165</v>
      </c>
      <c r="E86" s="16" t="s">
        <v>614</v>
      </c>
      <c r="F86" s="26">
        <v>0.3255819449367836</v>
      </c>
      <c r="G86" s="26"/>
      <c r="H86" s="26"/>
      <c r="I86" s="26"/>
      <c r="J86" s="26">
        <v>0.3189515384141711</v>
      </c>
      <c r="K86" s="26">
        <v>0.334385695617001</v>
      </c>
      <c r="L86" s="28">
        <v>0.2763706975327444</v>
      </c>
      <c r="M86" s="28">
        <v>0.30212648221343874</v>
      </c>
    </row>
    <row r="87" spans="1:13" ht="12.75">
      <c r="A87" s="16" t="s">
        <v>179</v>
      </c>
      <c r="B87" s="16" t="s">
        <v>180</v>
      </c>
      <c r="C87" s="16" t="s">
        <v>167</v>
      </c>
      <c r="D87" s="16" t="s">
        <v>165</v>
      </c>
      <c r="E87" s="16" t="s">
        <v>621</v>
      </c>
      <c r="F87" s="26"/>
      <c r="G87" s="26"/>
      <c r="H87" s="26"/>
      <c r="I87" s="26"/>
      <c r="J87" s="26">
        <v>0.2635775441506488</v>
      </c>
      <c r="K87" s="26">
        <v>0.2227456121185638</v>
      </c>
      <c r="L87" s="28">
        <v>0.2744545998585496</v>
      </c>
      <c r="M87" s="28">
        <v>0.2609149269144372</v>
      </c>
    </row>
    <row r="88" spans="1:13" ht="12.75">
      <c r="A88" s="16" t="s">
        <v>181</v>
      </c>
      <c r="B88" s="16" t="s">
        <v>182</v>
      </c>
      <c r="C88" s="16" t="s">
        <v>167</v>
      </c>
      <c r="D88" s="16" t="s">
        <v>165</v>
      </c>
      <c r="E88" s="16" t="s">
        <v>616</v>
      </c>
      <c r="F88" s="26">
        <v>0.35947479391931353</v>
      </c>
      <c r="G88" s="26">
        <v>0.29609793894312725</v>
      </c>
      <c r="H88" s="26"/>
      <c r="I88" s="26">
        <v>0.3309989233161862</v>
      </c>
      <c r="J88" s="26">
        <v>0.3259421786267424</v>
      </c>
      <c r="K88" s="26">
        <v>0.24271930322108992</v>
      </c>
      <c r="L88" s="28">
        <v>0.33991529847205093</v>
      </c>
      <c r="M88" s="28">
        <v>0.3188413215449046</v>
      </c>
    </row>
    <row r="89" spans="1:13" ht="12.75">
      <c r="A89" s="16" t="s">
        <v>183</v>
      </c>
      <c r="B89" s="16" t="s">
        <v>184</v>
      </c>
      <c r="C89" s="16" t="s">
        <v>167</v>
      </c>
      <c r="D89" s="16" t="s">
        <v>165</v>
      </c>
      <c r="E89" s="16" t="s">
        <v>619</v>
      </c>
      <c r="F89" s="26"/>
      <c r="G89" s="26"/>
      <c r="H89" s="26"/>
      <c r="I89" s="26"/>
      <c r="J89" s="26"/>
      <c r="K89" s="26">
        <v>0.21635463017378898</v>
      </c>
      <c r="L89" s="28">
        <v>0.31464929294557087</v>
      </c>
      <c r="M89" s="28">
        <v>0.26271533857464313</v>
      </c>
    </row>
    <row r="90" spans="1:13" ht="12.75">
      <c r="A90" s="16" t="s">
        <v>185</v>
      </c>
      <c r="B90" s="16" t="s">
        <v>186</v>
      </c>
      <c r="C90" s="16" t="s">
        <v>167</v>
      </c>
      <c r="D90" s="16" t="s">
        <v>165</v>
      </c>
      <c r="E90" s="16" t="s">
        <v>621</v>
      </c>
      <c r="F90" s="26">
        <v>0.22365129895969527</v>
      </c>
      <c r="G90" s="26">
        <v>0.1938131176298043</v>
      </c>
      <c r="H90" s="26">
        <v>0.22054441047057943</v>
      </c>
      <c r="I90" s="26">
        <v>0.2968880176427346</v>
      </c>
      <c r="J90" s="26">
        <v>0.2643521344199907</v>
      </c>
      <c r="K90" s="26">
        <v>0.15066941329248185</v>
      </c>
      <c r="L90" s="28">
        <v>0.2281228632523633</v>
      </c>
      <c r="M90" s="28">
        <v>0.20640028264047167</v>
      </c>
    </row>
    <row r="91" spans="1:13" ht="12.75">
      <c r="A91" s="16" t="s">
        <v>187</v>
      </c>
      <c r="B91" s="16" t="s">
        <v>188</v>
      </c>
      <c r="C91" s="16" t="s">
        <v>167</v>
      </c>
      <c r="D91" s="16" t="s">
        <v>165</v>
      </c>
      <c r="E91" s="16" t="s">
        <v>620</v>
      </c>
      <c r="F91" s="26"/>
      <c r="G91" s="26"/>
      <c r="H91" s="26">
        <v>0.2512904548438346</v>
      </c>
      <c r="I91" s="26">
        <v>0.3278390214436726</v>
      </c>
      <c r="J91" s="26">
        <v>0.3217151404354329</v>
      </c>
      <c r="K91" s="26">
        <v>0.308869280496189</v>
      </c>
      <c r="L91" s="28">
        <v>0.3275848765432099</v>
      </c>
      <c r="M91" s="28">
        <v>0.2854751407942897</v>
      </c>
    </row>
    <row r="92" spans="1:13" ht="12.75">
      <c r="A92" s="16" t="s">
        <v>189</v>
      </c>
      <c r="B92" s="16" t="s">
        <v>190</v>
      </c>
      <c r="C92" s="16" t="s">
        <v>167</v>
      </c>
      <c r="D92" s="16" t="s">
        <v>165</v>
      </c>
      <c r="E92" s="16" t="s">
        <v>612</v>
      </c>
      <c r="F92" s="26">
        <v>0.3371214727800424</v>
      </c>
      <c r="G92" s="26">
        <v>0.36451916663397027</v>
      </c>
      <c r="H92" s="26">
        <v>0.2611612278258764</v>
      </c>
      <c r="I92" s="26">
        <v>0.3749431813754393</v>
      </c>
      <c r="J92" s="26">
        <v>0.24667375635117567</v>
      </c>
      <c r="K92" s="26">
        <v>0.31162843078726327</v>
      </c>
      <c r="L92" s="28">
        <v>0.2879292047516347</v>
      </c>
      <c r="M92" s="28">
        <v>0.27109934233727023</v>
      </c>
    </row>
    <row r="93" spans="1:13" ht="12.75">
      <c r="A93" s="16" t="s">
        <v>191</v>
      </c>
      <c r="B93" s="16" t="s">
        <v>192</v>
      </c>
      <c r="C93" s="16" t="s">
        <v>167</v>
      </c>
      <c r="D93" s="16" t="s">
        <v>165</v>
      </c>
      <c r="E93" s="16" t="s">
        <v>614</v>
      </c>
      <c r="F93" s="26">
        <v>0.339160099434072</v>
      </c>
      <c r="G93" s="26">
        <v>0.3511213047910296</v>
      </c>
      <c r="H93" s="26"/>
      <c r="I93" s="26">
        <v>0.315040650406504</v>
      </c>
      <c r="J93" s="26"/>
      <c r="K93" s="26">
        <v>0.3394342060482669</v>
      </c>
      <c r="L93" s="28">
        <v>0.31443034730231967</v>
      </c>
      <c r="M93" s="28">
        <v>0.3363316372881239</v>
      </c>
    </row>
    <row r="94" spans="1:13" ht="12.75">
      <c r="A94" s="16" t="s">
        <v>193</v>
      </c>
      <c r="B94" s="16" t="s">
        <v>194</v>
      </c>
      <c r="C94" s="16" t="s">
        <v>167</v>
      </c>
      <c r="D94" s="16" t="s">
        <v>165</v>
      </c>
      <c r="E94" s="16" t="s">
        <v>617</v>
      </c>
      <c r="F94" s="26">
        <v>0.2886249296477348</v>
      </c>
      <c r="G94" s="26"/>
      <c r="H94" s="26"/>
      <c r="I94" s="26"/>
      <c r="J94" s="26">
        <v>0.2410232630033233</v>
      </c>
      <c r="K94" s="26"/>
      <c r="L94" s="28">
        <v>0.257546982379371</v>
      </c>
      <c r="M94" s="28">
        <v>0.37451233505450376</v>
      </c>
    </row>
    <row r="95" spans="1:13" ht="12.75">
      <c r="A95" s="16" t="s">
        <v>195</v>
      </c>
      <c r="B95" s="16" t="s">
        <v>196</v>
      </c>
      <c r="C95" s="16" t="s">
        <v>167</v>
      </c>
      <c r="D95" s="16" t="s">
        <v>165</v>
      </c>
      <c r="E95" s="16" t="s">
        <v>620</v>
      </c>
      <c r="F95" s="26"/>
      <c r="G95" s="26"/>
      <c r="H95" s="26"/>
      <c r="I95" s="26">
        <v>0.2810395162131165</v>
      </c>
      <c r="J95" s="26">
        <v>0.295375582929231</v>
      </c>
      <c r="K95" s="26">
        <v>0.23611086966179712</v>
      </c>
      <c r="L95" s="28">
        <v>0.25248337972452106</v>
      </c>
      <c r="M95" s="28">
        <v>0.25052035758673874</v>
      </c>
    </row>
    <row r="96" spans="1:13" ht="12.75">
      <c r="A96" s="16" t="s">
        <v>197</v>
      </c>
      <c r="B96" s="16" t="s">
        <v>198</v>
      </c>
      <c r="C96" s="16" t="s">
        <v>167</v>
      </c>
      <c r="D96" s="16" t="s">
        <v>165</v>
      </c>
      <c r="E96" s="16" t="s">
        <v>621</v>
      </c>
      <c r="F96" s="26"/>
      <c r="G96" s="26"/>
      <c r="H96" s="26">
        <v>0.26327423134208006</v>
      </c>
      <c r="I96" s="26">
        <v>0.26929926907106816</v>
      </c>
      <c r="J96" s="26">
        <v>0.32722693531283137</v>
      </c>
      <c r="K96" s="26">
        <v>0.3223429732118788</v>
      </c>
      <c r="L96" s="28">
        <v>0.32534798534798537</v>
      </c>
      <c r="M96" s="28">
        <v>0.25786901270772233</v>
      </c>
    </row>
    <row r="97" spans="1:13" ht="12.75">
      <c r="A97" s="16" t="s">
        <v>199</v>
      </c>
      <c r="B97" s="16" t="s">
        <v>200</v>
      </c>
      <c r="C97" s="16" t="s">
        <v>167</v>
      </c>
      <c r="D97" s="16" t="s">
        <v>165</v>
      </c>
      <c r="E97" s="16" t="s">
        <v>620</v>
      </c>
      <c r="F97" s="26"/>
      <c r="G97" s="26"/>
      <c r="H97" s="26">
        <v>0.2933915356151711</v>
      </c>
      <c r="I97" s="26"/>
      <c r="J97" s="26">
        <v>0.26654439266577634</v>
      </c>
      <c r="K97" s="26">
        <v>0.3359330792797379</v>
      </c>
      <c r="L97" s="28">
        <v>0.288499495415952</v>
      </c>
      <c r="M97" s="28">
        <v>0.3518182035527292</v>
      </c>
    </row>
    <row r="98" spans="1:13" ht="12.75">
      <c r="A98" s="16" t="s">
        <v>202</v>
      </c>
      <c r="B98" s="16" t="s">
        <v>204</v>
      </c>
      <c r="C98" s="16" t="s">
        <v>203</v>
      </c>
      <c r="D98" s="16" t="s">
        <v>201</v>
      </c>
      <c r="E98" s="16" t="s">
        <v>620</v>
      </c>
      <c r="F98" s="26">
        <v>0.2879796925715883</v>
      </c>
      <c r="G98" s="26"/>
      <c r="H98" s="26"/>
      <c r="I98" s="26">
        <v>0.2772812079663297</v>
      </c>
      <c r="J98" s="26">
        <v>0.3114005728788463</v>
      </c>
      <c r="K98" s="26">
        <v>0.3349158899749944</v>
      </c>
      <c r="L98" s="28">
        <v>0.3131582848719304</v>
      </c>
      <c r="M98" s="28"/>
    </row>
    <row r="99" spans="1:13" ht="12.75">
      <c r="A99" s="16" t="s">
        <v>205</v>
      </c>
      <c r="B99" s="16" t="s">
        <v>206</v>
      </c>
      <c r="C99" s="16" t="s">
        <v>203</v>
      </c>
      <c r="D99" s="16" t="s">
        <v>201</v>
      </c>
      <c r="E99" s="16" t="s">
        <v>623</v>
      </c>
      <c r="F99" s="26"/>
      <c r="G99" s="26"/>
      <c r="H99" s="26"/>
      <c r="I99" s="26"/>
      <c r="J99" s="26">
        <v>0.2859142461676515</v>
      </c>
      <c r="K99" s="26">
        <v>0.2646365326414798</v>
      </c>
      <c r="L99" s="28"/>
      <c r="M99" s="28">
        <v>0.15663142199574642</v>
      </c>
    </row>
    <row r="100" spans="1:13" ht="12.75">
      <c r="A100" s="16" t="s">
        <v>207</v>
      </c>
      <c r="B100" s="16" t="s">
        <v>208</v>
      </c>
      <c r="C100" s="16" t="s">
        <v>203</v>
      </c>
      <c r="D100" s="16" t="s">
        <v>201</v>
      </c>
      <c r="E100" s="16" t="s">
        <v>624</v>
      </c>
      <c r="F100" s="26"/>
      <c r="G100" s="26"/>
      <c r="H100" s="26"/>
      <c r="I100" s="26"/>
      <c r="J100" s="26"/>
      <c r="K100" s="26"/>
      <c r="L100" s="28"/>
      <c r="M100" s="28">
        <v>0.264537000070454</v>
      </c>
    </row>
    <row r="101" spans="1:13" ht="12.75">
      <c r="A101" s="16" t="s">
        <v>209</v>
      </c>
      <c r="B101" s="16" t="s">
        <v>210</v>
      </c>
      <c r="C101" s="16" t="s">
        <v>203</v>
      </c>
      <c r="D101" s="16" t="s">
        <v>201</v>
      </c>
      <c r="E101" s="16" t="s">
        <v>618</v>
      </c>
      <c r="F101" s="26">
        <v>0.2789712130408393</v>
      </c>
      <c r="G101" s="26">
        <v>0.32159738008958116</v>
      </c>
      <c r="H101" s="26">
        <v>0.24761566870226454</v>
      </c>
      <c r="I101" s="26">
        <v>0.23896113763280197</v>
      </c>
      <c r="J101" s="26">
        <v>0.27635903679824364</v>
      </c>
      <c r="K101" s="26">
        <v>0.17087161366313314</v>
      </c>
      <c r="L101" s="28">
        <v>0.24862739278824747</v>
      </c>
      <c r="M101" s="28">
        <v>0.3212103095522785</v>
      </c>
    </row>
    <row r="102" spans="1:13" ht="12.75">
      <c r="A102" s="16" t="s">
        <v>211</v>
      </c>
      <c r="B102" s="16" t="s">
        <v>212</v>
      </c>
      <c r="C102" s="16" t="s">
        <v>203</v>
      </c>
      <c r="D102" s="16" t="s">
        <v>201</v>
      </c>
      <c r="E102" s="16" t="s">
        <v>625</v>
      </c>
      <c r="F102" s="26"/>
      <c r="G102" s="26"/>
      <c r="H102" s="26"/>
      <c r="I102" s="26">
        <v>0.17088770920887708</v>
      </c>
      <c r="J102" s="26">
        <v>0.1689240591827884</v>
      </c>
      <c r="K102" s="26">
        <v>0.20721691304302015</v>
      </c>
      <c r="L102" s="28">
        <v>0.20667752082225765</v>
      </c>
      <c r="M102" s="28">
        <v>0.1404933107263524</v>
      </c>
    </row>
    <row r="103" spans="1:13" ht="12.75">
      <c r="A103" s="16" t="s">
        <v>213</v>
      </c>
      <c r="B103" s="16" t="s">
        <v>214</v>
      </c>
      <c r="C103" s="16" t="s">
        <v>203</v>
      </c>
      <c r="D103" s="16" t="s">
        <v>201</v>
      </c>
      <c r="E103" s="16" t="s">
        <v>623</v>
      </c>
      <c r="F103" s="26"/>
      <c r="G103" s="26">
        <v>0.235078834209269</v>
      </c>
      <c r="H103" s="26">
        <v>0.19734011627906978</v>
      </c>
      <c r="I103" s="26">
        <v>0.18443481846879484</v>
      </c>
      <c r="J103" s="26"/>
      <c r="K103" s="26"/>
      <c r="L103" s="28">
        <v>0.19498937278440676</v>
      </c>
      <c r="M103" s="28">
        <v>0.20937694143805385</v>
      </c>
    </row>
    <row r="104" spans="1:13" ht="12.75">
      <c r="A104" s="16" t="s">
        <v>215</v>
      </c>
      <c r="B104" s="16" t="s">
        <v>216</v>
      </c>
      <c r="C104" s="16" t="s">
        <v>203</v>
      </c>
      <c r="D104" s="16" t="s">
        <v>201</v>
      </c>
      <c r="E104" s="16" t="s">
        <v>616</v>
      </c>
      <c r="F104" s="26"/>
      <c r="G104" s="26"/>
      <c r="H104" s="26"/>
      <c r="I104" s="26"/>
      <c r="J104" s="26"/>
      <c r="K104" s="26"/>
      <c r="L104" s="28"/>
      <c r="M104" s="28">
        <v>0.3308723276212303</v>
      </c>
    </row>
    <row r="105" spans="1:13" ht="12.75">
      <c r="A105" s="16" t="s">
        <v>217</v>
      </c>
      <c r="B105" s="16" t="s">
        <v>218</v>
      </c>
      <c r="C105" s="16" t="s">
        <v>203</v>
      </c>
      <c r="D105" s="16" t="s">
        <v>201</v>
      </c>
      <c r="E105" s="16" t="s">
        <v>616</v>
      </c>
      <c r="F105" s="26">
        <v>0.3028919451996375</v>
      </c>
      <c r="G105" s="26">
        <v>0.26553534885516816</v>
      </c>
      <c r="H105" s="26">
        <v>0.30150068989061324</v>
      </c>
      <c r="I105" s="26">
        <v>0.2579394763685821</v>
      </c>
      <c r="J105" s="26">
        <v>0.34913306058834986</v>
      </c>
      <c r="K105" s="26">
        <v>0.37186844477974457</v>
      </c>
      <c r="L105" s="28">
        <v>0.33708321539442215</v>
      </c>
      <c r="M105" s="28">
        <v>0.32221983990851916</v>
      </c>
    </row>
    <row r="106" spans="1:13" ht="12.75">
      <c r="A106" s="16" t="s">
        <v>219</v>
      </c>
      <c r="B106" s="16" t="s">
        <v>220</v>
      </c>
      <c r="C106" s="16" t="s">
        <v>203</v>
      </c>
      <c r="D106" s="16" t="s">
        <v>201</v>
      </c>
      <c r="E106" s="16" t="s">
        <v>624</v>
      </c>
      <c r="F106" s="26"/>
      <c r="G106" s="26"/>
      <c r="H106" s="26">
        <v>0.2136811120656873</v>
      </c>
      <c r="I106" s="26">
        <v>0.2563795003020933</v>
      </c>
      <c r="J106" s="26">
        <v>0.3654905059961514</v>
      </c>
      <c r="K106" s="26">
        <v>0.24043715846994534</v>
      </c>
      <c r="L106" s="28">
        <v>0.22873030943016026</v>
      </c>
      <c r="M106" s="28">
        <v>0.29387094162416</v>
      </c>
    </row>
    <row r="107" spans="1:13" ht="12.75">
      <c r="A107" s="16" t="s">
        <v>221</v>
      </c>
      <c r="B107" s="16" t="s">
        <v>222</v>
      </c>
      <c r="C107" s="16" t="s">
        <v>203</v>
      </c>
      <c r="D107" s="16" t="s">
        <v>201</v>
      </c>
      <c r="E107" s="16" t="s">
        <v>619</v>
      </c>
      <c r="F107" s="26">
        <v>0.15381310570205087</v>
      </c>
      <c r="G107" s="26">
        <v>0.23826617261077654</v>
      </c>
      <c r="H107" s="26">
        <v>0.3022860954460008</v>
      </c>
      <c r="I107" s="26">
        <v>0.3443888277870189</v>
      </c>
      <c r="J107" s="26"/>
      <c r="K107" s="26"/>
      <c r="L107" s="28"/>
      <c r="M107" s="28"/>
    </row>
    <row r="108" spans="1:13" ht="12.75">
      <c r="A108" s="16" t="s">
        <v>223</v>
      </c>
      <c r="B108" s="16" t="s">
        <v>224</v>
      </c>
      <c r="C108" s="16" t="s">
        <v>203</v>
      </c>
      <c r="D108" s="16" t="s">
        <v>201</v>
      </c>
      <c r="E108" s="16" t="s">
        <v>624</v>
      </c>
      <c r="F108" s="26"/>
      <c r="G108" s="26"/>
      <c r="H108" s="26"/>
      <c r="I108" s="26"/>
      <c r="J108" s="26"/>
      <c r="K108" s="26"/>
      <c r="L108" s="28"/>
      <c r="M108" s="28"/>
    </row>
    <row r="109" spans="1:13" ht="12.75">
      <c r="A109" s="16" t="s">
        <v>225</v>
      </c>
      <c r="B109" s="16" t="s">
        <v>226</v>
      </c>
      <c r="C109" s="16" t="s">
        <v>203</v>
      </c>
      <c r="D109" s="16" t="s">
        <v>201</v>
      </c>
      <c r="E109" s="16" t="s">
        <v>616</v>
      </c>
      <c r="F109" s="26">
        <v>0.33782199874511987</v>
      </c>
      <c r="G109" s="26">
        <v>0.4964602740005405</v>
      </c>
      <c r="H109" s="26">
        <v>0.2510098449317616</v>
      </c>
      <c r="I109" s="26">
        <v>0.26880512491666125</v>
      </c>
      <c r="J109" s="26">
        <v>0.2858892507616838</v>
      </c>
      <c r="K109" s="26">
        <v>0.3509157948619509</v>
      </c>
      <c r="L109" s="28">
        <v>0.2258025749697557</v>
      </c>
      <c r="M109" s="28">
        <v>0.3281423148562941</v>
      </c>
    </row>
    <row r="110" spans="1:13" ht="12.75">
      <c r="A110" s="16" t="s">
        <v>227</v>
      </c>
      <c r="B110" s="16" t="s">
        <v>228</v>
      </c>
      <c r="C110" s="16" t="s">
        <v>203</v>
      </c>
      <c r="D110" s="16" t="s">
        <v>201</v>
      </c>
      <c r="E110" s="16" t="s">
        <v>624</v>
      </c>
      <c r="F110" s="26"/>
      <c r="G110" s="26"/>
      <c r="H110" s="26"/>
      <c r="I110" s="26"/>
      <c r="J110" s="26"/>
      <c r="K110" s="26"/>
      <c r="L110" s="28"/>
      <c r="M110" s="28"/>
    </row>
    <row r="111" spans="1:13" ht="12.75">
      <c r="A111" s="16" t="s">
        <v>229</v>
      </c>
      <c r="B111" s="16" t="s">
        <v>230</v>
      </c>
      <c r="C111" s="16" t="s">
        <v>203</v>
      </c>
      <c r="D111" s="16" t="s">
        <v>201</v>
      </c>
      <c r="E111" s="16" t="s">
        <v>623</v>
      </c>
      <c r="F111" s="26"/>
      <c r="G111" s="26"/>
      <c r="H111" s="26"/>
      <c r="I111" s="26"/>
      <c r="J111" s="26"/>
      <c r="K111" s="26"/>
      <c r="L111" s="28"/>
      <c r="M111" s="28">
        <v>0.19277505963496544</v>
      </c>
    </row>
    <row r="112" spans="1:13" ht="12.75">
      <c r="A112" s="16" t="s">
        <v>232</v>
      </c>
      <c r="B112" s="16" t="s">
        <v>234</v>
      </c>
      <c r="C112" s="16" t="s">
        <v>233</v>
      </c>
      <c r="D112" s="16" t="s">
        <v>231</v>
      </c>
      <c r="E112" s="16" t="s">
        <v>621</v>
      </c>
      <c r="F112" s="26"/>
      <c r="G112" s="26"/>
      <c r="H112" s="26"/>
      <c r="I112" s="26"/>
      <c r="J112" s="26"/>
      <c r="K112" s="26"/>
      <c r="L112" s="28">
        <v>0.14178193875987655</v>
      </c>
      <c r="M112" s="28">
        <v>0.1160799713549463</v>
      </c>
    </row>
    <row r="113" spans="1:13" ht="12.75">
      <c r="A113" s="16" t="s">
        <v>235</v>
      </c>
      <c r="B113" s="16" t="s">
        <v>236</v>
      </c>
      <c r="C113" s="16" t="s">
        <v>233</v>
      </c>
      <c r="D113" s="16" t="s">
        <v>231</v>
      </c>
      <c r="E113" s="16" t="s">
        <v>625</v>
      </c>
      <c r="F113" s="26"/>
      <c r="G113" s="26"/>
      <c r="H113" s="26"/>
      <c r="I113" s="26">
        <v>0.3074309479994606</v>
      </c>
      <c r="J113" s="26"/>
      <c r="K113" s="26">
        <v>0.2551334202263815</v>
      </c>
      <c r="L113" s="28">
        <v>0.2740837208183202</v>
      </c>
      <c r="M113" s="28">
        <v>0.2373072823290333</v>
      </c>
    </row>
    <row r="114" spans="1:13" ht="12.75">
      <c r="A114" s="16" t="s">
        <v>237</v>
      </c>
      <c r="B114" s="16" t="s">
        <v>238</v>
      </c>
      <c r="C114" s="16" t="s">
        <v>233</v>
      </c>
      <c r="D114" s="16" t="s">
        <v>231</v>
      </c>
      <c r="E114" s="16" t="s">
        <v>624</v>
      </c>
      <c r="F114" s="26"/>
      <c r="G114" s="26"/>
      <c r="H114" s="26"/>
      <c r="I114" s="26"/>
      <c r="J114" s="26">
        <v>0.12947214076246327</v>
      </c>
      <c r="K114" s="26">
        <v>0.214954051796157</v>
      </c>
      <c r="L114" s="28">
        <v>0.15704269437836493</v>
      </c>
      <c r="M114" s="28">
        <v>0.24865895166780128</v>
      </c>
    </row>
    <row r="115" spans="1:13" ht="12.75">
      <c r="A115" s="16" t="s">
        <v>239</v>
      </c>
      <c r="B115" s="16" t="s">
        <v>240</v>
      </c>
      <c r="C115" s="16" t="s">
        <v>233</v>
      </c>
      <c r="D115" s="16" t="s">
        <v>231</v>
      </c>
      <c r="E115" s="16" t="s">
        <v>622</v>
      </c>
      <c r="F115" s="26"/>
      <c r="G115" s="26"/>
      <c r="H115" s="26"/>
      <c r="I115" s="26"/>
      <c r="J115" s="26"/>
      <c r="K115" s="26"/>
      <c r="L115" s="28"/>
      <c r="M115" s="28">
        <v>0.10991051363583892</v>
      </c>
    </row>
    <row r="116" spans="1:13" ht="12.75">
      <c r="A116" s="16" t="s">
        <v>241</v>
      </c>
      <c r="B116" s="16" t="s">
        <v>242</v>
      </c>
      <c r="C116" s="16" t="s">
        <v>233</v>
      </c>
      <c r="D116" s="16" t="s">
        <v>231</v>
      </c>
      <c r="E116" s="16" t="s">
        <v>626</v>
      </c>
      <c r="F116" s="26"/>
      <c r="G116" s="26"/>
      <c r="H116" s="26"/>
      <c r="I116" s="26"/>
      <c r="J116" s="26"/>
      <c r="K116" s="26"/>
      <c r="L116" s="28"/>
      <c r="M116" s="28">
        <v>0.25145382273794814</v>
      </c>
    </row>
    <row r="117" spans="1:13" ht="12.75">
      <c r="A117" s="16" t="s">
        <v>243</v>
      </c>
      <c r="B117" s="16" t="s">
        <v>244</v>
      </c>
      <c r="C117" s="16" t="s">
        <v>233</v>
      </c>
      <c r="D117" s="16" t="s">
        <v>231</v>
      </c>
      <c r="E117" s="16" t="s">
        <v>627</v>
      </c>
      <c r="F117" s="26">
        <v>0.0619111709286676</v>
      </c>
      <c r="G117" s="26"/>
      <c r="H117" s="26"/>
      <c r="I117" s="26">
        <v>0.1189529156397151</v>
      </c>
      <c r="J117" s="26"/>
      <c r="K117" s="26">
        <v>0.1082308405468595</v>
      </c>
      <c r="L117" s="28">
        <v>0.1092993965675294</v>
      </c>
      <c r="M117" s="28">
        <v>0.15589743589743588</v>
      </c>
    </row>
    <row r="118" spans="1:13" ht="12.75">
      <c r="A118" s="16" t="s">
        <v>245</v>
      </c>
      <c r="B118" s="16" t="s">
        <v>246</v>
      </c>
      <c r="C118" s="16" t="s">
        <v>233</v>
      </c>
      <c r="D118" s="16" t="s">
        <v>231</v>
      </c>
      <c r="E118" s="16" t="s">
        <v>628</v>
      </c>
      <c r="F118" s="26"/>
      <c r="G118" s="26"/>
      <c r="H118" s="26">
        <v>0.20674892839999548</v>
      </c>
      <c r="I118" s="26">
        <v>0.20423803280196906</v>
      </c>
      <c r="J118" s="26">
        <v>0.1798582509789597</v>
      </c>
      <c r="K118" s="26">
        <v>0.19668731472963308</v>
      </c>
      <c r="L118" s="28">
        <v>0.1631677149294366</v>
      </c>
      <c r="M118" s="28">
        <v>0.15907924561447728</v>
      </c>
    </row>
    <row r="119" spans="1:13" ht="12.75">
      <c r="A119" s="16" t="s">
        <v>247</v>
      </c>
      <c r="B119" s="16" t="s">
        <v>248</v>
      </c>
      <c r="C119" s="16" t="s">
        <v>233</v>
      </c>
      <c r="D119" s="16" t="s">
        <v>231</v>
      </c>
      <c r="E119" s="16" t="s">
        <v>629</v>
      </c>
      <c r="F119" s="26">
        <v>0.3296002359095338</v>
      </c>
      <c r="G119" s="26">
        <v>0.33766441342748565</v>
      </c>
      <c r="H119" s="26">
        <v>0.24706224869216764</v>
      </c>
      <c r="I119" s="26">
        <v>0.2109318233718781</v>
      </c>
      <c r="J119" s="26">
        <v>0.18513477255234523</v>
      </c>
      <c r="K119" s="26">
        <v>0.18831709012287756</v>
      </c>
      <c r="L119" s="28">
        <v>0.1917721147942102</v>
      </c>
      <c r="M119" s="28">
        <v>0.21072053346433872</v>
      </c>
    </row>
    <row r="120" spans="1:13" ht="12.75">
      <c r="A120" s="16" t="s">
        <v>249</v>
      </c>
      <c r="B120" s="16" t="s">
        <v>250</v>
      </c>
      <c r="C120" s="16" t="s">
        <v>233</v>
      </c>
      <c r="D120" s="16" t="s">
        <v>231</v>
      </c>
      <c r="E120" s="16" t="s">
        <v>625</v>
      </c>
      <c r="F120" s="26"/>
      <c r="G120" s="26"/>
      <c r="H120" s="26"/>
      <c r="I120" s="26"/>
      <c r="J120" s="26">
        <v>0.26764746482461044</v>
      </c>
      <c r="K120" s="26">
        <v>0.2897890469319041</v>
      </c>
      <c r="L120" s="28"/>
      <c r="M120" s="28">
        <v>0.2930791650015885</v>
      </c>
    </row>
    <row r="121" spans="1:13" ht="12.75">
      <c r="A121" s="16" t="s">
        <v>251</v>
      </c>
      <c r="B121" s="16" t="s">
        <v>252</v>
      </c>
      <c r="C121" s="16" t="s">
        <v>233</v>
      </c>
      <c r="D121" s="16" t="s">
        <v>231</v>
      </c>
      <c r="E121" s="16" t="s">
        <v>629</v>
      </c>
      <c r="F121" s="26"/>
      <c r="G121" s="26"/>
      <c r="H121" s="26"/>
      <c r="I121" s="26">
        <v>0.2878580168585154</v>
      </c>
      <c r="J121" s="26">
        <v>0.24621327469062093</v>
      </c>
      <c r="K121" s="26">
        <v>0.22970092576122025</v>
      </c>
      <c r="L121" s="28">
        <v>0.2281187405559265</v>
      </c>
      <c r="M121" s="28">
        <v>0.25926347276734485</v>
      </c>
    </row>
    <row r="122" spans="1:13" ht="12.75">
      <c r="A122" s="16" t="s">
        <v>253</v>
      </c>
      <c r="B122" s="16" t="s">
        <v>254</v>
      </c>
      <c r="C122" s="16" t="s">
        <v>233</v>
      </c>
      <c r="D122" s="16" t="s">
        <v>231</v>
      </c>
      <c r="E122" s="16" t="s">
        <v>629</v>
      </c>
      <c r="F122" s="26"/>
      <c r="G122" s="26"/>
      <c r="H122" s="26"/>
      <c r="I122" s="26">
        <v>0.22782294092806366</v>
      </c>
      <c r="J122" s="26"/>
      <c r="K122" s="26"/>
      <c r="L122" s="28"/>
      <c r="M122" s="28">
        <v>0.20600580832526627</v>
      </c>
    </row>
    <row r="123" spans="1:13" ht="12.75">
      <c r="A123" s="16" t="s">
        <v>255</v>
      </c>
      <c r="B123" s="16" t="s">
        <v>256</v>
      </c>
      <c r="C123" s="16" t="s">
        <v>233</v>
      </c>
      <c r="D123" s="16" t="s">
        <v>231</v>
      </c>
      <c r="E123" s="16" t="s">
        <v>627</v>
      </c>
      <c r="F123" s="26">
        <v>0.19841324700659735</v>
      </c>
      <c r="G123" s="26">
        <v>0.15433673789398938</v>
      </c>
      <c r="H123" s="26">
        <v>0.05040617078020593</v>
      </c>
      <c r="I123" s="26">
        <v>0.14193618493941895</v>
      </c>
      <c r="J123" s="26"/>
      <c r="K123" s="26"/>
      <c r="L123" s="28"/>
      <c r="M123" s="28">
        <v>0.10201828219748388</v>
      </c>
    </row>
    <row r="124" spans="1:13" ht="12.75">
      <c r="A124" s="16" t="s">
        <v>257</v>
      </c>
      <c r="B124" s="16" t="s">
        <v>258</v>
      </c>
      <c r="C124" s="16" t="s">
        <v>233</v>
      </c>
      <c r="D124" s="16" t="s">
        <v>231</v>
      </c>
      <c r="E124" s="16" t="s">
        <v>628</v>
      </c>
      <c r="F124" s="26">
        <v>0.28618372863533004</v>
      </c>
      <c r="G124" s="26"/>
      <c r="H124" s="26"/>
      <c r="I124" s="26">
        <v>0.24448391768917555</v>
      </c>
      <c r="J124" s="26">
        <v>0.29454726008847165</v>
      </c>
      <c r="K124" s="26">
        <v>0.2741099145208734</v>
      </c>
      <c r="L124" s="28">
        <v>0.29414458626481244</v>
      </c>
      <c r="M124" s="28">
        <v>0.23589321294783683</v>
      </c>
    </row>
    <row r="125" spans="1:13" ht="12.75">
      <c r="A125" s="16" t="s">
        <v>259</v>
      </c>
      <c r="B125" s="16" t="s">
        <v>260</v>
      </c>
      <c r="C125" s="16" t="s">
        <v>233</v>
      </c>
      <c r="D125" s="16" t="s">
        <v>231</v>
      </c>
      <c r="E125" s="16" t="s">
        <v>625</v>
      </c>
      <c r="F125" s="26"/>
      <c r="G125" s="26"/>
      <c r="H125" s="26"/>
      <c r="I125" s="26"/>
      <c r="J125" s="26"/>
      <c r="K125" s="26"/>
      <c r="L125" s="28">
        <v>0.14734111037415631</v>
      </c>
      <c r="M125" s="28"/>
    </row>
    <row r="126" spans="1:13" ht="12.75">
      <c r="A126" s="16" t="s">
        <v>261</v>
      </c>
      <c r="B126" s="16" t="s">
        <v>262</v>
      </c>
      <c r="C126" s="16" t="s">
        <v>233</v>
      </c>
      <c r="D126" s="16" t="s">
        <v>231</v>
      </c>
      <c r="E126" s="16" t="s">
        <v>624</v>
      </c>
      <c r="F126" s="26"/>
      <c r="G126" s="26"/>
      <c r="H126" s="26"/>
      <c r="I126" s="26"/>
      <c r="J126" s="26">
        <v>0.27178525398109965</v>
      </c>
      <c r="K126" s="26">
        <v>0.2930474565021571</v>
      </c>
      <c r="L126" s="28">
        <v>0.33293817980394796</v>
      </c>
      <c r="M126" s="28">
        <v>0.2554586563307494</v>
      </c>
    </row>
    <row r="127" spans="1:13" ht="12.75">
      <c r="A127" s="16" t="s">
        <v>263</v>
      </c>
      <c r="B127" s="16" t="s">
        <v>264</v>
      </c>
      <c r="C127" s="16" t="s">
        <v>233</v>
      </c>
      <c r="D127" s="16" t="s">
        <v>231</v>
      </c>
      <c r="E127" s="16" t="s">
        <v>626</v>
      </c>
      <c r="F127" s="26"/>
      <c r="G127" s="26">
        <v>0.2057348886532343</v>
      </c>
      <c r="H127" s="26">
        <v>0.2621940892539588</v>
      </c>
      <c r="I127" s="26">
        <v>0.26628571428571424</v>
      </c>
      <c r="J127" s="26">
        <v>0.22248657098446967</v>
      </c>
      <c r="K127" s="26"/>
      <c r="L127" s="28">
        <v>0.21168931222860354</v>
      </c>
      <c r="M127" s="28">
        <v>0.20312911868029693</v>
      </c>
    </row>
    <row r="128" spans="1:13" ht="12.75">
      <c r="A128" s="16" t="s">
        <v>265</v>
      </c>
      <c r="B128" s="16" t="s">
        <v>266</v>
      </c>
      <c r="C128" s="16" t="s">
        <v>233</v>
      </c>
      <c r="D128" s="16" t="s">
        <v>231</v>
      </c>
      <c r="E128" s="16" t="s">
        <v>625</v>
      </c>
      <c r="F128" s="26"/>
      <c r="G128" s="26"/>
      <c r="H128" s="26"/>
      <c r="I128" s="26"/>
      <c r="J128" s="26">
        <v>0.25105050505050497</v>
      </c>
      <c r="K128" s="26">
        <v>0.2595895078176993</v>
      </c>
      <c r="L128" s="28">
        <v>0.2802942992928442</v>
      </c>
      <c r="M128" s="28">
        <v>0.25098300829443365</v>
      </c>
    </row>
    <row r="129" spans="1:13" ht="12.75">
      <c r="A129" s="16" t="s">
        <v>267</v>
      </c>
      <c r="B129" s="16" t="s">
        <v>268</v>
      </c>
      <c r="C129" s="16" t="s">
        <v>233</v>
      </c>
      <c r="D129" s="16" t="s">
        <v>231</v>
      </c>
      <c r="E129" s="16" t="s">
        <v>627</v>
      </c>
      <c r="F129" s="26"/>
      <c r="G129" s="26"/>
      <c r="H129" s="26"/>
      <c r="I129" s="26"/>
      <c r="J129" s="26">
        <v>0.16743994611988322</v>
      </c>
      <c r="K129" s="26">
        <v>0.21545527156549515</v>
      </c>
      <c r="L129" s="28">
        <v>0.1496276011694514</v>
      </c>
      <c r="M129" s="28">
        <v>0.16889612867998205</v>
      </c>
    </row>
    <row r="130" spans="1:13" ht="12.75">
      <c r="A130" s="16" t="s">
        <v>269</v>
      </c>
      <c r="B130" s="16" t="s">
        <v>270</v>
      </c>
      <c r="C130" s="16" t="s">
        <v>233</v>
      </c>
      <c r="D130" s="16" t="s">
        <v>231</v>
      </c>
      <c r="E130" s="16" t="s">
        <v>627</v>
      </c>
      <c r="F130" s="26">
        <v>0.153790459053617</v>
      </c>
      <c r="G130" s="26">
        <v>0.1099470749970114</v>
      </c>
      <c r="H130" s="26">
        <v>0.10558096433802655</v>
      </c>
      <c r="I130" s="26">
        <v>0.13038136466707895</v>
      </c>
      <c r="J130" s="26">
        <v>0.1303471060196506</v>
      </c>
      <c r="K130" s="26">
        <v>0.1299388059445653</v>
      </c>
      <c r="L130" s="28">
        <v>0.10966335350709844</v>
      </c>
      <c r="M130" s="28">
        <v>0.09676003344481598</v>
      </c>
    </row>
    <row r="131" spans="1:13" ht="12.75">
      <c r="A131" s="16" t="s">
        <v>271</v>
      </c>
      <c r="B131" s="16" t="s">
        <v>272</v>
      </c>
      <c r="C131" s="16" t="s">
        <v>233</v>
      </c>
      <c r="D131" s="16" t="s">
        <v>231</v>
      </c>
      <c r="E131" s="16" t="s">
        <v>626</v>
      </c>
      <c r="F131" s="26"/>
      <c r="G131" s="26">
        <v>0.16079099040317546</v>
      </c>
      <c r="H131" s="26">
        <v>0.1393275522879508</v>
      </c>
      <c r="I131" s="26">
        <v>0.10375196042948487</v>
      </c>
      <c r="J131" s="26">
        <v>0.03208504484738184</v>
      </c>
      <c r="K131" s="26">
        <v>0.17718533848918894</v>
      </c>
      <c r="L131" s="28">
        <v>0.18692802374474404</v>
      </c>
      <c r="M131" s="28">
        <v>0.23916067980378275</v>
      </c>
    </row>
    <row r="132" spans="1:13" ht="12.75">
      <c r="A132" s="16" t="s">
        <v>273</v>
      </c>
      <c r="B132" s="16" t="s">
        <v>274</v>
      </c>
      <c r="C132" s="16" t="s">
        <v>233</v>
      </c>
      <c r="D132" s="16" t="s">
        <v>231</v>
      </c>
      <c r="E132" s="16" t="s">
        <v>628</v>
      </c>
      <c r="F132" s="26"/>
      <c r="G132" s="26"/>
      <c r="H132" s="26"/>
      <c r="I132" s="26">
        <v>0.05874907996449896</v>
      </c>
      <c r="J132" s="26">
        <v>0.11843597704393649</v>
      </c>
      <c r="K132" s="26">
        <v>0.11107216435344047</v>
      </c>
      <c r="L132" s="28">
        <v>0.09538437603656336</v>
      </c>
      <c r="M132" s="28">
        <v>0.10442307692307695</v>
      </c>
    </row>
    <row r="133" spans="1:13" ht="12.75">
      <c r="A133" s="16" t="s">
        <v>275</v>
      </c>
      <c r="B133" s="16" t="s">
        <v>276</v>
      </c>
      <c r="C133" s="16" t="s">
        <v>233</v>
      </c>
      <c r="D133" s="16" t="s">
        <v>231</v>
      </c>
      <c r="E133" s="16" t="s">
        <v>628</v>
      </c>
      <c r="F133" s="26">
        <v>0.18531387737365246</v>
      </c>
      <c r="G133" s="26">
        <v>0.24098393278939578</v>
      </c>
      <c r="H133" s="26">
        <v>0.14251082251082248</v>
      </c>
      <c r="I133" s="26">
        <v>0.19003112840466918</v>
      </c>
      <c r="J133" s="26">
        <v>0.12169202002980972</v>
      </c>
      <c r="K133" s="26">
        <v>0.13678763501604374</v>
      </c>
      <c r="L133" s="28">
        <v>0.21002894464134303</v>
      </c>
      <c r="M133" s="28">
        <v>0.2020073563250695</v>
      </c>
    </row>
    <row r="134" spans="1:13" ht="12.75">
      <c r="A134" s="16" t="s">
        <v>277</v>
      </c>
      <c r="B134" s="16" t="s">
        <v>278</v>
      </c>
      <c r="C134" s="16" t="s">
        <v>233</v>
      </c>
      <c r="D134" s="16" t="s">
        <v>231</v>
      </c>
      <c r="E134" s="16" t="s">
        <v>622</v>
      </c>
      <c r="F134" s="26"/>
      <c r="G134" s="26"/>
      <c r="H134" s="26"/>
      <c r="I134" s="26"/>
      <c r="J134" s="26"/>
      <c r="K134" s="26"/>
      <c r="L134" s="28"/>
      <c r="M134" s="28"/>
    </row>
    <row r="135" spans="1:13" ht="12.75">
      <c r="A135" s="16" t="s">
        <v>279</v>
      </c>
      <c r="B135" s="16" t="s">
        <v>280</v>
      </c>
      <c r="C135" s="16" t="s">
        <v>233</v>
      </c>
      <c r="D135" s="16" t="s">
        <v>231</v>
      </c>
      <c r="E135" s="16" t="s">
        <v>625</v>
      </c>
      <c r="F135" s="26"/>
      <c r="G135" s="26"/>
      <c r="H135" s="26"/>
      <c r="I135" s="26">
        <v>0.2560349585141204</v>
      </c>
      <c r="J135" s="26">
        <v>0.2173399538633286</v>
      </c>
      <c r="K135" s="26">
        <v>0.22769535245128647</v>
      </c>
      <c r="L135" s="28"/>
      <c r="M135" s="28">
        <v>0.18416075650118202</v>
      </c>
    </row>
    <row r="136" spans="1:13" ht="12.75">
      <c r="A136" s="16" t="s">
        <v>281</v>
      </c>
      <c r="B136" s="16" t="s">
        <v>282</v>
      </c>
      <c r="C136" s="16" t="s">
        <v>233</v>
      </c>
      <c r="D136" s="16" t="s">
        <v>231</v>
      </c>
      <c r="E136" s="16" t="s">
        <v>626</v>
      </c>
      <c r="F136" s="26"/>
      <c r="G136" s="26"/>
      <c r="H136" s="26"/>
      <c r="I136" s="26">
        <v>0.19906906973153038</v>
      </c>
      <c r="J136" s="26">
        <v>0.20634124087591232</v>
      </c>
      <c r="K136" s="26">
        <v>0.19722593087079077</v>
      </c>
      <c r="L136" s="28">
        <v>0.18293209450124348</v>
      </c>
      <c r="M136" s="28">
        <v>0.1788099471577116</v>
      </c>
    </row>
    <row r="137" spans="1:13" ht="12.75">
      <c r="A137" s="16" t="s">
        <v>283</v>
      </c>
      <c r="B137" s="16" t="s">
        <v>284</v>
      </c>
      <c r="C137" s="16" t="s">
        <v>233</v>
      </c>
      <c r="D137" s="16" t="s">
        <v>231</v>
      </c>
      <c r="E137" s="16" t="s">
        <v>628</v>
      </c>
      <c r="F137" s="26">
        <v>0.3282507346188789</v>
      </c>
      <c r="G137" s="26"/>
      <c r="H137" s="26"/>
      <c r="I137" s="26">
        <v>0.2202987795158261</v>
      </c>
      <c r="J137" s="26">
        <v>0.18842884548919825</v>
      </c>
      <c r="K137" s="26">
        <v>0.1799947843161318</v>
      </c>
      <c r="L137" s="28">
        <v>0.15654448771479756</v>
      </c>
      <c r="M137" s="28">
        <v>0.16808487836244768</v>
      </c>
    </row>
    <row r="138" spans="1:13" ht="12.75">
      <c r="A138" s="16" t="s">
        <v>285</v>
      </c>
      <c r="B138" s="16" t="s">
        <v>286</v>
      </c>
      <c r="C138" s="16" t="s">
        <v>233</v>
      </c>
      <c r="D138" s="16" t="s">
        <v>231</v>
      </c>
      <c r="E138" s="16" t="s">
        <v>626</v>
      </c>
      <c r="F138" s="26"/>
      <c r="G138" s="26"/>
      <c r="H138" s="26"/>
      <c r="I138" s="26"/>
      <c r="J138" s="26"/>
      <c r="K138" s="26">
        <v>0.210948682517749</v>
      </c>
      <c r="L138" s="28">
        <v>0.21834021296960993</v>
      </c>
      <c r="M138" s="28"/>
    </row>
    <row r="139" spans="1:13" ht="12.75">
      <c r="A139" s="16" t="s">
        <v>287</v>
      </c>
      <c r="B139" s="16" t="s">
        <v>288</v>
      </c>
      <c r="C139" s="16" t="s">
        <v>233</v>
      </c>
      <c r="D139" s="16" t="s">
        <v>231</v>
      </c>
      <c r="E139" s="16" t="s">
        <v>630</v>
      </c>
      <c r="F139" s="26"/>
      <c r="G139" s="26"/>
      <c r="H139" s="26"/>
      <c r="I139" s="26">
        <v>0.19953456573806205</v>
      </c>
      <c r="J139" s="26"/>
      <c r="K139" s="26">
        <v>0.10929135527640854</v>
      </c>
      <c r="L139" s="28"/>
      <c r="M139" s="28"/>
    </row>
    <row r="140" spans="1:13" ht="12.75">
      <c r="A140" s="16" t="s">
        <v>289</v>
      </c>
      <c r="B140" s="16" t="s">
        <v>290</v>
      </c>
      <c r="C140" s="16" t="s">
        <v>233</v>
      </c>
      <c r="D140" s="16" t="s">
        <v>231</v>
      </c>
      <c r="E140" s="16" t="s">
        <v>629</v>
      </c>
      <c r="F140" s="26"/>
      <c r="G140" s="26"/>
      <c r="H140" s="26"/>
      <c r="I140" s="26"/>
      <c r="J140" s="26"/>
      <c r="K140" s="26"/>
      <c r="L140" s="28"/>
      <c r="M140" s="28">
        <v>0.2335197395308286</v>
      </c>
    </row>
    <row r="141" spans="1:13" ht="12.75">
      <c r="A141" s="16" t="s">
        <v>291</v>
      </c>
      <c r="B141" s="16" t="s">
        <v>292</v>
      </c>
      <c r="C141" s="16" t="s">
        <v>233</v>
      </c>
      <c r="D141" s="16" t="s">
        <v>231</v>
      </c>
      <c r="E141" s="16" t="s">
        <v>627</v>
      </c>
      <c r="F141" s="26">
        <v>0.1495592106425454</v>
      </c>
      <c r="G141" s="26">
        <v>0.10743451005442106</v>
      </c>
      <c r="H141" s="26">
        <v>0.13052236308050258</v>
      </c>
      <c r="I141" s="26">
        <v>0.1880645768362189</v>
      </c>
      <c r="J141" s="26">
        <v>0.1742746615087042</v>
      </c>
      <c r="K141" s="26">
        <v>0.15951751255894653</v>
      </c>
      <c r="L141" s="28">
        <v>0.15552473409960932</v>
      </c>
      <c r="M141" s="28">
        <v>0.19884290664735638</v>
      </c>
    </row>
    <row r="142" spans="1:13" ht="12.75">
      <c r="A142" s="16" t="s">
        <v>293</v>
      </c>
      <c r="B142" s="16" t="s">
        <v>294</v>
      </c>
      <c r="C142" s="16" t="s">
        <v>233</v>
      </c>
      <c r="D142" s="16" t="s">
        <v>231</v>
      </c>
      <c r="E142" s="16" t="s">
        <v>627</v>
      </c>
      <c r="F142" s="26">
        <v>0.15161313569013757</v>
      </c>
      <c r="G142" s="26">
        <v>0.1137000776021786</v>
      </c>
      <c r="H142" s="26">
        <v>0.044688425248557095</v>
      </c>
      <c r="I142" s="26">
        <v>0.09131599789171008</v>
      </c>
      <c r="J142" s="26"/>
      <c r="K142" s="26"/>
      <c r="L142" s="28"/>
      <c r="M142" s="28">
        <v>0.04952150733467986</v>
      </c>
    </row>
    <row r="143" spans="1:13" ht="12.75">
      <c r="A143" s="16" t="s">
        <v>296</v>
      </c>
      <c r="B143" s="16" t="s">
        <v>298</v>
      </c>
      <c r="C143" s="16" t="s">
        <v>297</v>
      </c>
      <c r="D143" s="16" t="s">
        <v>295</v>
      </c>
      <c r="E143" s="16" t="s">
        <v>613</v>
      </c>
      <c r="F143" s="26"/>
      <c r="G143" s="26"/>
      <c r="H143" s="26">
        <v>0.20434835919386485</v>
      </c>
      <c r="I143" s="26">
        <v>0.1467695357390998</v>
      </c>
      <c r="J143" s="26"/>
      <c r="K143" s="26"/>
      <c r="L143" s="28"/>
      <c r="M143" s="28">
        <v>0.17909176094646462</v>
      </c>
    </row>
    <row r="144" spans="1:13" ht="12.75">
      <c r="A144" s="16" t="s">
        <v>299</v>
      </c>
      <c r="B144" s="16" t="s">
        <v>300</v>
      </c>
      <c r="C144" s="16" t="s">
        <v>297</v>
      </c>
      <c r="D144" s="16" t="s">
        <v>295</v>
      </c>
      <c r="E144" s="16" t="s">
        <v>616</v>
      </c>
      <c r="F144" s="26"/>
      <c r="G144" s="26"/>
      <c r="H144" s="26"/>
      <c r="I144" s="26">
        <v>0.2902712236045569</v>
      </c>
      <c r="J144" s="26">
        <v>0.3416891415873449</v>
      </c>
      <c r="K144" s="26"/>
      <c r="L144" s="28"/>
      <c r="M144" s="28">
        <v>0.3125107079905566</v>
      </c>
    </row>
    <row r="145" spans="1:13" ht="12.75">
      <c r="A145" s="16" t="s">
        <v>301</v>
      </c>
      <c r="B145" s="16" t="s">
        <v>302</v>
      </c>
      <c r="C145" s="16" t="s">
        <v>297</v>
      </c>
      <c r="D145" s="16" t="s">
        <v>295</v>
      </c>
      <c r="E145" s="16" t="s">
        <v>619</v>
      </c>
      <c r="F145" s="26"/>
      <c r="G145" s="26"/>
      <c r="H145" s="26"/>
      <c r="I145" s="26"/>
      <c r="J145" s="26">
        <v>0.3113707016117461</v>
      </c>
      <c r="K145" s="26">
        <v>0.32569097345184084</v>
      </c>
      <c r="L145" s="28">
        <v>0.3442123823604566</v>
      </c>
      <c r="M145" s="28">
        <v>0.29295269781857425</v>
      </c>
    </row>
    <row r="146" spans="1:13" ht="12.75">
      <c r="A146" s="16" t="s">
        <v>303</v>
      </c>
      <c r="B146" s="16" t="s">
        <v>304</v>
      </c>
      <c r="C146" s="16" t="s">
        <v>297</v>
      </c>
      <c r="D146" s="16" t="s">
        <v>295</v>
      </c>
      <c r="E146" s="16" t="s">
        <v>618</v>
      </c>
      <c r="F146" s="26"/>
      <c r="G146" s="26"/>
      <c r="H146" s="26"/>
      <c r="I146" s="26"/>
      <c r="J146" s="26"/>
      <c r="K146" s="26">
        <v>0.3574478709299723</v>
      </c>
      <c r="L146" s="28">
        <v>0.3263212331509409</v>
      </c>
      <c r="M146" s="28">
        <v>0.29983356804506467</v>
      </c>
    </row>
    <row r="147" spans="1:13" ht="12.75">
      <c r="A147" s="16" t="s">
        <v>305</v>
      </c>
      <c r="B147" s="16" t="s">
        <v>306</v>
      </c>
      <c r="C147" s="16" t="s">
        <v>297</v>
      </c>
      <c r="D147" s="16" t="s">
        <v>295</v>
      </c>
      <c r="E147" s="16" t="s">
        <v>624</v>
      </c>
      <c r="F147" s="26"/>
      <c r="G147" s="26"/>
      <c r="H147" s="26"/>
      <c r="I147" s="26"/>
      <c r="J147" s="26"/>
      <c r="K147" s="26"/>
      <c r="L147" s="28"/>
      <c r="M147" s="28"/>
    </row>
    <row r="148" spans="1:13" ht="12.75">
      <c r="A148" s="16" t="s">
        <v>307</v>
      </c>
      <c r="B148" s="16" t="s">
        <v>308</v>
      </c>
      <c r="C148" s="16" t="s">
        <v>297</v>
      </c>
      <c r="D148" s="16" t="s">
        <v>295</v>
      </c>
      <c r="E148" s="16" t="s">
        <v>623</v>
      </c>
      <c r="F148" s="26"/>
      <c r="G148" s="26"/>
      <c r="H148" s="26"/>
      <c r="I148" s="26"/>
      <c r="J148" s="26">
        <v>0.2813323576793796</v>
      </c>
      <c r="K148" s="26">
        <v>0.31750856932943905</v>
      </c>
      <c r="L148" s="28"/>
      <c r="M148" s="28"/>
    </row>
    <row r="149" spans="1:13" ht="12.75">
      <c r="A149" s="16" t="s">
        <v>309</v>
      </c>
      <c r="B149" s="16" t="s">
        <v>310</v>
      </c>
      <c r="C149" s="16" t="s">
        <v>297</v>
      </c>
      <c r="D149" s="16" t="s">
        <v>295</v>
      </c>
      <c r="E149" s="16" t="s">
        <v>623</v>
      </c>
      <c r="F149" s="26"/>
      <c r="G149" s="26"/>
      <c r="H149" s="26"/>
      <c r="I149" s="26">
        <v>0.3027265593924363</v>
      </c>
      <c r="J149" s="26">
        <v>0.3004563338493291</v>
      </c>
      <c r="K149" s="26"/>
      <c r="L149" s="28">
        <v>0.30381462419437105</v>
      </c>
      <c r="M149" s="28">
        <v>0.28414090906334827</v>
      </c>
    </row>
    <row r="150" spans="1:13" ht="12.75">
      <c r="A150" s="16" t="s">
        <v>311</v>
      </c>
      <c r="B150" s="16" t="s">
        <v>312</v>
      </c>
      <c r="C150" s="16" t="s">
        <v>297</v>
      </c>
      <c r="D150" s="16" t="s">
        <v>295</v>
      </c>
      <c r="E150" s="16" t="s">
        <v>619</v>
      </c>
      <c r="F150" s="26"/>
      <c r="G150" s="26"/>
      <c r="H150" s="26"/>
      <c r="I150" s="26"/>
      <c r="J150" s="26"/>
      <c r="K150" s="26"/>
      <c r="L150" s="28"/>
      <c r="M150" s="28"/>
    </row>
    <row r="151" spans="1:13" ht="12.75">
      <c r="A151" s="16" t="s">
        <v>314</v>
      </c>
      <c r="B151" s="16" t="s">
        <v>316</v>
      </c>
      <c r="C151" s="16" t="s">
        <v>315</v>
      </c>
      <c r="D151" s="16" t="s">
        <v>313</v>
      </c>
      <c r="E151" s="16" t="s">
        <v>626</v>
      </c>
      <c r="F151" s="26"/>
      <c r="G151" s="26"/>
      <c r="H151" s="26">
        <v>0.23195636679165765</v>
      </c>
      <c r="I151" s="26"/>
      <c r="J151" s="26">
        <v>0.2400859525368697</v>
      </c>
      <c r="K151" s="26"/>
      <c r="L151" s="28"/>
      <c r="M151" s="28">
        <v>0.24324533889850775</v>
      </c>
    </row>
    <row r="152" spans="1:13" ht="12.75">
      <c r="A152" s="16" t="s">
        <v>317</v>
      </c>
      <c r="B152" s="16" t="s">
        <v>318</v>
      </c>
      <c r="C152" s="16" t="s">
        <v>315</v>
      </c>
      <c r="D152" s="16" t="s">
        <v>313</v>
      </c>
      <c r="E152" s="16" t="s">
        <v>623</v>
      </c>
      <c r="F152" s="26"/>
      <c r="G152" s="26"/>
      <c r="H152" s="26"/>
      <c r="I152" s="26"/>
      <c r="J152" s="26"/>
      <c r="K152" s="26"/>
      <c r="L152" s="28"/>
      <c r="M152" s="28"/>
    </row>
    <row r="153" spans="1:13" ht="12.75">
      <c r="A153" s="16" t="s">
        <v>319</v>
      </c>
      <c r="B153" s="16" t="s">
        <v>320</v>
      </c>
      <c r="C153" s="16" t="s">
        <v>315</v>
      </c>
      <c r="D153" s="16" t="s">
        <v>313</v>
      </c>
      <c r="E153" s="16" t="s">
        <v>623</v>
      </c>
      <c r="F153" s="26">
        <v>0.228787137043723</v>
      </c>
      <c r="G153" s="26">
        <v>0.0497189037245257</v>
      </c>
      <c r="H153" s="26">
        <v>0.09672182821118991</v>
      </c>
      <c r="I153" s="26">
        <v>0.19482710770547862</v>
      </c>
      <c r="J153" s="26">
        <v>0.21485846090866623</v>
      </c>
      <c r="K153" s="26">
        <v>0.18451217129963993</v>
      </c>
      <c r="L153" s="28">
        <v>0.21395780762402905</v>
      </c>
      <c r="M153" s="28">
        <v>0.1730403615396603</v>
      </c>
    </row>
    <row r="154" spans="1:13" ht="12.75">
      <c r="A154" s="16" t="s">
        <v>321</v>
      </c>
      <c r="B154" s="16" t="s">
        <v>322</v>
      </c>
      <c r="C154" s="16" t="s">
        <v>315</v>
      </c>
      <c r="D154" s="16" t="s">
        <v>313</v>
      </c>
      <c r="E154" s="16" t="s">
        <v>620</v>
      </c>
      <c r="F154" s="26"/>
      <c r="G154" s="26"/>
      <c r="H154" s="26"/>
      <c r="I154" s="26"/>
      <c r="J154" s="26"/>
      <c r="K154" s="26"/>
      <c r="L154" s="28"/>
      <c r="M154" s="28"/>
    </row>
    <row r="155" spans="1:13" ht="12.75">
      <c r="A155" s="16" t="s">
        <v>323</v>
      </c>
      <c r="B155" s="16" t="s">
        <v>324</v>
      </c>
      <c r="C155" s="16" t="s">
        <v>315</v>
      </c>
      <c r="D155" s="16" t="s">
        <v>313</v>
      </c>
      <c r="E155" s="16" t="s">
        <v>618</v>
      </c>
      <c r="F155" s="26">
        <v>0.30320667691631886</v>
      </c>
      <c r="G155" s="26">
        <v>0.359989161849711</v>
      </c>
      <c r="H155" s="26">
        <v>0.373153318724818</v>
      </c>
      <c r="I155" s="26">
        <v>0.40818122680136226</v>
      </c>
      <c r="J155" s="26">
        <v>0.25443281099946125</v>
      </c>
      <c r="K155" s="26">
        <v>0.36329591620617285</v>
      </c>
      <c r="L155" s="28">
        <v>0.3595141700404858</v>
      </c>
      <c r="M155" s="28">
        <v>0.2739699560450177</v>
      </c>
    </row>
    <row r="156" spans="1:13" ht="12.75">
      <c r="A156" s="16" t="s">
        <v>325</v>
      </c>
      <c r="B156" s="16" t="s">
        <v>326</v>
      </c>
      <c r="C156" s="16" t="s">
        <v>315</v>
      </c>
      <c r="D156" s="16" t="s">
        <v>313</v>
      </c>
      <c r="E156" s="16" t="s">
        <v>624</v>
      </c>
      <c r="F156" s="26"/>
      <c r="G156" s="26"/>
      <c r="H156" s="26"/>
      <c r="I156" s="26"/>
      <c r="J156" s="26">
        <v>0.19621895039715942</v>
      </c>
      <c r="K156" s="26">
        <v>0.218275611409408</v>
      </c>
      <c r="L156" s="28">
        <v>0.18723711940180054</v>
      </c>
      <c r="M156" s="28"/>
    </row>
    <row r="157" spans="1:13" ht="12.75">
      <c r="A157" s="16" t="s">
        <v>327</v>
      </c>
      <c r="B157" s="16" t="s">
        <v>328</v>
      </c>
      <c r="C157" s="16" t="s">
        <v>315</v>
      </c>
      <c r="D157" s="16" t="s">
        <v>313</v>
      </c>
      <c r="E157" s="16" t="s">
        <v>623</v>
      </c>
      <c r="F157" s="26">
        <v>0.10908757873652586</v>
      </c>
      <c r="G157" s="26">
        <v>0.23001919833782214</v>
      </c>
      <c r="H157" s="26">
        <v>0.27053767695418984</v>
      </c>
      <c r="I157" s="26">
        <v>0.17867260308101673</v>
      </c>
      <c r="J157" s="26">
        <v>0.17497472083626475</v>
      </c>
      <c r="K157" s="26">
        <v>0.17031731155442487</v>
      </c>
      <c r="L157" s="28">
        <v>0.16193767317331342</v>
      </c>
      <c r="M157" s="28">
        <v>0.19629796084743456</v>
      </c>
    </row>
    <row r="158" spans="1:13" ht="12.75">
      <c r="A158" s="16" t="s">
        <v>329</v>
      </c>
      <c r="B158" s="16" t="s">
        <v>330</v>
      </c>
      <c r="C158" s="16" t="s">
        <v>315</v>
      </c>
      <c r="D158" s="16" t="s">
        <v>313</v>
      </c>
      <c r="E158" s="16" t="s">
        <v>613</v>
      </c>
      <c r="F158" s="26"/>
      <c r="G158" s="26">
        <v>0.29599792099792094</v>
      </c>
      <c r="H158" s="26">
        <v>0.32894049386789853</v>
      </c>
      <c r="I158" s="26">
        <v>0.34530383181350865</v>
      </c>
      <c r="J158" s="26">
        <v>0.32269566023738866</v>
      </c>
      <c r="K158" s="26">
        <v>0.31570921453927303</v>
      </c>
      <c r="L158" s="28">
        <v>0.2423372329071009</v>
      </c>
      <c r="M158" s="28">
        <v>0.3710866525828247</v>
      </c>
    </row>
    <row r="159" spans="1:13" ht="12.75">
      <c r="A159" s="16" t="s">
        <v>331</v>
      </c>
      <c r="B159" s="16" t="s">
        <v>332</v>
      </c>
      <c r="C159" s="16" t="s">
        <v>315</v>
      </c>
      <c r="D159" s="16" t="s">
        <v>313</v>
      </c>
      <c r="E159" s="16" t="s">
        <v>613</v>
      </c>
      <c r="F159" s="26"/>
      <c r="G159" s="26">
        <v>0.2755410315981176</v>
      </c>
      <c r="H159" s="26"/>
      <c r="I159" s="26"/>
      <c r="J159" s="26">
        <v>0.36568627450980395</v>
      </c>
      <c r="K159" s="26">
        <v>0.35961555826448144</v>
      </c>
      <c r="L159" s="28">
        <v>0.3706619353077658</v>
      </c>
      <c r="M159" s="28"/>
    </row>
    <row r="160" spans="1:13" ht="12.75">
      <c r="A160" s="16" t="s">
        <v>334</v>
      </c>
      <c r="B160" s="16" t="s">
        <v>336</v>
      </c>
      <c r="C160" s="16" t="s">
        <v>335</v>
      </c>
      <c r="D160" s="16" t="s">
        <v>333</v>
      </c>
      <c r="E160" s="16" t="s">
        <v>619</v>
      </c>
      <c r="F160" s="26"/>
      <c r="G160" s="26"/>
      <c r="H160" s="26"/>
      <c r="I160" s="26">
        <v>0.3233793233793234</v>
      </c>
      <c r="J160" s="26">
        <v>0.2616664500194983</v>
      </c>
      <c r="K160" s="26">
        <v>0.269788393044207</v>
      </c>
      <c r="L160" s="28">
        <v>0.27649582693894104</v>
      </c>
      <c r="M160" s="28">
        <v>0.3157652685798381</v>
      </c>
    </row>
    <row r="161" spans="1:13" ht="12.75">
      <c r="A161" s="16" t="s">
        <v>337</v>
      </c>
      <c r="B161" s="16" t="s">
        <v>338</v>
      </c>
      <c r="C161" s="16" t="s">
        <v>335</v>
      </c>
      <c r="D161" s="16" t="s">
        <v>333</v>
      </c>
      <c r="E161" s="16" t="s">
        <v>619</v>
      </c>
      <c r="F161" s="26">
        <v>0.28688273236755846</v>
      </c>
      <c r="G161" s="26">
        <v>0.25813207006825456</v>
      </c>
      <c r="H161" s="26">
        <v>0.28275973588465164</v>
      </c>
      <c r="I161" s="26">
        <v>0.235894994148107</v>
      </c>
      <c r="J161" s="26"/>
      <c r="K161" s="26"/>
      <c r="L161" s="28">
        <v>0.2551688513812673</v>
      </c>
      <c r="M161" s="28">
        <v>0.22917160686743643</v>
      </c>
    </row>
    <row r="162" spans="1:13" ht="12.75">
      <c r="A162" s="16" t="s">
        <v>339</v>
      </c>
      <c r="B162" s="16" t="s">
        <v>340</v>
      </c>
      <c r="C162" s="16" t="s">
        <v>335</v>
      </c>
      <c r="D162" s="16" t="s">
        <v>333</v>
      </c>
      <c r="E162" s="16" t="s">
        <v>613</v>
      </c>
      <c r="F162" s="26">
        <v>0.23315574862828836</v>
      </c>
      <c r="G162" s="26">
        <v>0.25368295923362</v>
      </c>
      <c r="H162" s="26">
        <v>0.2844464996342387</v>
      </c>
      <c r="I162" s="26">
        <v>0.2533832533832534</v>
      </c>
      <c r="J162" s="26">
        <v>0.2622784634442997</v>
      </c>
      <c r="K162" s="26">
        <v>0.22184497366435085</v>
      </c>
      <c r="L162" s="28">
        <v>0.2699861135676842</v>
      </c>
      <c r="M162" s="28">
        <v>0.22688884898187223</v>
      </c>
    </row>
    <row r="163" spans="1:13" ht="12.75">
      <c r="A163" s="16" t="s">
        <v>341</v>
      </c>
      <c r="B163" s="16" t="s">
        <v>342</v>
      </c>
      <c r="C163" s="16" t="s">
        <v>335</v>
      </c>
      <c r="D163" s="16" t="s">
        <v>333</v>
      </c>
      <c r="E163" s="16" t="s">
        <v>618</v>
      </c>
      <c r="F163" s="26"/>
      <c r="G163" s="26"/>
      <c r="H163" s="26"/>
      <c r="I163" s="26"/>
      <c r="J163" s="26"/>
      <c r="K163" s="26">
        <v>0.3352169476049378</v>
      </c>
      <c r="L163" s="28">
        <v>0.3172158365261814</v>
      </c>
      <c r="M163" s="28">
        <v>0.32805735930735924</v>
      </c>
    </row>
    <row r="164" spans="1:13" ht="12.75">
      <c r="A164" s="16" t="s">
        <v>343</v>
      </c>
      <c r="B164" s="16" t="s">
        <v>344</v>
      </c>
      <c r="C164" s="16" t="s">
        <v>335</v>
      </c>
      <c r="D164" s="16" t="s">
        <v>333</v>
      </c>
      <c r="E164" s="16" t="s">
        <v>631</v>
      </c>
      <c r="F164" s="26"/>
      <c r="G164" s="26"/>
      <c r="H164" s="26"/>
      <c r="I164" s="26">
        <v>0.2701437310192362</v>
      </c>
      <c r="J164" s="26">
        <v>0.3308292169260041</v>
      </c>
      <c r="K164" s="26">
        <v>0.2979903093819758</v>
      </c>
      <c r="L164" s="28">
        <v>0.3193481286428415</v>
      </c>
      <c r="M164" s="28">
        <v>0.2851304322467611</v>
      </c>
    </row>
    <row r="165" spans="1:13" ht="12.75">
      <c r="A165" s="16" t="s">
        <v>345</v>
      </c>
      <c r="B165" s="16" t="s">
        <v>346</v>
      </c>
      <c r="C165" s="16" t="s">
        <v>335</v>
      </c>
      <c r="D165" s="16" t="s">
        <v>333</v>
      </c>
      <c r="E165" s="16" t="s">
        <v>631</v>
      </c>
      <c r="F165" s="26">
        <v>0.24706516246646404</v>
      </c>
      <c r="G165" s="26">
        <v>0.23472640416020218</v>
      </c>
      <c r="H165" s="26"/>
      <c r="I165" s="26">
        <v>0.24214853247111312</v>
      </c>
      <c r="J165" s="26">
        <v>0.2330450358988876</v>
      </c>
      <c r="K165" s="26">
        <v>0.22852767927594342</v>
      </c>
      <c r="L165" s="28"/>
      <c r="M165" s="28">
        <v>0.259461401587736</v>
      </c>
    </row>
    <row r="166" spans="1:13" ht="12.75">
      <c r="A166" s="16" t="s">
        <v>347</v>
      </c>
      <c r="B166" s="16" t="s">
        <v>348</v>
      </c>
      <c r="C166" s="16" t="s">
        <v>335</v>
      </c>
      <c r="D166" s="16" t="s">
        <v>333</v>
      </c>
      <c r="E166" s="16" t="s">
        <v>616</v>
      </c>
      <c r="F166" s="26"/>
      <c r="G166" s="26"/>
      <c r="H166" s="26">
        <v>0.3460154124076742</v>
      </c>
      <c r="I166" s="26">
        <v>0.36109636004577</v>
      </c>
      <c r="J166" s="26">
        <v>0.26954278092405926</v>
      </c>
      <c r="K166" s="26">
        <v>0.23716379833295137</v>
      </c>
      <c r="L166" s="28">
        <v>0.26104144684474556</v>
      </c>
      <c r="M166" s="28">
        <v>0.27288816854300324</v>
      </c>
    </row>
    <row r="167" spans="1:13" ht="12.75">
      <c r="A167" s="16" t="s">
        <v>349</v>
      </c>
      <c r="B167" s="16" t="s">
        <v>350</v>
      </c>
      <c r="C167" s="16" t="s">
        <v>335</v>
      </c>
      <c r="D167" s="16" t="s">
        <v>333</v>
      </c>
      <c r="E167" s="16" t="s">
        <v>616</v>
      </c>
      <c r="F167" s="26">
        <v>0.3119844357976653</v>
      </c>
      <c r="G167" s="26">
        <v>0.3788584565571945</v>
      </c>
      <c r="H167" s="26">
        <v>0.30614035087719293</v>
      </c>
      <c r="I167" s="26">
        <v>0.3327137546468402</v>
      </c>
      <c r="J167" s="26"/>
      <c r="K167" s="26">
        <v>0.33023020257826885</v>
      </c>
      <c r="L167" s="28">
        <v>0.2656897265948633</v>
      </c>
      <c r="M167" s="28">
        <v>0.31275973428587744</v>
      </c>
    </row>
    <row r="168" spans="1:13" ht="12.75">
      <c r="A168" s="16" t="s">
        <v>351</v>
      </c>
      <c r="B168" s="16" t="s">
        <v>352</v>
      </c>
      <c r="C168" s="16" t="s">
        <v>335</v>
      </c>
      <c r="D168" s="16" t="s">
        <v>333</v>
      </c>
      <c r="E168" s="16" t="s">
        <v>613</v>
      </c>
      <c r="F168" s="26"/>
      <c r="G168" s="26"/>
      <c r="H168" s="26"/>
      <c r="I168" s="26"/>
      <c r="J168" s="26">
        <v>0.30124492089565147</v>
      </c>
      <c r="K168" s="26">
        <v>0.302589605857867</v>
      </c>
      <c r="L168" s="28"/>
      <c r="M168" s="28">
        <v>0.2735105180873953</v>
      </c>
    </row>
    <row r="169" spans="1:13" ht="12.75">
      <c r="A169" s="16" t="s">
        <v>353</v>
      </c>
      <c r="B169" s="16" t="s">
        <v>354</v>
      </c>
      <c r="C169" s="16" t="s">
        <v>335</v>
      </c>
      <c r="D169" s="16" t="s">
        <v>333</v>
      </c>
      <c r="E169" s="16" t="s">
        <v>616</v>
      </c>
      <c r="F169" s="26">
        <v>0.3138954576805596</v>
      </c>
      <c r="G169" s="26">
        <v>0.3099717349320029</v>
      </c>
      <c r="H169" s="26">
        <v>0.3999684802690847</v>
      </c>
      <c r="I169" s="26">
        <v>0.3508282630328504</v>
      </c>
      <c r="J169" s="26">
        <v>0.3003427967381455</v>
      </c>
      <c r="K169" s="26">
        <v>0.35262772981208734</v>
      </c>
      <c r="L169" s="28">
        <v>0.2991019365904356</v>
      </c>
      <c r="M169" s="28">
        <v>0.3449619667655661</v>
      </c>
    </row>
    <row r="170" spans="1:13" ht="12.75">
      <c r="A170" s="16" t="s">
        <v>355</v>
      </c>
      <c r="B170" s="16" t="s">
        <v>356</v>
      </c>
      <c r="C170" s="16" t="s">
        <v>335</v>
      </c>
      <c r="D170" s="16" t="s">
        <v>333</v>
      </c>
      <c r="E170" s="16" t="s">
        <v>620</v>
      </c>
      <c r="F170" s="26">
        <v>0.31739151801071314</v>
      </c>
      <c r="G170" s="26">
        <v>0.31675928634103545</v>
      </c>
      <c r="H170" s="26">
        <v>0.2806995507743233</v>
      </c>
      <c r="I170" s="26">
        <v>0.3047582077613485</v>
      </c>
      <c r="J170" s="26">
        <v>0.3677960927960928</v>
      </c>
      <c r="K170" s="26">
        <v>0.306366047745358</v>
      </c>
      <c r="L170" s="28">
        <v>0.3178976097779747</v>
      </c>
      <c r="M170" s="28">
        <v>0.3183740631708854</v>
      </c>
    </row>
    <row r="171" spans="1:13" ht="12.75">
      <c r="A171" s="16" t="s">
        <v>357</v>
      </c>
      <c r="B171" s="16" t="s">
        <v>358</v>
      </c>
      <c r="C171" s="16" t="s">
        <v>335</v>
      </c>
      <c r="D171" s="16" t="s">
        <v>333</v>
      </c>
      <c r="E171" s="16" t="s">
        <v>624</v>
      </c>
      <c r="F171" s="26"/>
      <c r="G171" s="26"/>
      <c r="H171" s="26"/>
      <c r="I171" s="26">
        <v>0.3619233268356076</v>
      </c>
      <c r="J171" s="26">
        <v>0.30728712217522447</v>
      </c>
      <c r="K171" s="26">
        <v>0.36760733557272</v>
      </c>
      <c r="L171" s="28">
        <v>0.3671107147501997</v>
      </c>
      <c r="M171" s="28">
        <v>0.32720125346241014</v>
      </c>
    </row>
    <row r="172" spans="1:13" ht="12.75">
      <c r="A172" s="16" t="s">
        <v>359</v>
      </c>
      <c r="B172" s="16" t="s">
        <v>360</v>
      </c>
      <c r="C172" s="16" t="s">
        <v>335</v>
      </c>
      <c r="D172" s="16" t="s">
        <v>333</v>
      </c>
      <c r="E172" s="16" t="s">
        <v>618</v>
      </c>
      <c r="F172" s="26"/>
      <c r="G172" s="26">
        <v>0.4125754919150595</v>
      </c>
      <c r="H172" s="26">
        <v>0.4540288049824835</v>
      </c>
      <c r="I172" s="26">
        <v>0.3694191979590209</v>
      </c>
      <c r="J172" s="26">
        <v>0.3604206339843947</v>
      </c>
      <c r="K172" s="26">
        <v>0.40499178566915206</v>
      </c>
      <c r="L172" s="28">
        <v>0.35919528551107505</v>
      </c>
      <c r="M172" s="28">
        <v>0.36407393924685516</v>
      </c>
    </row>
    <row r="173" spans="1:13" ht="12.75">
      <c r="A173" s="16" t="s">
        <v>361</v>
      </c>
      <c r="B173" s="16" t="s">
        <v>362</v>
      </c>
      <c r="C173" s="16" t="s">
        <v>335</v>
      </c>
      <c r="D173" s="16" t="s">
        <v>333</v>
      </c>
      <c r="E173" s="16" t="s">
        <v>620</v>
      </c>
      <c r="F173" s="26"/>
      <c r="G173" s="26"/>
      <c r="H173" s="26"/>
      <c r="I173" s="26"/>
      <c r="J173" s="26">
        <v>0.3084371885831352</v>
      </c>
      <c r="K173" s="26"/>
      <c r="L173" s="28">
        <v>0.3164991658401509</v>
      </c>
      <c r="M173" s="28">
        <v>0.35055292259083726</v>
      </c>
    </row>
    <row r="175" ht="12.75">
      <c r="A175" s="18" t="s">
        <v>25</v>
      </c>
    </row>
    <row r="176" ht="12.75">
      <c r="A176" s="39" t="s">
        <v>564</v>
      </c>
    </row>
    <row r="177" ht="12.75">
      <c r="A177" s="39"/>
    </row>
  </sheetData>
  <mergeCells count="1">
    <mergeCell ref="F6:M6"/>
  </mergeCells>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7" r:id="rId1"/>
  <headerFooter alignWithMargins="0">
    <oddFooter>&amp;L&amp;6&amp;F &amp;A&amp;R&amp;6Standards and Quality Analytical Team (SAT)</oddFooter>
  </headerFooter>
</worksheet>
</file>

<file path=xl/worksheets/sheet27.xml><?xml version="1.0" encoding="utf-8"?>
<worksheet xmlns="http://schemas.openxmlformats.org/spreadsheetml/2006/main" xmlns:r="http://schemas.openxmlformats.org/officeDocument/2006/relationships">
  <dimension ref="A1:E153"/>
  <sheetViews>
    <sheetView workbookViewId="0" topLeftCell="A1">
      <selection activeCell="A1" sqref="A1"/>
    </sheetView>
  </sheetViews>
  <sheetFormatPr defaultColWidth="9.140625" defaultRowHeight="12.75"/>
  <cols>
    <col min="2" max="2" width="5.421875" style="0" customWidth="1"/>
    <col min="3" max="3" width="6.00390625" style="0" bestFit="1" customWidth="1"/>
  </cols>
  <sheetData>
    <row r="1" spans="1:5" ht="25.5">
      <c r="A1" t="s">
        <v>544</v>
      </c>
      <c r="B1" t="s">
        <v>545</v>
      </c>
      <c r="C1" t="s">
        <v>32</v>
      </c>
      <c r="D1" t="s">
        <v>586</v>
      </c>
      <c r="E1" s="30" t="s">
        <v>587</v>
      </c>
    </row>
    <row r="2" spans="1:5" ht="12.75">
      <c r="A2" t="s">
        <v>147</v>
      </c>
      <c r="B2" t="s">
        <v>523</v>
      </c>
      <c r="C2" t="s">
        <v>163</v>
      </c>
      <c r="D2" t="s">
        <v>474</v>
      </c>
      <c r="E2" s="28">
        <v>0.3974221296420034</v>
      </c>
    </row>
    <row r="3" spans="1:5" ht="12.75">
      <c r="A3" t="s">
        <v>117</v>
      </c>
      <c r="B3" t="s">
        <v>529</v>
      </c>
      <c r="C3" t="s">
        <v>121</v>
      </c>
      <c r="D3" t="s">
        <v>376</v>
      </c>
      <c r="E3" s="28">
        <v>0.39023414723471106</v>
      </c>
    </row>
    <row r="4" spans="1:5" ht="12.75">
      <c r="A4" t="s">
        <v>117</v>
      </c>
      <c r="B4" t="s">
        <v>529</v>
      </c>
      <c r="C4" t="s">
        <v>123</v>
      </c>
      <c r="D4" t="s">
        <v>438</v>
      </c>
      <c r="E4" s="28">
        <v>0.38727060306125133</v>
      </c>
    </row>
    <row r="5" spans="1:5" ht="12.75">
      <c r="A5" t="s">
        <v>67</v>
      </c>
      <c r="B5" t="s">
        <v>526</v>
      </c>
      <c r="C5" t="s">
        <v>81</v>
      </c>
      <c r="D5" t="s">
        <v>453</v>
      </c>
      <c r="E5" s="28">
        <v>0.37916914123622714</v>
      </c>
    </row>
    <row r="6" spans="1:5" ht="12.75">
      <c r="A6" t="s">
        <v>167</v>
      </c>
      <c r="B6" t="s">
        <v>525</v>
      </c>
      <c r="C6" t="s">
        <v>193</v>
      </c>
      <c r="D6" t="s">
        <v>411</v>
      </c>
      <c r="E6" s="28">
        <v>0.37451233505450376</v>
      </c>
    </row>
    <row r="7" spans="1:5" ht="12.75">
      <c r="A7" t="s">
        <v>167</v>
      </c>
      <c r="B7" t="s">
        <v>525</v>
      </c>
      <c r="C7" t="s">
        <v>169</v>
      </c>
      <c r="D7" t="s">
        <v>395</v>
      </c>
      <c r="E7" s="28">
        <v>0.3744026733500418</v>
      </c>
    </row>
    <row r="8" spans="1:5" ht="12.75">
      <c r="A8" t="s">
        <v>315</v>
      </c>
      <c r="B8" t="s">
        <v>524</v>
      </c>
      <c r="C8" t="s">
        <v>329</v>
      </c>
      <c r="D8" t="s">
        <v>393</v>
      </c>
      <c r="E8" s="28">
        <v>0.3710866525828247</v>
      </c>
    </row>
    <row r="9" spans="1:5" ht="12.75">
      <c r="A9" t="s">
        <v>67</v>
      </c>
      <c r="B9" t="s">
        <v>526</v>
      </c>
      <c r="C9" t="s">
        <v>69</v>
      </c>
      <c r="D9" t="s">
        <v>380</v>
      </c>
      <c r="E9" s="28">
        <v>0.36751060387424017</v>
      </c>
    </row>
    <row r="10" spans="1:5" ht="12.75">
      <c r="A10" t="s">
        <v>67</v>
      </c>
      <c r="B10" t="s">
        <v>526</v>
      </c>
      <c r="C10" t="s">
        <v>95</v>
      </c>
      <c r="D10" t="s">
        <v>478</v>
      </c>
      <c r="E10" s="28">
        <v>0.36472300591173273</v>
      </c>
    </row>
    <row r="11" spans="1:5" ht="12.75">
      <c r="A11" t="s">
        <v>335</v>
      </c>
      <c r="B11" t="s">
        <v>530</v>
      </c>
      <c r="C11" t="s">
        <v>359</v>
      </c>
      <c r="D11" t="s">
        <v>495</v>
      </c>
      <c r="E11" s="28">
        <v>0.36407393924685516</v>
      </c>
    </row>
    <row r="12" spans="1:5" ht="12.75">
      <c r="A12" t="s">
        <v>67</v>
      </c>
      <c r="B12" t="s">
        <v>526</v>
      </c>
      <c r="C12" t="s">
        <v>71</v>
      </c>
      <c r="D12" t="s">
        <v>391</v>
      </c>
      <c r="E12" s="28">
        <v>0.35581995076778805</v>
      </c>
    </row>
    <row r="13" spans="1:5" ht="12.75">
      <c r="A13" t="s">
        <v>147</v>
      </c>
      <c r="B13" t="s">
        <v>523</v>
      </c>
      <c r="C13" t="s">
        <v>157</v>
      </c>
      <c r="D13" t="s">
        <v>476</v>
      </c>
      <c r="E13" s="28">
        <v>0.35244938915554574</v>
      </c>
    </row>
    <row r="14" spans="1:5" ht="12.75">
      <c r="A14" t="s">
        <v>167</v>
      </c>
      <c r="B14" t="s">
        <v>525</v>
      </c>
      <c r="C14" t="s">
        <v>199</v>
      </c>
      <c r="D14" t="s">
        <v>394</v>
      </c>
      <c r="E14" s="28">
        <v>0.3518182035527292</v>
      </c>
    </row>
    <row r="15" spans="1:5" ht="12.75">
      <c r="A15" t="s">
        <v>335</v>
      </c>
      <c r="B15" t="s">
        <v>530</v>
      </c>
      <c r="C15" t="s">
        <v>361</v>
      </c>
      <c r="D15" t="s">
        <v>486</v>
      </c>
      <c r="E15" s="28">
        <v>0.35055292259083726</v>
      </c>
    </row>
    <row r="16" spans="1:5" ht="12.75">
      <c r="A16" t="s">
        <v>147</v>
      </c>
      <c r="B16" t="s">
        <v>523</v>
      </c>
      <c r="C16" t="s">
        <v>146</v>
      </c>
      <c r="D16" t="s">
        <v>515</v>
      </c>
      <c r="E16" s="28">
        <v>0.3452904989747095</v>
      </c>
    </row>
    <row r="17" spans="1:5" ht="12.75">
      <c r="A17" t="s">
        <v>335</v>
      </c>
      <c r="B17" t="s">
        <v>530</v>
      </c>
      <c r="C17" t="s">
        <v>353</v>
      </c>
      <c r="D17" t="s">
        <v>387</v>
      </c>
      <c r="E17" s="28">
        <v>0.3449619667655661</v>
      </c>
    </row>
    <row r="18" spans="1:5" ht="12.75">
      <c r="A18" t="s">
        <v>67</v>
      </c>
      <c r="B18" t="s">
        <v>526</v>
      </c>
      <c r="C18" t="s">
        <v>79</v>
      </c>
      <c r="D18" t="s">
        <v>433</v>
      </c>
      <c r="E18" s="28">
        <v>0.34096954205677404</v>
      </c>
    </row>
    <row r="19" spans="1:5" ht="12.75">
      <c r="A19" t="s">
        <v>117</v>
      </c>
      <c r="B19" t="s">
        <v>529</v>
      </c>
      <c r="C19" t="s">
        <v>133</v>
      </c>
      <c r="D19" t="s">
        <v>437</v>
      </c>
      <c r="E19" s="28">
        <v>0.33768899679947023</v>
      </c>
    </row>
    <row r="20" spans="1:5" ht="12.75">
      <c r="A20" t="s">
        <v>167</v>
      </c>
      <c r="B20" t="s">
        <v>525</v>
      </c>
      <c r="C20" t="s">
        <v>191</v>
      </c>
      <c r="D20" t="s">
        <v>441</v>
      </c>
      <c r="E20" s="28">
        <v>0.3363316372881239</v>
      </c>
    </row>
    <row r="21" spans="1:5" ht="12.75">
      <c r="A21" t="s">
        <v>67</v>
      </c>
      <c r="B21" t="s">
        <v>526</v>
      </c>
      <c r="C21" t="s">
        <v>66</v>
      </c>
      <c r="D21" t="s">
        <v>405</v>
      </c>
      <c r="E21" s="28">
        <v>0.331196967852525</v>
      </c>
    </row>
    <row r="22" spans="1:5" ht="12.75">
      <c r="A22" t="s">
        <v>203</v>
      </c>
      <c r="B22" t="s">
        <v>527</v>
      </c>
      <c r="C22" t="s">
        <v>215</v>
      </c>
      <c r="D22" t="s">
        <v>440</v>
      </c>
      <c r="E22" s="28">
        <v>0.3308723276212303</v>
      </c>
    </row>
    <row r="23" spans="1:5" ht="12.75">
      <c r="A23" t="s">
        <v>67</v>
      </c>
      <c r="B23" t="s">
        <v>526</v>
      </c>
      <c r="C23" t="s">
        <v>111</v>
      </c>
      <c r="D23" t="s">
        <v>501</v>
      </c>
      <c r="E23" s="28">
        <v>0.33007795527156547</v>
      </c>
    </row>
    <row r="24" spans="1:5" ht="12.75">
      <c r="A24" t="s">
        <v>203</v>
      </c>
      <c r="B24" t="s">
        <v>527</v>
      </c>
      <c r="C24" t="s">
        <v>225</v>
      </c>
      <c r="D24" t="s">
        <v>424</v>
      </c>
      <c r="E24" s="28">
        <v>0.3281423148562941</v>
      </c>
    </row>
    <row r="25" spans="1:5" ht="12.75">
      <c r="A25" t="s">
        <v>335</v>
      </c>
      <c r="B25" t="s">
        <v>530</v>
      </c>
      <c r="C25" t="s">
        <v>341</v>
      </c>
      <c r="D25" t="s">
        <v>518</v>
      </c>
      <c r="E25" s="28">
        <v>0.32805735930735924</v>
      </c>
    </row>
    <row r="26" spans="1:5" ht="12.75">
      <c r="A26" t="s">
        <v>335</v>
      </c>
      <c r="B26" t="s">
        <v>530</v>
      </c>
      <c r="C26" t="s">
        <v>357</v>
      </c>
      <c r="D26" t="s">
        <v>400</v>
      </c>
      <c r="E26" s="28">
        <v>0.32720125346241014</v>
      </c>
    </row>
    <row r="27" spans="1:5" ht="12.75">
      <c r="A27" t="s">
        <v>203</v>
      </c>
      <c r="B27" t="s">
        <v>527</v>
      </c>
      <c r="C27" t="s">
        <v>217</v>
      </c>
      <c r="D27" t="s">
        <v>471</v>
      </c>
      <c r="E27" s="28">
        <v>0.32221983990851916</v>
      </c>
    </row>
    <row r="28" spans="1:5" ht="12.75">
      <c r="A28" t="s">
        <v>203</v>
      </c>
      <c r="B28" t="s">
        <v>527</v>
      </c>
      <c r="C28" t="s">
        <v>209</v>
      </c>
      <c r="D28" t="s">
        <v>389</v>
      </c>
      <c r="E28" s="28">
        <v>0.3212103095522785</v>
      </c>
    </row>
    <row r="29" spans="1:5" ht="12.75">
      <c r="A29" t="s">
        <v>167</v>
      </c>
      <c r="B29" t="s">
        <v>525</v>
      </c>
      <c r="C29" t="s">
        <v>181</v>
      </c>
      <c r="D29" t="s">
        <v>404</v>
      </c>
      <c r="E29" s="28">
        <v>0.3188413215449046</v>
      </c>
    </row>
    <row r="30" spans="1:5" ht="12.75">
      <c r="A30" t="s">
        <v>335</v>
      </c>
      <c r="B30" t="s">
        <v>530</v>
      </c>
      <c r="C30" t="s">
        <v>355</v>
      </c>
      <c r="D30" t="s">
        <v>512</v>
      </c>
      <c r="E30" s="28">
        <v>0.3183740631708854</v>
      </c>
    </row>
    <row r="31" spans="1:5" ht="12.75">
      <c r="A31" t="s">
        <v>335</v>
      </c>
      <c r="B31" t="s">
        <v>530</v>
      </c>
      <c r="C31" t="s">
        <v>334</v>
      </c>
      <c r="D31" t="s">
        <v>488</v>
      </c>
      <c r="E31" s="28">
        <v>0.3157652685798381</v>
      </c>
    </row>
    <row r="32" spans="1:5" ht="12.75">
      <c r="A32" t="s">
        <v>335</v>
      </c>
      <c r="B32" t="s">
        <v>530</v>
      </c>
      <c r="C32" t="s">
        <v>349</v>
      </c>
      <c r="D32" t="s">
        <v>477</v>
      </c>
      <c r="E32" s="28">
        <v>0.31275973428587744</v>
      </c>
    </row>
    <row r="33" spans="1:5" ht="12.75">
      <c r="A33" t="s">
        <v>297</v>
      </c>
      <c r="B33" t="s">
        <v>528</v>
      </c>
      <c r="C33" t="s">
        <v>299</v>
      </c>
      <c r="D33" t="s">
        <v>507</v>
      </c>
      <c r="E33" s="28">
        <v>0.3125107079905566</v>
      </c>
    </row>
    <row r="34" spans="1:5" ht="12.75">
      <c r="A34" t="s">
        <v>67</v>
      </c>
      <c r="B34" t="s">
        <v>526</v>
      </c>
      <c r="C34" t="s">
        <v>73</v>
      </c>
      <c r="D34" t="s">
        <v>413</v>
      </c>
      <c r="E34" s="28">
        <v>0.3115100722743349</v>
      </c>
    </row>
    <row r="35" spans="1:5" ht="12.75">
      <c r="A35" t="s">
        <v>147</v>
      </c>
      <c r="B35" t="s">
        <v>523</v>
      </c>
      <c r="C35" t="s">
        <v>151</v>
      </c>
      <c r="D35" t="s">
        <v>421</v>
      </c>
      <c r="E35" s="28">
        <v>0.31063655274849744</v>
      </c>
    </row>
    <row r="36" spans="1:5" ht="12.75">
      <c r="A36" t="s">
        <v>67</v>
      </c>
      <c r="B36" t="s">
        <v>526</v>
      </c>
      <c r="C36" t="s">
        <v>75</v>
      </c>
      <c r="D36" t="s">
        <v>493</v>
      </c>
      <c r="E36" s="28">
        <v>0.3105845406454694</v>
      </c>
    </row>
    <row r="37" spans="1:5" ht="12.75">
      <c r="A37" t="s">
        <v>117</v>
      </c>
      <c r="B37" t="s">
        <v>529</v>
      </c>
      <c r="C37" t="s">
        <v>139</v>
      </c>
      <c r="D37" t="s">
        <v>401</v>
      </c>
      <c r="E37" s="28">
        <v>0.30888568445129533</v>
      </c>
    </row>
    <row r="38" spans="1:5" ht="12.75">
      <c r="A38" t="s">
        <v>41</v>
      </c>
      <c r="B38" t="s">
        <v>522</v>
      </c>
      <c r="C38" t="s">
        <v>53</v>
      </c>
      <c r="D38" t="s">
        <v>416</v>
      </c>
      <c r="E38" s="28">
        <v>0.30855627440694766</v>
      </c>
    </row>
    <row r="39" spans="1:5" ht="12.75">
      <c r="A39" t="s">
        <v>117</v>
      </c>
      <c r="B39" t="s">
        <v>529</v>
      </c>
      <c r="C39" t="s">
        <v>125</v>
      </c>
      <c r="D39" t="s">
        <v>496</v>
      </c>
      <c r="E39" s="28">
        <v>0.30835840074764176</v>
      </c>
    </row>
    <row r="40" spans="1:5" ht="12.75">
      <c r="A40" t="s">
        <v>117</v>
      </c>
      <c r="B40" t="s">
        <v>529</v>
      </c>
      <c r="C40" t="s">
        <v>131</v>
      </c>
      <c r="D40" t="s">
        <v>480</v>
      </c>
      <c r="E40" s="28">
        <v>0.30554382241622224</v>
      </c>
    </row>
    <row r="41" spans="1:5" ht="12.75">
      <c r="A41" t="s">
        <v>67</v>
      </c>
      <c r="B41" t="s">
        <v>526</v>
      </c>
      <c r="C41" t="s">
        <v>87</v>
      </c>
      <c r="D41" t="s">
        <v>449</v>
      </c>
      <c r="E41" s="28">
        <v>0.30490462378957384</v>
      </c>
    </row>
    <row r="42" spans="1:5" ht="12.75">
      <c r="A42" t="s">
        <v>167</v>
      </c>
      <c r="B42" t="s">
        <v>525</v>
      </c>
      <c r="C42" t="s">
        <v>177</v>
      </c>
      <c r="D42" t="s">
        <v>399</v>
      </c>
      <c r="E42" s="28">
        <v>0.30212648221343874</v>
      </c>
    </row>
    <row r="43" spans="1:5" ht="12.75">
      <c r="A43" t="s">
        <v>167</v>
      </c>
      <c r="B43" t="s">
        <v>525</v>
      </c>
      <c r="C43" t="s">
        <v>171</v>
      </c>
      <c r="D43" t="s">
        <v>445</v>
      </c>
      <c r="E43" s="28">
        <v>0.3013570837869836</v>
      </c>
    </row>
    <row r="44" spans="1:5" ht="12.75">
      <c r="A44" t="s">
        <v>297</v>
      </c>
      <c r="B44" t="s">
        <v>528</v>
      </c>
      <c r="C44" t="s">
        <v>303</v>
      </c>
      <c r="D44" t="s">
        <v>519</v>
      </c>
      <c r="E44" s="28">
        <v>0.29983356804506467</v>
      </c>
    </row>
    <row r="45" spans="1:5" ht="12.75">
      <c r="A45" t="s">
        <v>147</v>
      </c>
      <c r="B45" t="s">
        <v>523</v>
      </c>
      <c r="C45" t="s">
        <v>155</v>
      </c>
      <c r="D45" t="s">
        <v>498</v>
      </c>
      <c r="E45" s="28">
        <v>0.29810692392899185</v>
      </c>
    </row>
    <row r="46" spans="1:5" ht="12.75">
      <c r="A46" t="s">
        <v>147</v>
      </c>
      <c r="B46" t="s">
        <v>523</v>
      </c>
      <c r="C46" t="s">
        <v>159</v>
      </c>
      <c r="D46" t="s">
        <v>455</v>
      </c>
      <c r="E46" s="28">
        <v>0.2971188054842337</v>
      </c>
    </row>
    <row r="47" spans="1:5" ht="12.75">
      <c r="A47" t="s">
        <v>67</v>
      </c>
      <c r="B47" t="s">
        <v>526</v>
      </c>
      <c r="C47" t="s">
        <v>93</v>
      </c>
      <c r="D47" t="s">
        <v>448</v>
      </c>
      <c r="E47" s="28">
        <v>0.29676795905960485</v>
      </c>
    </row>
    <row r="48" spans="1:5" ht="12.75">
      <c r="A48" t="s">
        <v>67</v>
      </c>
      <c r="B48" t="s">
        <v>526</v>
      </c>
      <c r="C48" t="s">
        <v>101</v>
      </c>
      <c r="D48" t="s">
        <v>444</v>
      </c>
      <c r="E48" s="28">
        <v>0.2965665962698604</v>
      </c>
    </row>
    <row r="49" spans="1:5" ht="12.75">
      <c r="A49" t="s">
        <v>41</v>
      </c>
      <c r="B49" t="s">
        <v>522</v>
      </c>
      <c r="C49" t="s">
        <v>45</v>
      </c>
      <c r="D49" t="s">
        <v>427</v>
      </c>
      <c r="E49" s="28">
        <v>0.2954092825937143</v>
      </c>
    </row>
    <row r="50" spans="1:5" ht="12.75">
      <c r="A50" t="s">
        <v>67</v>
      </c>
      <c r="B50" t="s">
        <v>526</v>
      </c>
      <c r="C50" t="s">
        <v>99</v>
      </c>
      <c r="D50" t="s">
        <v>388</v>
      </c>
      <c r="E50" s="28">
        <v>0.29503922994008974</v>
      </c>
    </row>
    <row r="51" spans="1:5" ht="12.75">
      <c r="A51" t="s">
        <v>117</v>
      </c>
      <c r="B51" t="s">
        <v>529</v>
      </c>
      <c r="C51" t="s">
        <v>116</v>
      </c>
      <c r="D51" t="s">
        <v>459</v>
      </c>
      <c r="E51" s="28">
        <v>0.2948149348735781</v>
      </c>
    </row>
    <row r="52" spans="1:5" ht="12.75">
      <c r="A52" t="s">
        <v>203</v>
      </c>
      <c r="B52" t="s">
        <v>527</v>
      </c>
      <c r="C52" t="s">
        <v>219</v>
      </c>
      <c r="D52" t="s">
        <v>426</v>
      </c>
      <c r="E52" s="28">
        <v>0.29387094162416</v>
      </c>
    </row>
    <row r="53" spans="1:5" ht="12.75">
      <c r="A53" t="s">
        <v>233</v>
      </c>
      <c r="B53" t="s">
        <v>531</v>
      </c>
      <c r="C53" t="s">
        <v>249</v>
      </c>
      <c r="D53" t="s">
        <v>458</v>
      </c>
      <c r="E53" s="28">
        <v>0.2930791650015885</v>
      </c>
    </row>
    <row r="54" spans="1:5" ht="12.75">
      <c r="A54" t="s">
        <v>67</v>
      </c>
      <c r="B54" t="s">
        <v>526</v>
      </c>
      <c r="C54" t="s">
        <v>83</v>
      </c>
      <c r="D54" t="s">
        <v>457</v>
      </c>
      <c r="E54" s="28">
        <v>0.2930642442844266</v>
      </c>
    </row>
    <row r="55" spans="1:5" ht="12.75">
      <c r="A55" t="s">
        <v>297</v>
      </c>
      <c r="B55" t="s">
        <v>528</v>
      </c>
      <c r="C55" t="s">
        <v>301</v>
      </c>
      <c r="D55" t="s">
        <v>504</v>
      </c>
      <c r="E55" s="28">
        <v>0.29295269781857425</v>
      </c>
    </row>
    <row r="56" spans="1:5" ht="12.75">
      <c r="A56" t="s">
        <v>167</v>
      </c>
      <c r="B56" t="s">
        <v>525</v>
      </c>
      <c r="C56" t="s">
        <v>187</v>
      </c>
      <c r="D56" t="s">
        <v>451</v>
      </c>
      <c r="E56" s="28">
        <v>0.2854751407942897</v>
      </c>
    </row>
    <row r="57" spans="1:5" ht="12.75">
      <c r="A57" t="s">
        <v>335</v>
      </c>
      <c r="B57" t="s">
        <v>530</v>
      </c>
      <c r="C57" t="s">
        <v>343</v>
      </c>
      <c r="D57" t="s">
        <v>481</v>
      </c>
      <c r="E57" s="28">
        <v>0.2851304322467611</v>
      </c>
    </row>
    <row r="58" spans="1:5" ht="12.75">
      <c r="A58" t="s">
        <v>297</v>
      </c>
      <c r="B58" t="s">
        <v>528</v>
      </c>
      <c r="C58" t="s">
        <v>309</v>
      </c>
      <c r="D58" t="s">
        <v>429</v>
      </c>
      <c r="E58" s="28">
        <v>0.28414090906334827</v>
      </c>
    </row>
    <row r="59" spans="1:5" ht="12.75">
      <c r="A59" t="s">
        <v>67</v>
      </c>
      <c r="B59" t="s">
        <v>526</v>
      </c>
      <c r="C59" t="s">
        <v>103</v>
      </c>
      <c r="D59" t="s">
        <v>372</v>
      </c>
      <c r="E59" s="28">
        <v>0.2774253585232481</v>
      </c>
    </row>
    <row r="60" spans="1:5" ht="12.75">
      <c r="A60" t="s">
        <v>67</v>
      </c>
      <c r="B60" t="s">
        <v>526</v>
      </c>
      <c r="C60" t="s">
        <v>91</v>
      </c>
      <c r="D60" t="s">
        <v>454</v>
      </c>
      <c r="E60" s="28">
        <v>0.27447492904446547</v>
      </c>
    </row>
    <row r="61" spans="1:5" ht="12.75">
      <c r="A61" t="s">
        <v>315</v>
      </c>
      <c r="B61" t="s">
        <v>524</v>
      </c>
      <c r="C61" t="s">
        <v>323</v>
      </c>
      <c r="D61" t="s">
        <v>379</v>
      </c>
      <c r="E61" s="28">
        <v>0.2739699560450177</v>
      </c>
    </row>
    <row r="62" spans="1:5" ht="12.75">
      <c r="A62" t="s">
        <v>41</v>
      </c>
      <c r="B62" t="s">
        <v>522</v>
      </c>
      <c r="C62" t="s">
        <v>43</v>
      </c>
      <c r="D62" t="s">
        <v>420</v>
      </c>
      <c r="E62" s="28">
        <v>0.2735965368914217</v>
      </c>
    </row>
    <row r="63" spans="1:5" ht="12.75">
      <c r="A63" t="s">
        <v>335</v>
      </c>
      <c r="B63" t="s">
        <v>530</v>
      </c>
      <c r="C63" t="s">
        <v>351</v>
      </c>
      <c r="D63" t="s">
        <v>422</v>
      </c>
      <c r="E63" s="28">
        <v>0.2735105180873953</v>
      </c>
    </row>
    <row r="64" spans="1:5" ht="12.75">
      <c r="A64" t="s">
        <v>335</v>
      </c>
      <c r="B64" t="s">
        <v>530</v>
      </c>
      <c r="C64" t="s">
        <v>347</v>
      </c>
      <c r="D64" t="s">
        <v>466</v>
      </c>
      <c r="E64" s="28">
        <v>0.27288816854300324</v>
      </c>
    </row>
    <row r="65" spans="1:5" ht="12.75">
      <c r="A65" t="s">
        <v>167</v>
      </c>
      <c r="B65" t="s">
        <v>525</v>
      </c>
      <c r="C65" t="s">
        <v>189</v>
      </c>
      <c r="D65" t="s">
        <v>407</v>
      </c>
      <c r="E65" s="28">
        <v>0.27109934233727023</v>
      </c>
    </row>
    <row r="66" spans="1:5" ht="12.75">
      <c r="A66" t="s">
        <v>67</v>
      </c>
      <c r="B66" t="s">
        <v>526</v>
      </c>
      <c r="C66" t="s">
        <v>105</v>
      </c>
      <c r="D66" t="s">
        <v>483</v>
      </c>
      <c r="E66" s="28">
        <v>0.26977844115276095</v>
      </c>
    </row>
    <row r="67" spans="1:5" ht="12.75">
      <c r="A67" t="s">
        <v>67</v>
      </c>
      <c r="B67" t="s">
        <v>526</v>
      </c>
      <c r="C67" t="s">
        <v>107</v>
      </c>
      <c r="D67" t="s">
        <v>460</v>
      </c>
      <c r="E67" s="28">
        <v>0.26720255550900707</v>
      </c>
    </row>
    <row r="68" spans="1:5" ht="12.75">
      <c r="A68" t="s">
        <v>203</v>
      </c>
      <c r="B68" t="s">
        <v>527</v>
      </c>
      <c r="C68" t="s">
        <v>207</v>
      </c>
      <c r="D68" t="s">
        <v>494</v>
      </c>
      <c r="E68" s="28">
        <v>0.264537000070454</v>
      </c>
    </row>
    <row r="69" spans="1:5" ht="12.75">
      <c r="A69" t="s">
        <v>67</v>
      </c>
      <c r="B69" t="s">
        <v>526</v>
      </c>
      <c r="C69" t="s">
        <v>77</v>
      </c>
      <c r="D69" t="s">
        <v>473</v>
      </c>
      <c r="E69" s="28">
        <v>0.26435912408759116</v>
      </c>
    </row>
    <row r="70" spans="1:5" ht="12.75">
      <c r="A70" t="s">
        <v>41</v>
      </c>
      <c r="B70" t="s">
        <v>522</v>
      </c>
      <c r="C70" t="s">
        <v>55</v>
      </c>
      <c r="D70" t="s">
        <v>447</v>
      </c>
      <c r="E70" s="28">
        <v>0.2637610778329963</v>
      </c>
    </row>
    <row r="71" spans="1:5" ht="12.75">
      <c r="A71" t="s">
        <v>167</v>
      </c>
      <c r="B71" t="s">
        <v>525</v>
      </c>
      <c r="C71" t="s">
        <v>183</v>
      </c>
      <c r="D71" t="s">
        <v>462</v>
      </c>
      <c r="E71" s="28">
        <v>0.26271533857464313</v>
      </c>
    </row>
    <row r="72" spans="1:5" ht="12.75">
      <c r="A72" t="s">
        <v>167</v>
      </c>
      <c r="B72" t="s">
        <v>525</v>
      </c>
      <c r="C72" t="s">
        <v>179</v>
      </c>
      <c r="D72" t="s">
        <v>378</v>
      </c>
      <c r="E72" s="28">
        <v>0.2609149269144372</v>
      </c>
    </row>
    <row r="73" spans="1:5" ht="12.75">
      <c r="A73" t="s">
        <v>41</v>
      </c>
      <c r="B73" t="s">
        <v>522</v>
      </c>
      <c r="C73" t="s">
        <v>59</v>
      </c>
      <c r="D73" t="s">
        <v>371</v>
      </c>
      <c r="E73" s="28">
        <v>0.26064926912384545</v>
      </c>
    </row>
    <row r="74" spans="1:5" ht="12.75">
      <c r="A74" t="s">
        <v>335</v>
      </c>
      <c r="B74" t="s">
        <v>530</v>
      </c>
      <c r="C74" t="s">
        <v>345</v>
      </c>
      <c r="D74" t="s">
        <v>418</v>
      </c>
      <c r="E74" s="28">
        <v>0.259461401587736</v>
      </c>
    </row>
    <row r="75" spans="1:5" ht="12.75">
      <c r="A75" t="s">
        <v>67</v>
      </c>
      <c r="B75" t="s">
        <v>526</v>
      </c>
      <c r="C75" t="s">
        <v>113</v>
      </c>
      <c r="D75" t="s">
        <v>375</v>
      </c>
      <c r="E75" s="28">
        <v>0.25937545335847967</v>
      </c>
    </row>
    <row r="76" spans="1:5" ht="12.75">
      <c r="A76" t="s">
        <v>233</v>
      </c>
      <c r="B76" t="s">
        <v>531</v>
      </c>
      <c r="C76" t="s">
        <v>251</v>
      </c>
      <c r="D76" t="s">
        <v>439</v>
      </c>
      <c r="E76" s="28">
        <v>0.25926347276734485</v>
      </c>
    </row>
    <row r="77" spans="1:5" ht="12.75">
      <c r="A77" t="s">
        <v>167</v>
      </c>
      <c r="B77" t="s">
        <v>525</v>
      </c>
      <c r="C77" t="s">
        <v>197</v>
      </c>
      <c r="D77" t="s">
        <v>443</v>
      </c>
      <c r="E77" s="28">
        <v>0.25786901270772233</v>
      </c>
    </row>
    <row r="78" spans="1:5" ht="12.75">
      <c r="A78" t="s">
        <v>41</v>
      </c>
      <c r="B78" t="s">
        <v>522</v>
      </c>
      <c r="C78" t="s">
        <v>40</v>
      </c>
      <c r="D78" t="s">
        <v>464</v>
      </c>
      <c r="E78" s="28">
        <v>0.25771083897578156</v>
      </c>
    </row>
    <row r="79" spans="1:5" ht="12.75">
      <c r="A79" t="s">
        <v>233</v>
      </c>
      <c r="B79" t="s">
        <v>531</v>
      </c>
      <c r="C79" t="s">
        <v>261</v>
      </c>
      <c r="D79" t="s">
        <v>398</v>
      </c>
      <c r="E79" s="28">
        <v>0.2554586563307494</v>
      </c>
    </row>
    <row r="80" spans="1:5" ht="12.75">
      <c r="A80" t="s">
        <v>117</v>
      </c>
      <c r="B80" t="s">
        <v>529</v>
      </c>
      <c r="C80" t="s">
        <v>141</v>
      </c>
      <c r="D80" t="s">
        <v>396</v>
      </c>
      <c r="E80" s="28">
        <v>0.2544749501419</v>
      </c>
    </row>
    <row r="81" spans="1:5" ht="12.75">
      <c r="A81" t="s">
        <v>147</v>
      </c>
      <c r="B81" t="s">
        <v>523</v>
      </c>
      <c r="C81" t="s">
        <v>161</v>
      </c>
      <c r="D81" t="s">
        <v>414</v>
      </c>
      <c r="E81" s="28">
        <v>0.2536836749766129</v>
      </c>
    </row>
    <row r="82" spans="1:5" ht="12.75">
      <c r="A82" t="s">
        <v>117</v>
      </c>
      <c r="B82" t="s">
        <v>529</v>
      </c>
      <c r="C82" t="s">
        <v>137</v>
      </c>
      <c r="D82" t="s">
        <v>412</v>
      </c>
      <c r="E82" s="28">
        <v>0.2530667275025618</v>
      </c>
    </row>
    <row r="83" spans="1:5" ht="12.75">
      <c r="A83" t="s">
        <v>233</v>
      </c>
      <c r="B83" t="s">
        <v>531</v>
      </c>
      <c r="C83" t="s">
        <v>241</v>
      </c>
      <c r="D83" t="s">
        <v>468</v>
      </c>
      <c r="E83" s="28">
        <v>0.25145382273794814</v>
      </c>
    </row>
    <row r="84" spans="1:5" ht="12.75">
      <c r="A84" t="s">
        <v>233</v>
      </c>
      <c r="B84" t="s">
        <v>531</v>
      </c>
      <c r="C84" t="s">
        <v>265</v>
      </c>
      <c r="D84" t="s">
        <v>415</v>
      </c>
      <c r="E84" s="28">
        <v>0.25098300829443365</v>
      </c>
    </row>
    <row r="85" spans="1:5" ht="12.75">
      <c r="A85" t="s">
        <v>167</v>
      </c>
      <c r="B85" t="s">
        <v>525</v>
      </c>
      <c r="C85" t="s">
        <v>195</v>
      </c>
      <c r="D85" t="s">
        <v>409</v>
      </c>
      <c r="E85" s="28">
        <v>0.25052035758673874</v>
      </c>
    </row>
    <row r="86" spans="1:5" ht="12.75">
      <c r="A86" t="s">
        <v>167</v>
      </c>
      <c r="B86" t="s">
        <v>525</v>
      </c>
      <c r="C86" t="s">
        <v>166</v>
      </c>
      <c r="D86" t="s">
        <v>482</v>
      </c>
      <c r="E86" s="28">
        <v>0.2499241869453146</v>
      </c>
    </row>
    <row r="87" spans="1:5" ht="12.75">
      <c r="A87" t="s">
        <v>233</v>
      </c>
      <c r="B87" t="s">
        <v>531</v>
      </c>
      <c r="C87" t="s">
        <v>237</v>
      </c>
      <c r="D87" t="s">
        <v>417</v>
      </c>
      <c r="E87" s="28">
        <v>0.24865895166780128</v>
      </c>
    </row>
    <row r="88" spans="1:5" ht="12.75">
      <c r="A88" t="s">
        <v>41</v>
      </c>
      <c r="B88" t="s">
        <v>522</v>
      </c>
      <c r="C88" t="s">
        <v>47</v>
      </c>
      <c r="D88" t="s">
        <v>382</v>
      </c>
      <c r="E88" s="28">
        <v>0.24395088254031705</v>
      </c>
    </row>
    <row r="89" spans="1:5" ht="12.75">
      <c r="A89" t="s">
        <v>67</v>
      </c>
      <c r="B89" t="s">
        <v>526</v>
      </c>
      <c r="C89" t="s">
        <v>85</v>
      </c>
      <c r="D89" t="s">
        <v>403</v>
      </c>
      <c r="E89" s="28">
        <v>0.2436266183822587</v>
      </c>
    </row>
    <row r="90" spans="1:5" ht="12.75">
      <c r="A90" t="s">
        <v>315</v>
      </c>
      <c r="B90" t="s">
        <v>524</v>
      </c>
      <c r="C90" t="s">
        <v>314</v>
      </c>
      <c r="D90" t="s">
        <v>467</v>
      </c>
      <c r="E90" s="28">
        <v>0.24324533889850775</v>
      </c>
    </row>
    <row r="91" spans="1:5" ht="12.75">
      <c r="A91" t="s">
        <v>117</v>
      </c>
      <c r="B91" t="s">
        <v>529</v>
      </c>
      <c r="C91" t="s">
        <v>127</v>
      </c>
      <c r="D91" t="s">
        <v>384</v>
      </c>
      <c r="E91" s="28">
        <v>0.2411645010521345</v>
      </c>
    </row>
    <row r="92" spans="1:5" ht="12.75">
      <c r="A92" t="s">
        <v>233</v>
      </c>
      <c r="B92" t="s">
        <v>531</v>
      </c>
      <c r="C92" t="s">
        <v>271</v>
      </c>
      <c r="D92" t="s">
        <v>370</v>
      </c>
      <c r="E92" s="28">
        <v>0.23916067980378275</v>
      </c>
    </row>
    <row r="93" spans="1:5" ht="12.75">
      <c r="A93" t="s">
        <v>233</v>
      </c>
      <c r="B93" t="s">
        <v>531</v>
      </c>
      <c r="C93" t="s">
        <v>235</v>
      </c>
      <c r="D93" t="s">
        <v>446</v>
      </c>
      <c r="E93" s="28">
        <v>0.2373072823290333</v>
      </c>
    </row>
    <row r="94" spans="1:5" ht="12.75">
      <c r="A94" t="s">
        <v>233</v>
      </c>
      <c r="B94" t="s">
        <v>531</v>
      </c>
      <c r="C94" t="s">
        <v>257</v>
      </c>
      <c r="D94" t="s">
        <v>503</v>
      </c>
      <c r="E94" s="28">
        <v>0.23589321294783683</v>
      </c>
    </row>
    <row r="95" spans="1:5" ht="12.75">
      <c r="A95" t="s">
        <v>117</v>
      </c>
      <c r="B95" t="s">
        <v>529</v>
      </c>
      <c r="C95" t="s">
        <v>143</v>
      </c>
      <c r="D95" t="s">
        <v>450</v>
      </c>
      <c r="E95" s="28">
        <v>0.2351996105160662</v>
      </c>
    </row>
    <row r="96" spans="1:5" ht="12.75">
      <c r="A96" t="s">
        <v>147</v>
      </c>
      <c r="B96" t="s">
        <v>523</v>
      </c>
      <c r="C96" t="s">
        <v>153</v>
      </c>
      <c r="D96" t="s">
        <v>472</v>
      </c>
      <c r="E96" s="28">
        <v>0.23519788513850037</v>
      </c>
    </row>
    <row r="97" spans="1:5" ht="12.75">
      <c r="A97" t="s">
        <v>41</v>
      </c>
      <c r="B97" t="s">
        <v>522</v>
      </c>
      <c r="C97" t="s">
        <v>61</v>
      </c>
      <c r="D97" t="s">
        <v>423</v>
      </c>
      <c r="E97" s="28">
        <v>0.23469225347309064</v>
      </c>
    </row>
    <row r="98" spans="1:5" ht="12.75">
      <c r="A98" t="s">
        <v>41</v>
      </c>
      <c r="B98" t="s">
        <v>522</v>
      </c>
      <c r="C98" t="s">
        <v>57</v>
      </c>
      <c r="D98" t="s">
        <v>428</v>
      </c>
      <c r="E98" s="28">
        <v>0.2342062550721019</v>
      </c>
    </row>
    <row r="99" spans="1:5" ht="12.75">
      <c r="A99" t="s">
        <v>233</v>
      </c>
      <c r="B99" t="s">
        <v>531</v>
      </c>
      <c r="C99" t="s">
        <v>289</v>
      </c>
      <c r="D99" t="s">
        <v>385</v>
      </c>
      <c r="E99" s="28">
        <v>0.2335197395308286</v>
      </c>
    </row>
    <row r="100" spans="1:5" ht="12.75">
      <c r="A100" t="s">
        <v>335</v>
      </c>
      <c r="B100" t="s">
        <v>530</v>
      </c>
      <c r="C100" t="s">
        <v>337</v>
      </c>
      <c r="D100" t="s">
        <v>516</v>
      </c>
      <c r="E100" s="28">
        <v>0.22917160686743643</v>
      </c>
    </row>
    <row r="101" spans="1:5" ht="12.75">
      <c r="A101" t="s">
        <v>67</v>
      </c>
      <c r="B101" t="s">
        <v>526</v>
      </c>
      <c r="C101" t="s">
        <v>89</v>
      </c>
      <c r="D101" t="s">
        <v>386</v>
      </c>
      <c r="E101" s="28">
        <v>0.22914446320276916</v>
      </c>
    </row>
    <row r="102" spans="1:5" ht="12.75">
      <c r="A102" t="s">
        <v>335</v>
      </c>
      <c r="B102" t="s">
        <v>530</v>
      </c>
      <c r="C102" t="s">
        <v>339</v>
      </c>
      <c r="D102" t="s">
        <v>490</v>
      </c>
      <c r="E102" s="28">
        <v>0.22688884898187223</v>
      </c>
    </row>
    <row r="103" spans="1:5" ht="12.75">
      <c r="A103" t="s">
        <v>117</v>
      </c>
      <c r="B103" t="s">
        <v>529</v>
      </c>
      <c r="C103" t="s">
        <v>119</v>
      </c>
      <c r="D103" t="s">
        <v>513</v>
      </c>
      <c r="E103" s="28">
        <v>0.21936689569085882</v>
      </c>
    </row>
    <row r="104" spans="1:5" ht="12.75">
      <c r="A104" t="s">
        <v>67</v>
      </c>
      <c r="B104" t="s">
        <v>526</v>
      </c>
      <c r="C104" t="s">
        <v>109</v>
      </c>
      <c r="D104" t="s">
        <v>425</v>
      </c>
      <c r="E104" s="28">
        <v>0.2126051628183978</v>
      </c>
    </row>
    <row r="105" spans="1:5" ht="12.75">
      <c r="A105" t="s">
        <v>233</v>
      </c>
      <c r="B105" t="s">
        <v>531</v>
      </c>
      <c r="C105" t="s">
        <v>247</v>
      </c>
      <c r="D105" t="s">
        <v>434</v>
      </c>
      <c r="E105" s="28">
        <v>0.21072053346433872</v>
      </c>
    </row>
    <row r="106" spans="1:5" ht="12.75">
      <c r="A106" t="s">
        <v>203</v>
      </c>
      <c r="B106" t="s">
        <v>527</v>
      </c>
      <c r="C106" t="s">
        <v>213</v>
      </c>
      <c r="D106" t="s">
        <v>377</v>
      </c>
      <c r="E106" s="28">
        <v>0.20937694143805385</v>
      </c>
    </row>
    <row r="107" spans="1:5" ht="12.75">
      <c r="A107" t="s">
        <v>167</v>
      </c>
      <c r="B107" t="s">
        <v>525</v>
      </c>
      <c r="C107" t="s">
        <v>185</v>
      </c>
      <c r="D107" t="s">
        <v>511</v>
      </c>
      <c r="E107" s="28">
        <v>0.20640028264047167</v>
      </c>
    </row>
    <row r="108" spans="1:5" ht="12.75">
      <c r="A108" t="s">
        <v>233</v>
      </c>
      <c r="B108" t="s">
        <v>531</v>
      </c>
      <c r="C108" t="s">
        <v>253</v>
      </c>
      <c r="D108" t="s">
        <v>374</v>
      </c>
      <c r="E108" s="28">
        <v>0.20600580832526627</v>
      </c>
    </row>
    <row r="109" spans="1:5" ht="12.75">
      <c r="A109" t="s">
        <v>41</v>
      </c>
      <c r="B109" t="s">
        <v>522</v>
      </c>
      <c r="C109" t="s">
        <v>63</v>
      </c>
      <c r="D109" t="s">
        <v>430</v>
      </c>
      <c r="E109" s="28">
        <v>0.20410287092183155</v>
      </c>
    </row>
    <row r="110" spans="1:5" ht="12.75">
      <c r="A110" t="s">
        <v>233</v>
      </c>
      <c r="B110" t="s">
        <v>531</v>
      </c>
      <c r="C110" t="s">
        <v>263</v>
      </c>
      <c r="D110" t="s">
        <v>491</v>
      </c>
      <c r="E110" s="28">
        <v>0.20312911868029693</v>
      </c>
    </row>
    <row r="111" spans="1:5" ht="12.75">
      <c r="A111" t="s">
        <v>233</v>
      </c>
      <c r="B111" t="s">
        <v>531</v>
      </c>
      <c r="C111" t="s">
        <v>275</v>
      </c>
      <c r="D111" t="s">
        <v>520</v>
      </c>
      <c r="E111" s="28">
        <v>0.2020073563250695</v>
      </c>
    </row>
    <row r="112" spans="1:5" ht="12.75">
      <c r="A112" t="s">
        <v>41</v>
      </c>
      <c r="B112" t="s">
        <v>522</v>
      </c>
      <c r="C112" t="s">
        <v>51</v>
      </c>
      <c r="D112" t="s">
        <v>508</v>
      </c>
      <c r="E112" s="28">
        <v>0.20197249093107617</v>
      </c>
    </row>
    <row r="113" spans="1:5" ht="12.75">
      <c r="A113" t="s">
        <v>167</v>
      </c>
      <c r="B113" t="s">
        <v>525</v>
      </c>
      <c r="C113" t="s">
        <v>173</v>
      </c>
      <c r="D113" t="s">
        <v>419</v>
      </c>
      <c r="E113" s="28">
        <v>0.20073723904251828</v>
      </c>
    </row>
    <row r="114" spans="1:5" ht="12.75">
      <c r="A114" t="s">
        <v>233</v>
      </c>
      <c r="B114" t="s">
        <v>531</v>
      </c>
      <c r="C114" t="s">
        <v>291</v>
      </c>
      <c r="D114" t="s">
        <v>487</v>
      </c>
      <c r="E114" s="28">
        <v>0.19884290664735638</v>
      </c>
    </row>
    <row r="115" spans="1:5" ht="12.75">
      <c r="A115" t="s">
        <v>315</v>
      </c>
      <c r="B115" t="s">
        <v>524</v>
      </c>
      <c r="C115" t="s">
        <v>327</v>
      </c>
      <c r="D115" t="s">
        <v>452</v>
      </c>
      <c r="E115" s="28">
        <v>0.19629796084743456</v>
      </c>
    </row>
    <row r="116" spans="1:5" ht="12.75">
      <c r="A116" t="s">
        <v>203</v>
      </c>
      <c r="B116" t="s">
        <v>527</v>
      </c>
      <c r="C116" t="s">
        <v>229</v>
      </c>
      <c r="D116" t="s">
        <v>484</v>
      </c>
      <c r="E116" s="28">
        <v>0.19277505963496544</v>
      </c>
    </row>
    <row r="117" spans="1:5" ht="12.75">
      <c r="A117" t="s">
        <v>233</v>
      </c>
      <c r="B117" t="s">
        <v>531</v>
      </c>
      <c r="C117" t="s">
        <v>279</v>
      </c>
      <c r="D117" t="s">
        <v>506</v>
      </c>
      <c r="E117" s="28">
        <v>0.18416075650118202</v>
      </c>
    </row>
    <row r="118" spans="1:5" ht="12.75">
      <c r="A118" t="s">
        <v>297</v>
      </c>
      <c r="B118" t="s">
        <v>528</v>
      </c>
      <c r="C118" t="s">
        <v>296</v>
      </c>
      <c r="D118" t="s">
        <v>469</v>
      </c>
      <c r="E118" s="28">
        <v>0.17909176094646462</v>
      </c>
    </row>
    <row r="119" spans="1:5" ht="12.75">
      <c r="A119" t="s">
        <v>233</v>
      </c>
      <c r="B119" t="s">
        <v>531</v>
      </c>
      <c r="C119" t="s">
        <v>281</v>
      </c>
      <c r="D119" t="s">
        <v>369</v>
      </c>
      <c r="E119" s="28">
        <v>0.1788099471577116</v>
      </c>
    </row>
    <row r="120" spans="1:5" ht="12.75">
      <c r="A120" t="s">
        <v>315</v>
      </c>
      <c r="B120" t="s">
        <v>524</v>
      </c>
      <c r="C120" t="s">
        <v>319</v>
      </c>
      <c r="D120" t="s">
        <v>402</v>
      </c>
      <c r="E120" s="28">
        <v>0.1730403615396603</v>
      </c>
    </row>
    <row r="121" spans="1:5" ht="12.75">
      <c r="A121" t="s">
        <v>233</v>
      </c>
      <c r="B121" t="s">
        <v>531</v>
      </c>
      <c r="C121" t="s">
        <v>267</v>
      </c>
      <c r="D121" t="s">
        <v>435</v>
      </c>
      <c r="E121" s="28">
        <v>0.16889612867998205</v>
      </c>
    </row>
    <row r="122" spans="1:5" ht="12.75">
      <c r="A122" t="s">
        <v>233</v>
      </c>
      <c r="B122" t="s">
        <v>531</v>
      </c>
      <c r="C122" t="s">
        <v>283</v>
      </c>
      <c r="D122" t="s">
        <v>517</v>
      </c>
      <c r="E122" s="28">
        <v>0.16808487836244768</v>
      </c>
    </row>
    <row r="123" spans="1:5" ht="12.75">
      <c r="A123" t="s">
        <v>41</v>
      </c>
      <c r="B123" t="s">
        <v>522</v>
      </c>
      <c r="C123" t="s">
        <v>49</v>
      </c>
      <c r="D123" t="s">
        <v>381</v>
      </c>
      <c r="E123" s="28">
        <v>0.16453641102346228</v>
      </c>
    </row>
    <row r="124" spans="1:5" ht="12.75">
      <c r="A124" t="s">
        <v>233</v>
      </c>
      <c r="B124" t="s">
        <v>531</v>
      </c>
      <c r="C124" t="s">
        <v>245</v>
      </c>
      <c r="D124" t="s">
        <v>485</v>
      </c>
      <c r="E124" s="28">
        <v>0.15907924561447728</v>
      </c>
    </row>
    <row r="125" spans="1:5" ht="12.75">
      <c r="A125" t="s">
        <v>203</v>
      </c>
      <c r="B125" t="s">
        <v>527</v>
      </c>
      <c r="C125" t="s">
        <v>205</v>
      </c>
      <c r="D125" t="s">
        <v>392</v>
      </c>
      <c r="E125" s="28">
        <v>0.15663142199574642</v>
      </c>
    </row>
    <row r="126" spans="1:5" ht="12.75">
      <c r="A126" t="s">
        <v>233</v>
      </c>
      <c r="B126" t="s">
        <v>531</v>
      </c>
      <c r="C126" t="s">
        <v>243</v>
      </c>
      <c r="D126" t="s">
        <v>502</v>
      </c>
      <c r="E126" s="28">
        <v>0.15589743589743588</v>
      </c>
    </row>
    <row r="127" spans="1:5" ht="12.75">
      <c r="A127" t="s">
        <v>203</v>
      </c>
      <c r="B127" t="s">
        <v>527</v>
      </c>
      <c r="C127" t="s">
        <v>211</v>
      </c>
      <c r="D127" t="s">
        <v>397</v>
      </c>
      <c r="E127" s="28">
        <v>0.1404933107263524</v>
      </c>
    </row>
    <row r="128" spans="1:5" ht="12.75">
      <c r="A128" t="s">
        <v>233</v>
      </c>
      <c r="B128" t="s">
        <v>531</v>
      </c>
      <c r="C128" t="s">
        <v>232</v>
      </c>
      <c r="D128" t="s">
        <v>505</v>
      </c>
      <c r="E128" s="28">
        <v>0.1160799713549463</v>
      </c>
    </row>
    <row r="129" spans="1:5" ht="12.75">
      <c r="A129" t="s">
        <v>233</v>
      </c>
      <c r="B129" t="s">
        <v>531</v>
      </c>
      <c r="C129" t="s">
        <v>239</v>
      </c>
      <c r="D129" t="s">
        <v>461</v>
      </c>
      <c r="E129" s="28">
        <v>0.10991051363583892</v>
      </c>
    </row>
    <row r="130" spans="1:5" ht="12.75">
      <c r="A130" t="s">
        <v>233</v>
      </c>
      <c r="B130" t="s">
        <v>531</v>
      </c>
      <c r="C130" t="s">
        <v>273</v>
      </c>
      <c r="D130" t="s">
        <v>479</v>
      </c>
      <c r="E130" s="28">
        <v>0.10442307692307695</v>
      </c>
    </row>
    <row r="131" spans="1:5" ht="12.75">
      <c r="A131" t="s">
        <v>233</v>
      </c>
      <c r="B131" t="s">
        <v>531</v>
      </c>
      <c r="C131" t="s">
        <v>255</v>
      </c>
      <c r="D131" t="s">
        <v>492</v>
      </c>
      <c r="E131" s="28">
        <v>0.10201828219748388</v>
      </c>
    </row>
    <row r="132" spans="1:5" ht="12.75">
      <c r="A132" t="s">
        <v>233</v>
      </c>
      <c r="B132" t="s">
        <v>531</v>
      </c>
      <c r="C132" t="s">
        <v>269</v>
      </c>
      <c r="D132" t="s">
        <v>500</v>
      </c>
      <c r="E132" s="28">
        <v>0.09676003344481598</v>
      </c>
    </row>
    <row r="133" spans="1:5" ht="12.75">
      <c r="A133" t="s">
        <v>233</v>
      </c>
      <c r="B133" t="s">
        <v>531</v>
      </c>
      <c r="C133" t="s">
        <v>293</v>
      </c>
      <c r="D133" t="s">
        <v>509</v>
      </c>
      <c r="E133" s="28">
        <v>0.04952150733467986</v>
      </c>
    </row>
    <row r="134" spans="1:5" ht="12.75">
      <c r="A134" t="s">
        <v>147</v>
      </c>
      <c r="B134" t="s">
        <v>523</v>
      </c>
      <c r="C134" t="s">
        <v>149</v>
      </c>
      <c r="D134" t="s">
        <v>510</v>
      </c>
      <c r="E134" s="28"/>
    </row>
    <row r="135" spans="1:5" ht="12.75">
      <c r="A135" t="s">
        <v>203</v>
      </c>
      <c r="B135" t="s">
        <v>527</v>
      </c>
      <c r="C135" t="s">
        <v>221</v>
      </c>
      <c r="D135" t="s">
        <v>432</v>
      </c>
      <c r="E135" s="28"/>
    </row>
    <row r="136" spans="1:5" ht="12.75">
      <c r="A136" t="s">
        <v>203</v>
      </c>
      <c r="B136" t="s">
        <v>527</v>
      </c>
      <c r="C136" t="s">
        <v>202</v>
      </c>
      <c r="D136" t="s">
        <v>408</v>
      </c>
      <c r="E136" s="28"/>
    </row>
    <row r="137" spans="1:5" ht="12.75">
      <c r="A137" t="s">
        <v>233</v>
      </c>
      <c r="B137" t="s">
        <v>531</v>
      </c>
      <c r="C137" t="s">
        <v>285</v>
      </c>
      <c r="D137" t="s">
        <v>499</v>
      </c>
      <c r="E137" s="28"/>
    </row>
    <row r="138" spans="1:5" ht="12.75">
      <c r="A138" t="s">
        <v>67</v>
      </c>
      <c r="B138" t="s">
        <v>526</v>
      </c>
      <c r="C138" t="s">
        <v>97</v>
      </c>
      <c r="D138" t="s">
        <v>497</v>
      </c>
      <c r="E138" s="28"/>
    </row>
    <row r="139" spans="1:5" ht="12.75">
      <c r="A139" t="s">
        <v>117</v>
      </c>
      <c r="B139" t="s">
        <v>529</v>
      </c>
      <c r="C139" t="s">
        <v>129</v>
      </c>
      <c r="D139" t="s">
        <v>431</v>
      </c>
      <c r="E139" s="28"/>
    </row>
    <row r="140" spans="1:5" ht="12.75">
      <c r="A140" t="s">
        <v>117</v>
      </c>
      <c r="B140" t="s">
        <v>529</v>
      </c>
      <c r="C140" t="s">
        <v>135</v>
      </c>
      <c r="D140" t="s">
        <v>383</v>
      </c>
      <c r="E140" s="28"/>
    </row>
    <row r="141" spans="1:5" ht="12.75">
      <c r="A141" t="s">
        <v>167</v>
      </c>
      <c r="B141" t="s">
        <v>525</v>
      </c>
      <c r="C141" t="s">
        <v>175</v>
      </c>
      <c r="D141" t="s">
        <v>436</v>
      </c>
      <c r="E141" s="28"/>
    </row>
    <row r="142" spans="1:5" ht="12.75">
      <c r="A142" t="s">
        <v>203</v>
      </c>
      <c r="B142" t="s">
        <v>527</v>
      </c>
      <c r="C142" t="s">
        <v>223</v>
      </c>
      <c r="D142" t="s">
        <v>456</v>
      </c>
      <c r="E142" s="28"/>
    </row>
    <row r="143" spans="1:5" ht="12.75">
      <c r="A143" t="s">
        <v>203</v>
      </c>
      <c r="B143" t="s">
        <v>527</v>
      </c>
      <c r="C143" t="s">
        <v>227</v>
      </c>
      <c r="D143" t="s">
        <v>463</v>
      </c>
      <c r="E143" s="28"/>
    </row>
    <row r="144" spans="1:5" ht="12.75">
      <c r="A144" t="s">
        <v>233</v>
      </c>
      <c r="B144" t="s">
        <v>531</v>
      </c>
      <c r="C144" t="s">
        <v>259</v>
      </c>
      <c r="D144" t="s">
        <v>489</v>
      </c>
      <c r="E144" s="28"/>
    </row>
    <row r="145" spans="1:5" ht="12.75">
      <c r="A145" t="s">
        <v>233</v>
      </c>
      <c r="B145" t="s">
        <v>531</v>
      </c>
      <c r="C145" t="s">
        <v>277</v>
      </c>
      <c r="D145" t="s">
        <v>373</v>
      </c>
      <c r="E145" s="28"/>
    </row>
    <row r="146" spans="1:5" ht="12.75">
      <c r="A146" t="s">
        <v>233</v>
      </c>
      <c r="B146" t="s">
        <v>531</v>
      </c>
      <c r="C146" t="s">
        <v>287</v>
      </c>
      <c r="D146" t="s">
        <v>514</v>
      </c>
      <c r="E146" s="28"/>
    </row>
    <row r="147" spans="1:5" ht="12.75">
      <c r="A147" t="s">
        <v>297</v>
      </c>
      <c r="B147" t="s">
        <v>528</v>
      </c>
      <c r="C147" t="s">
        <v>305</v>
      </c>
      <c r="D147" t="s">
        <v>465</v>
      </c>
      <c r="E147" s="28"/>
    </row>
    <row r="148" spans="1:5" ht="12.75">
      <c r="A148" t="s">
        <v>297</v>
      </c>
      <c r="B148" t="s">
        <v>528</v>
      </c>
      <c r="C148" t="s">
        <v>307</v>
      </c>
      <c r="D148" t="s">
        <v>470</v>
      </c>
      <c r="E148" s="28"/>
    </row>
    <row r="149" spans="1:5" ht="12.75">
      <c r="A149" t="s">
        <v>297</v>
      </c>
      <c r="B149" t="s">
        <v>528</v>
      </c>
      <c r="C149" t="s">
        <v>311</v>
      </c>
      <c r="D149" t="s">
        <v>410</v>
      </c>
      <c r="E149" s="28"/>
    </row>
    <row r="150" spans="1:5" ht="12.75">
      <c r="A150" t="s">
        <v>315</v>
      </c>
      <c r="B150" t="s">
        <v>524</v>
      </c>
      <c r="C150" t="s">
        <v>317</v>
      </c>
      <c r="D150" t="s">
        <v>390</v>
      </c>
      <c r="E150" s="28"/>
    </row>
    <row r="151" spans="1:5" ht="12.75">
      <c r="A151" t="s">
        <v>315</v>
      </c>
      <c r="B151" t="s">
        <v>524</v>
      </c>
      <c r="C151" t="s">
        <v>321</v>
      </c>
      <c r="D151" t="s">
        <v>406</v>
      </c>
      <c r="E151" s="28"/>
    </row>
    <row r="152" spans="1:5" ht="12.75">
      <c r="A152" t="s">
        <v>315</v>
      </c>
      <c r="B152" t="s">
        <v>524</v>
      </c>
      <c r="C152" t="s">
        <v>325</v>
      </c>
      <c r="D152" t="s">
        <v>442</v>
      </c>
      <c r="E152" s="28"/>
    </row>
    <row r="153" spans="1:5" ht="12.75">
      <c r="A153" t="s">
        <v>315</v>
      </c>
      <c r="B153" t="s">
        <v>524</v>
      </c>
      <c r="C153" t="s">
        <v>331</v>
      </c>
      <c r="D153" t="s">
        <v>475</v>
      </c>
      <c r="E153" s="28"/>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B49"/>
  <sheetViews>
    <sheetView showGridLines="0" workbookViewId="0" topLeftCell="A1">
      <selection activeCell="A1" sqref="A1"/>
    </sheetView>
  </sheetViews>
  <sheetFormatPr defaultColWidth="9.140625" defaultRowHeight="12.75"/>
  <cols>
    <col min="1" max="1" width="106.00390625" style="0" customWidth="1"/>
  </cols>
  <sheetData>
    <row r="1" spans="1:2" ht="15.75">
      <c r="A1" s="14"/>
      <c r="B1" s="10"/>
    </row>
    <row r="2" spans="1:2" ht="15.75">
      <c r="A2" s="14"/>
      <c r="B2" s="29"/>
    </row>
    <row r="3" spans="1:2" ht="15.75">
      <c r="A3" s="10"/>
      <c r="B3" s="10"/>
    </row>
    <row r="4" spans="1:2" ht="15.75">
      <c r="A4" s="11"/>
      <c r="B4" s="10"/>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1"/>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31"/>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2010-08-16T14:21:38Z</cp:lastPrinted>
  <dcterms:created xsi:type="dcterms:W3CDTF">2003-08-01T14:12:13Z</dcterms:created>
  <dcterms:modified xsi:type="dcterms:W3CDTF">2010-08-16T14:21:44Z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