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hbold\"/>
    </mc:Choice>
  </mc:AlternateContent>
  <bookViews>
    <workbookView xWindow="0" yWindow="0" windowWidth="18330" windowHeight="10380" tabRatio="865"/>
  </bookViews>
  <sheets>
    <sheet name="Notes" sheetId="4" r:id="rId1"/>
    <sheet name="Contents" sheetId="12" r:id="rId2"/>
    <sheet name="Barrister Spend" sheetId="22" r:id="rId3"/>
    <sheet name="Crime Competition" sheetId="23" r:id="rId4"/>
    <sheet name="Solicitor - Bar Split" sheetId="25" r:id="rId5"/>
    <sheet name="Defendant numbers" sheetId="24" r:id="rId6"/>
    <sheet name="Judicial reviews" sheetId="21" r:id="rId7"/>
  </sheets>
  <calcPr calcId="152511"/>
</workbook>
</file>

<file path=xl/calcChain.xml><?xml version="1.0" encoding="utf-8"?>
<calcChain xmlns="http://schemas.openxmlformats.org/spreadsheetml/2006/main">
  <c r="F5" i="25" l="1"/>
  <c r="F4" i="25"/>
  <c r="F71" i="23"/>
  <c r="C71" i="23"/>
  <c r="F70" i="23"/>
  <c r="C70" i="23"/>
  <c r="F69" i="23"/>
  <c r="C69" i="23"/>
  <c r="F68" i="23"/>
  <c r="C68" i="23"/>
  <c r="F67" i="23"/>
  <c r="C67" i="23"/>
  <c r="F66" i="23"/>
  <c r="C66" i="23"/>
  <c r="F65" i="23"/>
  <c r="C65" i="23"/>
  <c r="F64" i="23"/>
  <c r="C64" i="23"/>
  <c r="F63" i="23"/>
  <c r="C63" i="23"/>
  <c r="F62" i="23"/>
  <c r="C62" i="23"/>
  <c r="F61" i="23"/>
  <c r="C61" i="23"/>
  <c r="F60" i="23"/>
  <c r="C60" i="23"/>
  <c r="F59" i="23"/>
  <c r="C59" i="23"/>
  <c r="F58" i="23"/>
  <c r="C58" i="23"/>
  <c r="F57" i="23"/>
  <c r="C57" i="23"/>
  <c r="F56" i="23"/>
  <c r="C56" i="23"/>
  <c r="F55" i="23"/>
  <c r="C55" i="23"/>
  <c r="F54" i="23"/>
  <c r="C54" i="23"/>
  <c r="F53" i="23"/>
  <c r="C53" i="23"/>
  <c r="F52" i="23"/>
  <c r="C52" i="23"/>
  <c r="F51" i="23"/>
  <c r="C51" i="23"/>
  <c r="F50" i="23"/>
  <c r="C50" i="23"/>
  <c r="F49" i="23"/>
  <c r="C49" i="23"/>
  <c r="F48" i="23"/>
  <c r="C48" i="23"/>
  <c r="F47" i="23"/>
  <c r="C47" i="23"/>
  <c r="F46" i="23"/>
  <c r="C46" i="23"/>
  <c r="F45" i="23"/>
  <c r="C45" i="23"/>
  <c r="F44" i="23"/>
  <c r="C44" i="23"/>
  <c r="F43" i="23"/>
  <c r="C43" i="23"/>
  <c r="F42" i="23"/>
  <c r="C42" i="23"/>
  <c r="F41" i="23"/>
  <c r="C41" i="23"/>
  <c r="F40" i="23"/>
  <c r="C40" i="23"/>
  <c r="F39" i="23"/>
  <c r="C39" i="23"/>
  <c r="F38" i="23"/>
  <c r="C38" i="23"/>
  <c r="F37" i="23"/>
  <c r="C37" i="23"/>
  <c r="F36" i="23"/>
  <c r="C36" i="23"/>
  <c r="F35" i="23"/>
  <c r="C35" i="23"/>
  <c r="F34" i="23"/>
  <c r="C34" i="23"/>
  <c r="F33" i="23"/>
  <c r="C33" i="23"/>
  <c r="F32" i="23"/>
  <c r="C32" i="23"/>
  <c r="F31" i="23"/>
  <c r="C31" i="23"/>
  <c r="F30" i="23"/>
  <c r="C30" i="23"/>
  <c r="F29" i="23"/>
  <c r="C29" i="23"/>
  <c r="F28" i="23"/>
  <c r="C28" i="23"/>
  <c r="F27" i="23"/>
  <c r="C27" i="23"/>
  <c r="F26" i="23"/>
  <c r="C26" i="23"/>
  <c r="F25" i="23"/>
  <c r="C25" i="23"/>
  <c r="F24" i="23"/>
  <c r="C24" i="23"/>
  <c r="F23" i="23"/>
  <c r="C23" i="23"/>
  <c r="F22" i="23"/>
  <c r="C22" i="23"/>
  <c r="F21" i="23"/>
  <c r="C21" i="23"/>
  <c r="F20" i="23"/>
  <c r="C20" i="23"/>
  <c r="F19" i="23"/>
  <c r="C19" i="23"/>
  <c r="F18" i="23"/>
  <c r="C18" i="23"/>
  <c r="F17" i="23"/>
  <c r="C17" i="23"/>
  <c r="F16" i="23"/>
  <c r="C16" i="23"/>
  <c r="F15" i="23"/>
  <c r="C15" i="23"/>
  <c r="F14" i="23"/>
  <c r="C14" i="23"/>
  <c r="F13" i="23"/>
  <c r="C13" i="23"/>
  <c r="F12" i="23"/>
  <c r="C12" i="23"/>
  <c r="F11" i="23"/>
  <c r="C11" i="23"/>
  <c r="F10" i="23"/>
  <c r="C10" i="23"/>
  <c r="F9" i="23"/>
  <c r="C9" i="23"/>
  <c r="F8" i="23"/>
  <c r="C8" i="23"/>
  <c r="F7" i="23"/>
  <c r="C7" i="23"/>
  <c r="F6" i="23"/>
  <c r="C6" i="23"/>
  <c r="F5" i="23"/>
  <c r="C5" i="23"/>
  <c r="D15" i="21"/>
  <c r="C15" i="21"/>
</calcChain>
</file>

<file path=xl/sharedStrings.xml><?xml version="1.0" encoding="utf-8"?>
<sst xmlns="http://schemas.openxmlformats.org/spreadsheetml/2006/main" count="182" uniqueCount="157">
  <si>
    <t>Contents</t>
  </si>
  <si>
    <t>Worksheet</t>
  </si>
  <si>
    <t>Table</t>
  </si>
  <si>
    <t>All</t>
  </si>
  <si>
    <t>Barrister Spend</t>
  </si>
  <si>
    <t>Crime Competition</t>
  </si>
  <si>
    <t>Judicial reviews</t>
  </si>
  <si>
    <t>Legal Aid Agency</t>
  </si>
  <si>
    <t>Ministry of Justice</t>
  </si>
  <si>
    <t>7th Floor</t>
  </si>
  <si>
    <t>102 Petty France</t>
  </si>
  <si>
    <t>SW1H 9AJ</t>
  </si>
  <si>
    <t>Tel: 020 3334 2946</t>
  </si>
  <si>
    <r>
      <t xml:space="preserve">Enquiries to </t>
    </r>
    <r>
      <rPr>
        <sz val="12"/>
        <color indexed="8"/>
        <rFont val="Arial"/>
        <family val="2"/>
      </rPr>
      <t xml:space="preserve">Mark Edwardes, </t>
    </r>
  </si>
  <si>
    <t>Table 1: Barrister income from Legal Aid fund for Crown Court and Very High Cost Cases, 2012-2013</t>
  </si>
  <si>
    <t>Payment Band</t>
  </si>
  <si>
    <t>Number barristers</t>
  </si>
  <si>
    <t>Total</t>
  </si>
  <si>
    <t>Crown Court</t>
  </si>
  <si>
    <t>High Cost Cases</t>
  </si>
  <si>
    <t>0-50k</t>
  </si>
  <si>
    <t>50-100k</t>
  </si>
  <si>
    <t>100-200k</t>
  </si>
  <si>
    <t>200-300k</t>
  </si>
  <si>
    <t>300-400k</t>
  </si>
  <si>
    <t>400k+</t>
  </si>
  <si>
    <t>Source: Advocates graduated fee scheme, AGFS and Crime High Cost Case, CHCC</t>
  </si>
  <si>
    <t>End Point</t>
  </si>
  <si>
    <t>Explanation</t>
  </si>
  <si>
    <t>2011/12</t>
  </si>
  <si>
    <t>2012/13</t>
  </si>
  <si>
    <t>A</t>
  </si>
  <si>
    <t>No proceedings issued</t>
  </si>
  <si>
    <t>B</t>
  </si>
  <si>
    <t>Proceedings issued, no final hearing</t>
  </si>
  <si>
    <t>C</t>
  </si>
  <si>
    <t>Determined at final hearing</t>
  </si>
  <si>
    <t>D</t>
  </si>
  <si>
    <t>Determined on appeal</t>
  </si>
  <si>
    <t>E</t>
  </si>
  <si>
    <r>
      <t>Concluded before permission applied for and considered by court</t>
    </r>
    <r>
      <rPr>
        <vertAlign val="superscript"/>
        <sz val="10"/>
        <rFont val="Arial"/>
        <family val="2"/>
      </rPr>
      <t>1</t>
    </r>
  </si>
  <si>
    <t>F</t>
  </si>
  <si>
    <t>Permission not granted, concluded at first application stage (usually papers)</t>
  </si>
  <si>
    <t>G</t>
  </si>
  <si>
    <t>Permission not granted, concluded after renewed application</t>
  </si>
  <si>
    <t>H</t>
  </si>
  <si>
    <t>Permission granted, no final hearing took place</t>
  </si>
  <si>
    <t>I</t>
  </si>
  <si>
    <t>Permission granted, determined at final hearing</t>
  </si>
  <si>
    <t>J</t>
  </si>
  <si>
    <t>Permission granted, determined on appeal</t>
  </si>
  <si>
    <t>N/K</t>
  </si>
  <si>
    <t>No endpoint code submitted</t>
  </si>
  <si>
    <t>Source: LAA closed case data, CIS</t>
  </si>
  <si>
    <t>1 The full description of end-point E is cases where "no proceedings have been issued or where a case is withdrawn or settled before the court makes an initial decision whether or not to grant permission".</t>
  </si>
  <si>
    <t>Private Solicitor</t>
  </si>
  <si>
    <t>Duty Solicitor</t>
  </si>
  <si>
    <t>Area</t>
  </si>
  <si>
    <t>Telephone Advice</t>
  </si>
  <si>
    <t>In Attendance</t>
  </si>
  <si>
    <t>Avon &amp; Somerset 1</t>
  </si>
  <si>
    <t>Avon &amp; Somerset 2</t>
  </si>
  <si>
    <t>Bedfordshire</t>
  </si>
  <si>
    <t>BTP</t>
  </si>
  <si>
    <t>Cambridgeshire</t>
  </si>
  <si>
    <t>Central London</t>
  </si>
  <si>
    <t>Cheshire</t>
  </si>
  <si>
    <t>Cleveland</t>
  </si>
  <si>
    <t>Cumbria 1</t>
  </si>
  <si>
    <t>Cumbria 2</t>
  </si>
  <si>
    <t>Derbyshire</t>
  </si>
  <si>
    <t>Devon &amp; Cornwall 1</t>
  </si>
  <si>
    <t>Devon &amp; Cornwall 2</t>
  </si>
  <si>
    <t>Dorset</t>
  </si>
  <si>
    <t>Durham</t>
  </si>
  <si>
    <t>Dyfed-Powys 1</t>
  </si>
  <si>
    <t>Dyfed-Powys 2</t>
  </si>
  <si>
    <t>East London</t>
  </si>
  <si>
    <t>Essex</t>
  </si>
  <si>
    <t>Gloucestershire</t>
  </si>
  <si>
    <t>Greater Manchester</t>
  </si>
  <si>
    <t>Gwent</t>
  </si>
  <si>
    <t>Hampshire 1</t>
  </si>
  <si>
    <t>Hampshire 2</t>
  </si>
  <si>
    <t>Hertfordshire</t>
  </si>
  <si>
    <t>HMRC</t>
  </si>
  <si>
    <t>Humberside</t>
  </si>
  <si>
    <t>Kent</t>
  </si>
  <si>
    <t>Lancashire</t>
  </si>
  <si>
    <t>Leicestershire</t>
  </si>
  <si>
    <t>Lincolnshire</t>
  </si>
  <si>
    <t>Merseyside</t>
  </si>
  <si>
    <t>MOD</t>
  </si>
  <si>
    <t>Norfolk 1</t>
  </si>
  <si>
    <t>Norfolk 2</t>
  </si>
  <si>
    <t>North East London</t>
  </si>
  <si>
    <t>North London</t>
  </si>
  <si>
    <t>North Wales 1</t>
  </si>
  <si>
    <t>North Wales 2</t>
  </si>
  <si>
    <t>North West London</t>
  </si>
  <si>
    <t>North Yorkshire 1</t>
  </si>
  <si>
    <t>North Yorkshire 2</t>
  </si>
  <si>
    <t>Northamptonshire</t>
  </si>
  <si>
    <t>Northumbria 1</t>
  </si>
  <si>
    <t>Northumbria 2</t>
  </si>
  <si>
    <t>Nottinghamshire</t>
  </si>
  <si>
    <t>South East London</t>
  </si>
  <si>
    <t>South London</t>
  </si>
  <si>
    <t>South Wales</t>
  </si>
  <si>
    <t>South West London</t>
  </si>
  <si>
    <t>South Yorkshire</t>
  </si>
  <si>
    <t>Staffordshire</t>
  </si>
  <si>
    <t>Suffolk 1</t>
  </si>
  <si>
    <t>Suffolk 2</t>
  </si>
  <si>
    <t>Surrey</t>
  </si>
  <si>
    <t>Sussex 1</t>
  </si>
  <si>
    <t>Sussex 2</t>
  </si>
  <si>
    <t>Thames Valley</t>
  </si>
  <si>
    <t>Warwickshire</t>
  </si>
  <si>
    <t>West London</t>
  </si>
  <si>
    <t>West Mercia 1</t>
  </si>
  <si>
    <t>West Mercia 2</t>
  </si>
  <si>
    <t>West Midlands</t>
  </si>
  <si>
    <t>West Yorkshire</t>
  </si>
  <si>
    <t>Wiltshire</t>
  </si>
  <si>
    <t>Unknown</t>
  </si>
  <si>
    <t>Source: CWA MI</t>
  </si>
  <si>
    <t>Case Classification</t>
  </si>
  <si>
    <t>Number of defendants</t>
  </si>
  <si>
    <t>Trial</t>
  </si>
  <si>
    <t>Guilty Plea</t>
  </si>
  <si>
    <t>Cracked Trial</t>
  </si>
  <si>
    <t>Elected Case Not Proceeded</t>
  </si>
  <si>
    <t>Source: Litigator Graduated Fee Scheme, LGFS</t>
  </si>
  <si>
    <t>Table 6: LAA Judicial Review end-point code data, 2011-2012 and 2012-2013</t>
  </si>
  <si>
    <t>In attendance</t>
  </si>
  <si>
    <t>15+</t>
  </si>
  <si>
    <t>Source: CWA</t>
  </si>
  <si>
    <r>
      <t xml:space="preserve">Table 5: </t>
    </r>
    <r>
      <rPr>
        <sz val="11"/>
        <color rgb="FF000000"/>
        <rFont val="Arial"/>
        <family val="2"/>
      </rPr>
      <t>Number of defendants in each Crown Court case, 2012-2013</t>
    </r>
  </si>
  <si>
    <r>
      <t>email: statistics</t>
    </r>
    <r>
      <rPr>
        <sz val="12"/>
        <color indexed="8"/>
        <rFont val="Arial"/>
        <family val="2"/>
      </rPr>
      <t xml:space="preserve">.enquiries@justice.gsi.gov.uk </t>
    </r>
  </si>
  <si>
    <t>Solicitor - Bar Split</t>
  </si>
  <si>
    <t>Defendant numbers</t>
  </si>
  <si>
    <r>
      <t xml:space="preserve">Table 4: </t>
    </r>
    <r>
      <rPr>
        <sz val="12"/>
        <color theme="1"/>
        <rFont val="Arial"/>
        <family val="2"/>
      </rPr>
      <t>Number of suspects in each Police Station attendance, 2012-13</t>
    </r>
  </si>
  <si>
    <r>
      <t xml:space="preserve">Table 6: </t>
    </r>
    <r>
      <rPr>
        <sz val="11"/>
        <rFont val="Arial"/>
        <family val="2"/>
      </rPr>
      <t>LAA Judicial Review end-point code data, 2011-2012 and 2012-2013</t>
    </r>
  </si>
  <si>
    <r>
      <t xml:space="preserve">Table 3: </t>
    </r>
    <r>
      <rPr>
        <sz val="12"/>
        <color rgb="FF000000"/>
        <rFont val="Arial"/>
        <family val="2"/>
      </rPr>
      <t>Representation type at Crown Court, 2012-13</t>
    </r>
  </si>
  <si>
    <r>
      <t xml:space="preserve">Table 2: </t>
    </r>
    <r>
      <rPr>
        <sz val="12"/>
        <color rgb="FF000000"/>
        <rFont val="Arial"/>
        <family val="2"/>
      </rPr>
      <t>Representation provided at Police Stations by area, 2012-2013</t>
    </r>
  </si>
  <si>
    <t>National Statistic</t>
  </si>
  <si>
    <t>No</t>
  </si>
  <si>
    <r>
      <t xml:space="preserve">Table 1: </t>
    </r>
    <r>
      <rPr>
        <sz val="12"/>
        <color theme="1"/>
        <rFont val="Arial"/>
        <family val="2"/>
      </rPr>
      <t>Barrister payment from Legal Aid fund for Crown Court and Very High Cost Cases, 2012-2013</t>
    </r>
  </si>
  <si>
    <t>Type</t>
  </si>
  <si>
    <t xml:space="preserve">% of total </t>
  </si>
  <si>
    <t>Source: AGFS</t>
  </si>
  <si>
    <t>Barrister</t>
  </si>
  <si>
    <t>Solicitor Advocate</t>
  </si>
  <si>
    <t>Number of suspects</t>
  </si>
  <si>
    <t xml:space="preserve">1 Figures include barrister who received no payment in 2012/13 or who were subject to a payment to LAA </t>
  </si>
  <si>
    <r>
      <t>Spend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(£000's)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</si>
</sst>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0" fillId="0" borderId="0" xfId="0" applyFont="1" applyBorder="1"/>
    <xf numFmtId="0" fontId="5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left" indent="1"/>
    </xf>
    <xf numFmtId="0" fontId="4" fillId="0" borderId="0" xfId="0" applyFont="1" applyBorder="1"/>
    <xf numFmtId="0" fontId="6" fillId="0" borderId="0" xfId="0" applyFont="1"/>
    <xf numFmtId="0" fontId="0" fillId="0" borderId="0" xfId="0" applyBorder="1" applyAlignment="1">
      <alignment horizontal="left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3" fontId="0" fillId="0" borderId="0" xfId="0" applyNumberFormat="1"/>
    <xf numFmtId="3" fontId="0" fillId="0" borderId="1" xfId="0" applyNumberFormat="1" applyBorder="1"/>
    <xf numFmtId="3" fontId="7" fillId="0" borderId="0" xfId="0" applyNumberFormat="1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3" fontId="0" fillId="0" borderId="0" xfId="0" applyNumberFormat="1" applyBorder="1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3" fontId="9" fillId="0" borderId="0" xfId="0" applyNumberFormat="1" applyFont="1"/>
    <xf numFmtId="0" fontId="9" fillId="0" borderId="0" xfId="0" applyFont="1" applyAlignment="1"/>
    <xf numFmtId="0" fontId="0" fillId="0" borderId="1" xfId="0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wrapText="1"/>
    </xf>
    <xf numFmtId="0" fontId="12" fillId="0" borderId="0" xfId="0" applyFont="1"/>
    <xf numFmtId="0" fontId="14" fillId="0" borderId="0" xfId="0" applyFont="1"/>
    <xf numFmtId="9" fontId="15" fillId="0" borderId="0" xfId="3" applyFont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0" xfId="0" applyFont="1"/>
  </cellXfs>
  <cellStyles count="4">
    <cellStyle name="Normal" xfId="0" builtinId="0"/>
    <cellStyle name="Normal 2" xfId="1"/>
    <cellStyle name="Normal 2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104774</xdr:rowOff>
    </xdr:from>
    <xdr:to>
      <xdr:col>15</xdr:col>
      <xdr:colOff>9525</xdr:colOff>
      <xdr:row>63</xdr:row>
      <xdr:rowOff>142875</xdr:rowOff>
    </xdr:to>
    <xdr:sp macro="" textlink="">
      <xdr:nvSpPr>
        <xdr:cNvPr id="2" name="TextBox 1"/>
        <xdr:cNvSpPr txBox="1"/>
      </xdr:nvSpPr>
      <xdr:spPr>
        <a:xfrm>
          <a:off x="95250" y="104774"/>
          <a:ext cx="11344275" cy="12039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Legal Aid</a:t>
          </a:r>
          <a:r>
            <a:rPr lang="en-GB" sz="14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Statistics</a:t>
          </a:r>
          <a:r>
            <a:rPr lang="en-GB" sz="14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: Further figures - England and Wales 2011/12 and 2012/13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en-GB" sz="1200" b="1" i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r>
            <a:rPr lang="en-GB" sz="1200" b="1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 statistical release</a:t>
          </a:r>
          <a:r>
            <a:rPr lang="en-GB" sz="1200" b="1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covering legal aid statistics was published on 25/06/2013.  This workbook contains further data tables, including some not shown in the statistical release that support the Legal Aid consultation</a:t>
          </a:r>
          <a:endParaRPr lang="en-GB" sz="1200" b="1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en-GB" sz="1200" b="1" i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r>
            <a:rPr lang="en-GB" sz="1200" b="1" i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Link to main publication:</a:t>
          </a:r>
          <a:r>
            <a:rPr lang="en-GB" sz="1200" b="1" i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200" u="sng">
              <a:solidFill>
                <a:srgbClr val="0000FF"/>
              </a:solidFill>
              <a:latin typeface="Arial" pitchFamily="34" charset="0"/>
              <a:ea typeface="+mn-ea"/>
              <a:cs typeface="Arial" pitchFamily="34" charset="0"/>
            </a:rPr>
            <a:t>http://www.justice.gov.uk/publications/corporate-reports/legal-services-commission</a:t>
          </a:r>
        </a:p>
        <a:p>
          <a:pPr eaLnBrk="1" fontAlgn="auto" latinLnBrk="0" hangingPunct="1"/>
          <a:endParaRPr lang="en-GB" sz="1200" b="0" i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en-GB" sz="1200" b="0" i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Availability of results</a:t>
          </a:r>
          <a:endParaRPr lang="en-GB" sz="12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en-GB" sz="12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2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An in depth report based on the same data as this release is expected to be published in June 2014.  This report will contain full information for the full legal aid system</a:t>
          </a:r>
        </a:p>
        <a:p>
          <a:r>
            <a:rPr lang="en-GB" sz="12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GB" sz="12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MOJ statistical notices can be viewed on the </a:t>
          </a:r>
          <a:r>
            <a:rPr lang="en-GB" sz="12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.Gov</a:t>
          </a:r>
          <a:r>
            <a:rPr lang="en-GB" sz="12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website at </a:t>
          </a:r>
          <a:r>
            <a:rPr lang="en-GB" sz="120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https://www.gov.uk/government/organisations/ministry-of-justice/about/statistics</a:t>
          </a:r>
        </a:p>
        <a:p>
          <a:endParaRPr lang="en-GB" sz="1200" u="sng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2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site also shows details of future publications, with pre-announced dates. </a:t>
          </a:r>
        </a:p>
        <a:p>
          <a:endParaRPr lang="en-GB" sz="12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en-GB" sz="12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en-GB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en-GB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en-GB" sz="12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en-GB" sz="12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2" sqref="A2"/>
    </sheetView>
  </sheetViews>
  <sheetFormatPr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B20" sqref="B20"/>
    </sheetView>
  </sheetViews>
  <sheetFormatPr defaultRowHeight="15" x14ac:dyDescent="0.2"/>
  <cols>
    <col min="1" max="1" width="17.5546875" style="2" customWidth="1"/>
    <col min="2" max="2" width="82.109375" style="2" customWidth="1"/>
    <col min="3" max="3" width="17" style="2" customWidth="1"/>
    <col min="4" max="16384" width="8.88671875" style="2"/>
  </cols>
  <sheetData>
    <row r="1" spans="1:16" ht="23.25" x14ac:dyDescent="0.35">
      <c r="A1" s="3" t="s">
        <v>0</v>
      </c>
    </row>
    <row r="3" spans="1:16" ht="15.75" x14ac:dyDescent="0.25">
      <c r="A3" s="9" t="s">
        <v>1</v>
      </c>
      <c r="B3" s="9" t="s">
        <v>2</v>
      </c>
      <c r="C3" s="9" t="s">
        <v>146</v>
      </c>
    </row>
    <row r="5" spans="1:16" ht="15.75" x14ac:dyDescent="0.25">
      <c r="A5" s="2" t="s">
        <v>4</v>
      </c>
      <c r="B5" s="1" t="s">
        <v>148</v>
      </c>
      <c r="C5" s="11" t="s">
        <v>147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6" customFormat="1" ht="15.75" x14ac:dyDescent="0.25">
      <c r="B6" s="1"/>
      <c r="C6" s="1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8" spans="1:16" ht="15.75" x14ac:dyDescent="0.25">
      <c r="A8" s="2" t="s">
        <v>5</v>
      </c>
      <c r="B8" s="33" t="s">
        <v>145</v>
      </c>
      <c r="C8" s="11" t="s">
        <v>147</v>
      </c>
      <c r="D8" s="7"/>
      <c r="E8" s="7"/>
      <c r="F8" s="7"/>
    </row>
    <row r="9" spans="1:16" s="6" customFormat="1" ht="15.75" x14ac:dyDescent="0.25">
      <c r="B9" s="33"/>
      <c r="C9" s="11"/>
      <c r="D9" s="7"/>
      <c r="E9" s="7"/>
      <c r="F9" s="7"/>
    </row>
    <row r="10" spans="1:16" s="6" customFormat="1" x14ac:dyDescent="0.2">
      <c r="B10" s="7"/>
      <c r="C10" s="7"/>
      <c r="D10" s="7"/>
      <c r="E10" s="7"/>
      <c r="F10" s="7"/>
    </row>
    <row r="11" spans="1:16" ht="15.75" x14ac:dyDescent="0.25">
      <c r="A11" s="2" t="s">
        <v>140</v>
      </c>
      <c r="B11" s="33" t="s">
        <v>144</v>
      </c>
      <c r="C11" s="11" t="s">
        <v>147</v>
      </c>
      <c r="D11" s="7"/>
      <c r="E11" s="7"/>
      <c r="F11" s="7"/>
    </row>
    <row r="12" spans="1:16" s="6" customFormat="1" ht="15.75" x14ac:dyDescent="0.25">
      <c r="B12" s="33"/>
      <c r="C12" s="11"/>
      <c r="D12" s="7"/>
      <c r="E12" s="7"/>
      <c r="F12" s="7"/>
    </row>
    <row r="13" spans="1:16" s="6" customFormat="1" x14ac:dyDescent="0.2">
      <c r="C13" s="7"/>
      <c r="D13" s="7"/>
      <c r="E13" s="7"/>
      <c r="F13" s="7"/>
    </row>
    <row r="14" spans="1:16" s="6" customFormat="1" ht="15.75" x14ac:dyDescent="0.25">
      <c r="A14" s="6" t="s">
        <v>141</v>
      </c>
      <c r="B14" s="1" t="s">
        <v>142</v>
      </c>
      <c r="C14" s="11" t="s">
        <v>147</v>
      </c>
      <c r="D14" s="7"/>
      <c r="E14" s="7"/>
      <c r="F14" s="7"/>
    </row>
    <row r="15" spans="1:16" s="6" customFormat="1" ht="15.75" x14ac:dyDescent="0.25">
      <c r="B15" s="1" t="s">
        <v>138</v>
      </c>
      <c r="C15" s="11" t="s">
        <v>147</v>
      </c>
      <c r="D15" s="7"/>
      <c r="E15" s="7"/>
      <c r="F15" s="7"/>
    </row>
    <row r="16" spans="1:16" s="6" customFormat="1" ht="15.75" x14ac:dyDescent="0.25">
      <c r="B16" s="30"/>
      <c r="C16" s="11"/>
      <c r="D16" s="7"/>
      <c r="E16" s="7"/>
      <c r="F16" s="7"/>
    </row>
    <row r="17" spans="1:6" s="6" customFormat="1" ht="15.75" x14ac:dyDescent="0.25">
      <c r="B17" s="30"/>
      <c r="C17" s="11"/>
      <c r="D17" s="7"/>
      <c r="E17" s="7"/>
      <c r="F17" s="7"/>
    </row>
    <row r="18" spans="1:6" ht="15.75" x14ac:dyDescent="0.25">
      <c r="A18" s="2" t="s">
        <v>6</v>
      </c>
      <c r="B18" s="32" t="s">
        <v>143</v>
      </c>
      <c r="C18" s="11" t="s">
        <v>147</v>
      </c>
      <c r="D18" s="7"/>
      <c r="E18" s="7"/>
      <c r="F18" s="7"/>
    </row>
    <row r="19" spans="1:6" s="6" customFormat="1" ht="15.75" x14ac:dyDescent="0.25">
      <c r="B19" s="32"/>
      <c r="C19" s="11"/>
      <c r="D19" s="7"/>
      <c r="E19" s="7"/>
      <c r="F19" s="7"/>
    </row>
    <row r="20" spans="1:6" x14ac:dyDescent="0.2">
      <c r="B20" s="7"/>
      <c r="C20" s="7"/>
      <c r="D20" s="7"/>
      <c r="E20" s="7"/>
      <c r="F20" s="7"/>
    </row>
    <row r="23" spans="1:6" x14ac:dyDescent="0.2">
      <c r="A23" s="10" t="s">
        <v>13</v>
      </c>
    </row>
    <row r="24" spans="1:6" x14ac:dyDescent="0.2">
      <c r="A24" s="8" t="s">
        <v>7</v>
      </c>
    </row>
    <row r="25" spans="1:6" x14ac:dyDescent="0.2">
      <c r="A25" s="8" t="s">
        <v>8</v>
      </c>
    </row>
    <row r="26" spans="1:6" x14ac:dyDescent="0.2">
      <c r="A26" s="8" t="s">
        <v>9</v>
      </c>
    </row>
    <row r="27" spans="1:6" x14ac:dyDescent="0.2">
      <c r="A27" s="8" t="s">
        <v>10</v>
      </c>
    </row>
    <row r="28" spans="1:6" x14ac:dyDescent="0.2">
      <c r="A28" s="8" t="s">
        <v>11</v>
      </c>
    </row>
    <row r="29" spans="1:6" x14ac:dyDescent="0.2">
      <c r="A29" s="8" t="s">
        <v>12</v>
      </c>
    </row>
    <row r="30" spans="1:6" x14ac:dyDescent="0.2">
      <c r="A30" s="8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2" sqref="H12"/>
    </sheetView>
  </sheetViews>
  <sheetFormatPr defaultRowHeight="15" x14ac:dyDescent="0.2"/>
  <sheetData>
    <row r="1" spans="1:5" x14ac:dyDescent="0.2">
      <c r="A1" s="12" t="s">
        <v>14</v>
      </c>
    </row>
    <row r="3" spans="1:5" x14ac:dyDescent="0.2">
      <c r="A3" s="12"/>
      <c r="B3" s="12"/>
      <c r="C3" s="13" t="s">
        <v>156</v>
      </c>
      <c r="D3" s="13"/>
      <c r="E3" s="13"/>
    </row>
    <row r="4" spans="1:5" ht="25.5" x14ac:dyDescent="0.2">
      <c r="A4" s="14" t="s">
        <v>15</v>
      </c>
      <c r="B4" s="14" t="s">
        <v>16</v>
      </c>
      <c r="C4" s="14" t="s">
        <v>17</v>
      </c>
      <c r="D4" s="14" t="s">
        <v>18</v>
      </c>
      <c r="E4" s="14" t="s">
        <v>19</v>
      </c>
    </row>
    <row r="5" spans="1:5" x14ac:dyDescent="0.2">
      <c r="A5" t="s">
        <v>20</v>
      </c>
      <c r="B5" s="15">
        <v>2487</v>
      </c>
      <c r="C5" s="15">
        <v>45124.980260000048</v>
      </c>
      <c r="D5" s="15">
        <v>44671.18026000003</v>
      </c>
      <c r="E5" s="15">
        <v>453.8</v>
      </c>
    </row>
    <row r="6" spans="1:5" x14ac:dyDescent="0.2">
      <c r="A6" t="s">
        <v>21</v>
      </c>
      <c r="B6" s="15">
        <v>854</v>
      </c>
      <c r="C6" s="15">
        <v>61170.058869999913</v>
      </c>
      <c r="D6" s="15">
        <v>59618.893869999905</v>
      </c>
      <c r="E6" s="15">
        <v>1551.165</v>
      </c>
    </row>
    <row r="7" spans="1:5" x14ac:dyDescent="0.2">
      <c r="A7" t="s">
        <v>22</v>
      </c>
      <c r="B7" s="15">
        <v>544</v>
      </c>
      <c r="C7" s="15">
        <v>74567.923119999992</v>
      </c>
      <c r="D7" s="15">
        <v>69129.645119999972</v>
      </c>
      <c r="E7" s="15">
        <v>5438.2780000000002</v>
      </c>
    </row>
    <row r="8" spans="1:5" x14ac:dyDescent="0.2">
      <c r="A8" t="s">
        <v>23</v>
      </c>
      <c r="B8" s="15">
        <v>80</v>
      </c>
      <c r="C8" s="15">
        <v>18948.975990000003</v>
      </c>
      <c r="D8" s="15">
        <v>16457.28599</v>
      </c>
      <c r="E8" s="15">
        <v>2491.69</v>
      </c>
    </row>
    <row r="9" spans="1:5" x14ac:dyDescent="0.2">
      <c r="A9" t="s">
        <v>24</v>
      </c>
      <c r="B9" s="15">
        <v>17</v>
      </c>
      <c r="C9" s="15">
        <v>5814.5447799999993</v>
      </c>
      <c r="D9" s="15">
        <v>4439.1907799999999</v>
      </c>
      <c r="E9" s="15">
        <v>1375.354</v>
      </c>
    </row>
    <row r="10" spans="1:5" x14ac:dyDescent="0.2">
      <c r="A10" s="5" t="s">
        <v>25</v>
      </c>
      <c r="B10" s="16">
        <v>4</v>
      </c>
      <c r="C10" s="16">
        <v>1850.0971300000001</v>
      </c>
      <c r="D10" s="16">
        <v>972.67813000000012</v>
      </c>
      <c r="E10" s="16">
        <v>877.41899999999998</v>
      </c>
    </row>
    <row r="11" spans="1:5" x14ac:dyDescent="0.2">
      <c r="A11" s="12" t="s">
        <v>17</v>
      </c>
      <c r="B11" s="17">
        <v>3986</v>
      </c>
      <c r="C11" s="17">
        <v>207476.58015000002</v>
      </c>
      <c r="D11" s="17">
        <v>195288.87415000011</v>
      </c>
      <c r="E11" s="17">
        <v>12187.706</v>
      </c>
    </row>
    <row r="13" spans="1:5" x14ac:dyDescent="0.2">
      <c r="A13" s="18" t="s">
        <v>26</v>
      </c>
    </row>
    <row r="14" spans="1:5" x14ac:dyDescent="0.2">
      <c r="A14" s="37" t="s">
        <v>155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58" workbookViewId="0">
      <selection activeCell="E71" activeCellId="1" sqref="B71 E71"/>
    </sheetView>
  </sheetViews>
  <sheetFormatPr defaultRowHeight="15" x14ac:dyDescent="0.2"/>
  <cols>
    <col min="1" max="1" width="21" customWidth="1"/>
    <col min="8" max="8" width="3.109375" customWidth="1"/>
  </cols>
  <sheetData>
    <row r="1" spans="1:9" ht="15.75" x14ac:dyDescent="0.25">
      <c r="A1" s="33" t="s">
        <v>145</v>
      </c>
    </row>
    <row r="3" spans="1:9" ht="15.75" x14ac:dyDescent="0.25">
      <c r="B3" s="24" t="s">
        <v>55</v>
      </c>
      <c r="C3" s="24"/>
      <c r="D3" s="23"/>
      <c r="E3" s="24" t="s">
        <v>56</v>
      </c>
      <c r="F3" s="5"/>
    </row>
    <row r="4" spans="1:9" ht="30" x14ac:dyDescent="0.25">
      <c r="A4" s="24" t="s">
        <v>57</v>
      </c>
      <c r="B4" s="25" t="s">
        <v>58</v>
      </c>
      <c r="C4" s="25" t="s">
        <v>59</v>
      </c>
      <c r="D4" s="26" t="s">
        <v>17</v>
      </c>
      <c r="E4" s="25" t="s">
        <v>58</v>
      </c>
      <c r="F4" s="25" t="s">
        <v>59</v>
      </c>
      <c r="G4" s="26" t="s">
        <v>17</v>
      </c>
      <c r="H4" s="24"/>
      <c r="I4" s="26" t="s">
        <v>3</v>
      </c>
    </row>
    <row r="5" spans="1:9" x14ac:dyDescent="0.2">
      <c r="A5" t="s">
        <v>60</v>
      </c>
      <c r="B5" s="15">
        <v>184</v>
      </c>
      <c r="C5" s="15">
        <f>D5-B5</f>
        <v>2933</v>
      </c>
      <c r="D5" s="15">
        <v>3117</v>
      </c>
      <c r="E5" s="15">
        <v>154</v>
      </c>
      <c r="F5" s="15">
        <f>G5-E5</f>
        <v>2686</v>
      </c>
      <c r="G5" s="15">
        <v>2840</v>
      </c>
      <c r="H5" s="15"/>
      <c r="I5" s="15">
        <v>5957</v>
      </c>
    </row>
    <row r="6" spans="1:9" x14ac:dyDescent="0.2">
      <c r="A6" t="s">
        <v>61</v>
      </c>
      <c r="B6" s="15">
        <v>324</v>
      </c>
      <c r="C6" s="15">
        <f t="shared" ref="C6:C69" si="0">D6-B6</f>
        <v>6158</v>
      </c>
      <c r="D6" s="15">
        <v>6482</v>
      </c>
      <c r="E6" s="15">
        <v>205</v>
      </c>
      <c r="F6" s="15">
        <f t="shared" ref="F6:F69" si="1">G6-E6</f>
        <v>3423</v>
      </c>
      <c r="G6" s="15">
        <v>3628</v>
      </c>
      <c r="H6" s="15"/>
      <c r="I6" s="15">
        <v>10110</v>
      </c>
    </row>
    <row r="7" spans="1:9" x14ac:dyDescent="0.2">
      <c r="A7" t="s">
        <v>62</v>
      </c>
      <c r="B7" s="15">
        <v>166</v>
      </c>
      <c r="C7" s="15">
        <f t="shared" si="0"/>
        <v>4343</v>
      </c>
      <c r="D7" s="15">
        <v>4509</v>
      </c>
      <c r="E7" s="15">
        <v>89</v>
      </c>
      <c r="F7" s="15">
        <f t="shared" si="1"/>
        <v>2303</v>
      </c>
      <c r="G7" s="15">
        <v>2392</v>
      </c>
      <c r="H7" s="15"/>
      <c r="I7" s="15">
        <v>6901</v>
      </c>
    </row>
    <row r="8" spans="1:9" x14ac:dyDescent="0.2">
      <c r="A8" t="s">
        <v>63</v>
      </c>
      <c r="B8" s="15">
        <v>9</v>
      </c>
      <c r="C8" s="15">
        <f t="shared" si="0"/>
        <v>238</v>
      </c>
      <c r="D8" s="15">
        <v>247</v>
      </c>
      <c r="E8" s="15">
        <v>0</v>
      </c>
      <c r="F8" s="15">
        <f t="shared" si="1"/>
        <v>100</v>
      </c>
      <c r="G8" s="15">
        <v>100</v>
      </c>
      <c r="H8" s="15"/>
      <c r="I8" s="15">
        <v>347</v>
      </c>
    </row>
    <row r="9" spans="1:9" x14ac:dyDescent="0.2">
      <c r="A9" t="s">
        <v>64</v>
      </c>
      <c r="B9" s="15">
        <v>107</v>
      </c>
      <c r="C9" s="15">
        <f t="shared" si="0"/>
        <v>3939</v>
      </c>
      <c r="D9" s="15">
        <v>4046</v>
      </c>
      <c r="E9" s="15">
        <v>76</v>
      </c>
      <c r="F9" s="15">
        <f t="shared" si="1"/>
        <v>3059</v>
      </c>
      <c r="G9" s="15">
        <v>3135</v>
      </c>
      <c r="H9" s="15"/>
      <c r="I9" s="15">
        <v>7181</v>
      </c>
    </row>
    <row r="10" spans="1:9" x14ac:dyDescent="0.2">
      <c r="A10" t="s">
        <v>65</v>
      </c>
      <c r="B10" s="15">
        <v>591</v>
      </c>
      <c r="C10" s="15">
        <f t="shared" si="0"/>
        <v>9231</v>
      </c>
      <c r="D10" s="15">
        <v>9822</v>
      </c>
      <c r="E10" s="15">
        <v>698</v>
      </c>
      <c r="F10" s="15">
        <f t="shared" si="1"/>
        <v>11230</v>
      </c>
      <c r="G10" s="15">
        <v>11928</v>
      </c>
      <c r="H10" s="15"/>
      <c r="I10" s="15">
        <v>21750</v>
      </c>
    </row>
    <row r="11" spans="1:9" x14ac:dyDescent="0.2">
      <c r="A11" t="s">
        <v>66</v>
      </c>
      <c r="B11" s="15">
        <v>227</v>
      </c>
      <c r="C11" s="15">
        <f t="shared" si="0"/>
        <v>6604</v>
      </c>
      <c r="D11" s="15">
        <v>6831</v>
      </c>
      <c r="E11" s="15">
        <v>118</v>
      </c>
      <c r="F11" s="15">
        <f t="shared" si="1"/>
        <v>3900</v>
      </c>
      <c r="G11" s="15">
        <v>4018</v>
      </c>
      <c r="H11" s="15"/>
      <c r="I11" s="15">
        <v>10849</v>
      </c>
    </row>
    <row r="12" spans="1:9" x14ac:dyDescent="0.2">
      <c r="A12" t="s">
        <v>67</v>
      </c>
      <c r="B12" s="15">
        <v>285</v>
      </c>
      <c r="C12" s="15">
        <f t="shared" si="0"/>
        <v>7296</v>
      </c>
      <c r="D12" s="15">
        <v>7581</v>
      </c>
      <c r="E12" s="15">
        <v>52</v>
      </c>
      <c r="F12" s="15">
        <f t="shared" si="1"/>
        <v>1563</v>
      </c>
      <c r="G12" s="15">
        <v>1615</v>
      </c>
      <c r="H12" s="15"/>
      <c r="I12" s="15">
        <v>9196</v>
      </c>
    </row>
    <row r="13" spans="1:9" x14ac:dyDescent="0.2">
      <c r="A13" t="s">
        <v>68</v>
      </c>
      <c r="B13" s="15">
        <v>34</v>
      </c>
      <c r="C13" s="15">
        <f t="shared" si="0"/>
        <v>1410</v>
      </c>
      <c r="D13" s="15">
        <v>1444</v>
      </c>
      <c r="E13" s="15">
        <v>46</v>
      </c>
      <c r="F13" s="15">
        <f t="shared" si="1"/>
        <v>1024</v>
      </c>
      <c r="G13" s="15">
        <v>1070</v>
      </c>
      <c r="H13" s="15"/>
      <c r="I13" s="15">
        <v>2514</v>
      </c>
    </row>
    <row r="14" spans="1:9" x14ac:dyDescent="0.2">
      <c r="A14" t="s">
        <v>69</v>
      </c>
      <c r="B14" s="15">
        <v>59</v>
      </c>
      <c r="C14" s="15">
        <f t="shared" si="0"/>
        <v>732</v>
      </c>
      <c r="D14" s="15">
        <v>791</v>
      </c>
      <c r="E14" s="15">
        <v>53</v>
      </c>
      <c r="F14" s="15">
        <f t="shared" si="1"/>
        <v>1156</v>
      </c>
      <c r="G14" s="15">
        <v>1209</v>
      </c>
      <c r="H14" s="15"/>
      <c r="I14" s="15">
        <v>2000</v>
      </c>
    </row>
    <row r="15" spans="1:9" x14ac:dyDescent="0.2">
      <c r="A15" t="s">
        <v>70</v>
      </c>
      <c r="B15" s="15">
        <v>131</v>
      </c>
      <c r="C15" s="15">
        <f t="shared" si="0"/>
        <v>6775</v>
      </c>
      <c r="D15" s="15">
        <v>6906</v>
      </c>
      <c r="E15" s="15">
        <v>61</v>
      </c>
      <c r="F15" s="15">
        <f t="shared" si="1"/>
        <v>3094</v>
      </c>
      <c r="G15" s="15">
        <v>3155</v>
      </c>
      <c r="H15" s="15"/>
      <c r="I15" s="15">
        <v>10061</v>
      </c>
    </row>
    <row r="16" spans="1:9" x14ac:dyDescent="0.2">
      <c r="A16" t="s">
        <v>71</v>
      </c>
      <c r="B16" s="15">
        <v>125</v>
      </c>
      <c r="C16" s="15">
        <f t="shared" si="0"/>
        <v>6289</v>
      </c>
      <c r="D16" s="15">
        <v>6414</v>
      </c>
      <c r="E16" s="15">
        <v>107</v>
      </c>
      <c r="F16" s="15">
        <f t="shared" si="1"/>
        <v>4677</v>
      </c>
      <c r="G16" s="15">
        <v>4784</v>
      </c>
      <c r="H16" s="15"/>
      <c r="I16" s="15">
        <v>11198</v>
      </c>
    </row>
    <row r="17" spans="1:9" x14ac:dyDescent="0.2">
      <c r="A17" t="s">
        <v>72</v>
      </c>
      <c r="B17" s="15">
        <v>27</v>
      </c>
      <c r="C17" s="15">
        <f t="shared" si="0"/>
        <v>1987</v>
      </c>
      <c r="D17" s="15">
        <v>2014</v>
      </c>
      <c r="E17" s="15">
        <v>59</v>
      </c>
      <c r="F17" s="15">
        <f t="shared" si="1"/>
        <v>2017</v>
      </c>
      <c r="G17" s="15">
        <v>2076</v>
      </c>
      <c r="H17" s="15"/>
      <c r="I17" s="15">
        <v>4090</v>
      </c>
    </row>
    <row r="18" spans="1:9" x14ac:dyDescent="0.2">
      <c r="A18" t="s">
        <v>73</v>
      </c>
      <c r="B18" s="15">
        <v>260</v>
      </c>
      <c r="C18" s="15">
        <f t="shared" si="0"/>
        <v>2534</v>
      </c>
      <c r="D18" s="15">
        <v>2794</v>
      </c>
      <c r="E18" s="15">
        <v>179</v>
      </c>
      <c r="F18" s="15">
        <f t="shared" si="1"/>
        <v>2787</v>
      </c>
      <c r="G18" s="15">
        <v>2966</v>
      </c>
      <c r="H18" s="15"/>
      <c r="I18" s="15">
        <v>5760</v>
      </c>
    </row>
    <row r="19" spans="1:9" x14ac:dyDescent="0.2">
      <c r="A19" t="s">
        <v>74</v>
      </c>
      <c r="B19" s="15">
        <v>181</v>
      </c>
      <c r="C19" s="15">
        <f t="shared" si="0"/>
        <v>4415</v>
      </c>
      <c r="D19" s="15">
        <v>4596</v>
      </c>
      <c r="E19" s="15">
        <v>69</v>
      </c>
      <c r="F19" s="15">
        <f t="shared" si="1"/>
        <v>1571</v>
      </c>
      <c r="G19" s="15">
        <v>1640</v>
      </c>
      <c r="H19" s="15"/>
      <c r="I19" s="15">
        <v>6236</v>
      </c>
    </row>
    <row r="20" spans="1:9" x14ac:dyDescent="0.2">
      <c r="A20" t="s">
        <v>75</v>
      </c>
      <c r="B20" s="15">
        <v>14</v>
      </c>
      <c r="C20" s="15">
        <f t="shared" si="0"/>
        <v>1164</v>
      </c>
      <c r="D20" s="15">
        <v>1178</v>
      </c>
      <c r="E20" s="15">
        <v>14</v>
      </c>
      <c r="F20" s="15">
        <f t="shared" si="1"/>
        <v>594</v>
      </c>
      <c r="G20" s="15">
        <v>608</v>
      </c>
      <c r="H20" s="15"/>
      <c r="I20" s="15">
        <v>1786</v>
      </c>
    </row>
    <row r="21" spans="1:9" x14ac:dyDescent="0.2">
      <c r="A21" t="s">
        <v>76</v>
      </c>
      <c r="B21" s="15">
        <v>42</v>
      </c>
      <c r="C21" s="15">
        <f t="shared" si="0"/>
        <v>1738</v>
      </c>
      <c r="D21" s="15">
        <v>1780</v>
      </c>
      <c r="E21" s="15">
        <v>41</v>
      </c>
      <c r="F21" s="15">
        <f t="shared" si="1"/>
        <v>1111</v>
      </c>
      <c r="G21" s="15">
        <v>1152</v>
      </c>
      <c r="H21" s="15"/>
      <c r="I21" s="15">
        <v>2932</v>
      </c>
    </row>
    <row r="22" spans="1:9" x14ac:dyDescent="0.2">
      <c r="A22" t="s">
        <v>77</v>
      </c>
      <c r="B22" s="15">
        <v>334</v>
      </c>
      <c r="C22" s="15">
        <f t="shared" si="0"/>
        <v>6193</v>
      </c>
      <c r="D22" s="15">
        <v>6527</v>
      </c>
      <c r="E22" s="15">
        <v>292</v>
      </c>
      <c r="F22" s="15">
        <f t="shared" si="1"/>
        <v>6222</v>
      </c>
      <c r="G22" s="15">
        <v>6514</v>
      </c>
      <c r="H22" s="15"/>
      <c r="I22" s="15">
        <v>13041</v>
      </c>
    </row>
    <row r="23" spans="1:9" x14ac:dyDescent="0.2">
      <c r="A23" t="s">
        <v>78</v>
      </c>
      <c r="B23" s="15">
        <v>340</v>
      </c>
      <c r="C23" s="15">
        <f t="shared" si="0"/>
        <v>8901</v>
      </c>
      <c r="D23" s="15">
        <v>9241</v>
      </c>
      <c r="E23" s="15">
        <v>292</v>
      </c>
      <c r="F23" s="15">
        <f t="shared" si="1"/>
        <v>6506</v>
      </c>
      <c r="G23" s="15">
        <v>6798</v>
      </c>
      <c r="H23" s="15"/>
      <c r="I23" s="15">
        <v>16039</v>
      </c>
    </row>
    <row r="24" spans="1:9" x14ac:dyDescent="0.2">
      <c r="A24" t="s">
        <v>79</v>
      </c>
      <c r="B24" s="15">
        <v>45</v>
      </c>
      <c r="C24" s="15">
        <f t="shared" si="0"/>
        <v>2598</v>
      </c>
      <c r="D24" s="15">
        <v>2643</v>
      </c>
      <c r="E24" s="15">
        <v>38</v>
      </c>
      <c r="F24" s="15">
        <f t="shared" si="1"/>
        <v>1771</v>
      </c>
      <c r="G24" s="15">
        <v>1809</v>
      </c>
      <c r="H24" s="15"/>
      <c r="I24" s="15">
        <v>4452</v>
      </c>
    </row>
    <row r="25" spans="1:9" x14ac:dyDescent="0.2">
      <c r="A25" t="s">
        <v>80</v>
      </c>
      <c r="B25" s="15">
        <v>578</v>
      </c>
      <c r="C25" s="15">
        <f t="shared" si="0"/>
        <v>22268</v>
      </c>
      <c r="D25" s="15">
        <v>22846</v>
      </c>
      <c r="E25" s="15">
        <v>199</v>
      </c>
      <c r="F25" s="15">
        <f t="shared" si="1"/>
        <v>8546</v>
      </c>
      <c r="G25" s="15">
        <v>8745</v>
      </c>
      <c r="H25" s="15"/>
      <c r="I25" s="15">
        <v>31591</v>
      </c>
    </row>
    <row r="26" spans="1:9" x14ac:dyDescent="0.2">
      <c r="A26" t="s">
        <v>81</v>
      </c>
      <c r="B26" s="15">
        <v>23</v>
      </c>
      <c r="C26" s="15">
        <f t="shared" si="0"/>
        <v>2542</v>
      </c>
      <c r="D26" s="15">
        <v>2565</v>
      </c>
      <c r="E26" s="15">
        <v>5</v>
      </c>
      <c r="F26" s="15">
        <f t="shared" si="1"/>
        <v>1040</v>
      </c>
      <c r="G26" s="15">
        <v>1045</v>
      </c>
      <c r="H26" s="15"/>
      <c r="I26" s="15">
        <v>3610</v>
      </c>
    </row>
    <row r="27" spans="1:9" x14ac:dyDescent="0.2">
      <c r="A27" t="s">
        <v>82</v>
      </c>
      <c r="B27" s="15">
        <v>402</v>
      </c>
      <c r="C27" s="15">
        <f t="shared" si="0"/>
        <v>9990</v>
      </c>
      <c r="D27" s="15">
        <v>10392</v>
      </c>
      <c r="E27" s="15">
        <v>296</v>
      </c>
      <c r="F27" s="15">
        <f t="shared" si="1"/>
        <v>7301</v>
      </c>
      <c r="G27" s="15">
        <v>7597</v>
      </c>
      <c r="H27" s="15"/>
      <c r="I27" s="15">
        <v>17989</v>
      </c>
    </row>
    <row r="28" spans="1:9" x14ac:dyDescent="0.2">
      <c r="A28" t="s">
        <v>83</v>
      </c>
      <c r="B28" s="15">
        <v>14</v>
      </c>
      <c r="C28" s="15">
        <f t="shared" si="0"/>
        <v>576</v>
      </c>
      <c r="D28" s="15">
        <v>590</v>
      </c>
      <c r="E28" s="15">
        <v>13</v>
      </c>
      <c r="F28" s="15">
        <f t="shared" si="1"/>
        <v>635</v>
      </c>
      <c r="G28" s="15">
        <v>648</v>
      </c>
      <c r="H28" s="15"/>
      <c r="I28" s="15">
        <v>1238</v>
      </c>
    </row>
    <row r="29" spans="1:9" x14ac:dyDescent="0.2">
      <c r="A29" t="s">
        <v>84</v>
      </c>
      <c r="B29" s="15">
        <v>227</v>
      </c>
      <c r="C29" s="15">
        <f t="shared" si="0"/>
        <v>7032</v>
      </c>
      <c r="D29" s="15">
        <v>7259</v>
      </c>
      <c r="E29" s="15">
        <v>144</v>
      </c>
      <c r="F29" s="15">
        <f t="shared" si="1"/>
        <v>4000</v>
      </c>
      <c r="G29" s="15">
        <v>4144</v>
      </c>
      <c r="H29" s="15"/>
      <c r="I29" s="15">
        <v>11403</v>
      </c>
    </row>
    <row r="30" spans="1:9" x14ac:dyDescent="0.2">
      <c r="A30" t="s">
        <v>85</v>
      </c>
      <c r="B30" s="15">
        <v>4</v>
      </c>
      <c r="C30" s="15">
        <f t="shared" si="0"/>
        <v>58</v>
      </c>
      <c r="D30" s="15">
        <v>62</v>
      </c>
      <c r="E30" s="15">
        <v>1</v>
      </c>
      <c r="F30" s="15">
        <f t="shared" si="1"/>
        <v>96</v>
      </c>
      <c r="G30" s="15">
        <v>97</v>
      </c>
      <c r="H30" s="15"/>
      <c r="I30" s="15">
        <v>159</v>
      </c>
    </row>
    <row r="31" spans="1:9" x14ac:dyDescent="0.2">
      <c r="A31" t="s">
        <v>86</v>
      </c>
      <c r="B31" s="15">
        <v>683</v>
      </c>
      <c r="C31" s="15">
        <f t="shared" si="0"/>
        <v>7311</v>
      </c>
      <c r="D31" s="15">
        <v>7994</v>
      </c>
      <c r="E31" s="15">
        <v>230</v>
      </c>
      <c r="F31" s="15">
        <f t="shared" si="1"/>
        <v>3040</v>
      </c>
      <c r="G31" s="15">
        <v>3270</v>
      </c>
      <c r="H31" s="15"/>
      <c r="I31" s="15">
        <v>11264</v>
      </c>
    </row>
    <row r="32" spans="1:9" x14ac:dyDescent="0.2">
      <c r="A32" t="s">
        <v>87</v>
      </c>
      <c r="B32" s="15">
        <v>286</v>
      </c>
      <c r="C32" s="15">
        <f t="shared" si="0"/>
        <v>8383</v>
      </c>
      <c r="D32" s="15">
        <v>8669</v>
      </c>
      <c r="E32" s="15">
        <v>176</v>
      </c>
      <c r="F32" s="15">
        <f t="shared" si="1"/>
        <v>5994</v>
      </c>
      <c r="G32" s="15">
        <v>6170</v>
      </c>
      <c r="H32" s="15"/>
      <c r="I32" s="15">
        <v>14839</v>
      </c>
    </row>
    <row r="33" spans="1:9" x14ac:dyDescent="0.2">
      <c r="A33" t="s">
        <v>88</v>
      </c>
      <c r="B33" s="15">
        <v>460</v>
      </c>
      <c r="C33" s="15">
        <f t="shared" si="0"/>
        <v>14962</v>
      </c>
      <c r="D33" s="15">
        <v>15422</v>
      </c>
      <c r="E33" s="15">
        <v>134</v>
      </c>
      <c r="F33" s="15">
        <f t="shared" si="1"/>
        <v>5552</v>
      </c>
      <c r="G33" s="15">
        <v>5686</v>
      </c>
      <c r="H33" s="15"/>
      <c r="I33" s="15">
        <v>21108</v>
      </c>
    </row>
    <row r="34" spans="1:9" x14ac:dyDescent="0.2">
      <c r="A34" t="s">
        <v>89</v>
      </c>
      <c r="B34" s="15">
        <v>356</v>
      </c>
      <c r="C34" s="15">
        <f t="shared" si="0"/>
        <v>6482</v>
      </c>
      <c r="D34" s="15">
        <v>6838</v>
      </c>
      <c r="E34" s="15">
        <v>149</v>
      </c>
      <c r="F34" s="15">
        <f t="shared" si="1"/>
        <v>2743</v>
      </c>
      <c r="G34" s="15">
        <v>2892</v>
      </c>
      <c r="H34" s="15"/>
      <c r="I34" s="15">
        <v>9730</v>
      </c>
    </row>
    <row r="35" spans="1:9" x14ac:dyDescent="0.2">
      <c r="A35" t="s">
        <v>90</v>
      </c>
      <c r="B35" s="15">
        <v>84</v>
      </c>
      <c r="C35" s="15">
        <f t="shared" si="0"/>
        <v>3411</v>
      </c>
      <c r="D35" s="15">
        <v>3495</v>
      </c>
      <c r="E35" s="15">
        <v>73</v>
      </c>
      <c r="F35" s="15">
        <f t="shared" si="1"/>
        <v>3272</v>
      </c>
      <c r="G35" s="15">
        <v>3345</v>
      </c>
      <c r="H35" s="15"/>
      <c r="I35" s="15">
        <v>6840</v>
      </c>
    </row>
    <row r="36" spans="1:9" x14ac:dyDescent="0.2">
      <c r="A36" t="s">
        <v>91</v>
      </c>
      <c r="B36" s="15">
        <v>380</v>
      </c>
      <c r="C36" s="15">
        <f t="shared" si="0"/>
        <v>11637</v>
      </c>
      <c r="D36" s="15">
        <v>12017</v>
      </c>
      <c r="E36" s="15">
        <v>81</v>
      </c>
      <c r="F36" s="15">
        <f t="shared" si="1"/>
        <v>3679</v>
      </c>
      <c r="G36" s="15">
        <v>3760</v>
      </c>
      <c r="H36" s="15"/>
      <c r="I36" s="15">
        <v>15777</v>
      </c>
    </row>
    <row r="37" spans="1:9" x14ac:dyDescent="0.2">
      <c r="A37" t="s">
        <v>92</v>
      </c>
      <c r="B37" s="15">
        <v>2</v>
      </c>
      <c r="C37" s="15">
        <f t="shared" si="0"/>
        <v>89</v>
      </c>
      <c r="D37" s="15">
        <v>91</v>
      </c>
      <c r="E37" s="15">
        <v>3</v>
      </c>
      <c r="F37" s="15">
        <f t="shared" si="1"/>
        <v>169</v>
      </c>
      <c r="G37" s="15">
        <v>172</v>
      </c>
      <c r="H37" s="15"/>
      <c r="I37" s="15">
        <v>263</v>
      </c>
    </row>
    <row r="38" spans="1:9" x14ac:dyDescent="0.2">
      <c r="A38" t="s">
        <v>93</v>
      </c>
      <c r="B38" s="15">
        <v>134</v>
      </c>
      <c r="C38" s="15">
        <f t="shared" si="0"/>
        <v>3135</v>
      </c>
      <c r="D38" s="15">
        <v>3269</v>
      </c>
      <c r="E38" s="15">
        <v>105</v>
      </c>
      <c r="F38" s="15">
        <f t="shared" si="1"/>
        <v>3035</v>
      </c>
      <c r="G38" s="15">
        <v>3140</v>
      </c>
      <c r="H38" s="15"/>
      <c r="I38" s="15">
        <v>6409</v>
      </c>
    </row>
    <row r="39" spans="1:9" x14ac:dyDescent="0.2">
      <c r="A39" t="s">
        <v>94</v>
      </c>
      <c r="B39" s="15">
        <v>24</v>
      </c>
      <c r="C39" s="15">
        <f t="shared" si="0"/>
        <v>1090</v>
      </c>
      <c r="D39" s="15">
        <v>1114</v>
      </c>
      <c r="E39" s="15">
        <v>22</v>
      </c>
      <c r="F39" s="15">
        <f t="shared" si="1"/>
        <v>1296</v>
      </c>
      <c r="G39" s="15">
        <v>1318</v>
      </c>
      <c r="H39" s="15"/>
      <c r="I39" s="15">
        <v>2432</v>
      </c>
    </row>
    <row r="40" spans="1:9" x14ac:dyDescent="0.2">
      <c r="A40" t="s">
        <v>95</v>
      </c>
      <c r="B40" s="15">
        <v>379</v>
      </c>
      <c r="C40" s="15">
        <f t="shared" si="0"/>
        <v>7121</v>
      </c>
      <c r="D40" s="15">
        <v>7500</v>
      </c>
      <c r="E40" s="15">
        <v>389</v>
      </c>
      <c r="F40" s="15">
        <f t="shared" si="1"/>
        <v>6573</v>
      </c>
      <c r="G40" s="15">
        <v>6962</v>
      </c>
      <c r="H40" s="15"/>
      <c r="I40" s="15">
        <v>14462</v>
      </c>
    </row>
    <row r="41" spans="1:9" x14ac:dyDescent="0.2">
      <c r="A41" t="s">
        <v>96</v>
      </c>
      <c r="B41" s="15">
        <v>510</v>
      </c>
      <c r="C41" s="15">
        <f t="shared" si="0"/>
        <v>9374</v>
      </c>
      <c r="D41" s="15">
        <v>9884</v>
      </c>
      <c r="E41" s="15">
        <v>345</v>
      </c>
      <c r="F41" s="15">
        <f t="shared" si="1"/>
        <v>7533</v>
      </c>
      <c r="G41" s="15">
        <v>7878</v>
      </c>
      <c r="H41" s="15"/>
      <c r="I41" s="15">
        <v>17762</v>
      </c>
    </row>
    <row r="42" spans="1:9" x14ac:dyDescent="0.2">
      <c r="A42" t="s">
        <v>97</v>
      </c>
      <c r="B42" s="15">
        <v>51</v>
      </c>
      <c r="C42" s="15">
        <f t="shared" si="0"/>
        <v>3420</v>
      </c>
      <c r="D42" s="15">
        <v>3471</v>
      </c>
      <c r="E42" s="15">
        <v>42</v>
      </c>
      <c r="F42" s="15">
        <f t="shared" si="1"/>
        <v>1538</v>
      </c>
      <c r="G42" s="15">
        <v>1580</v>
      </c>
      <c r="H42" s="15"/>
      <c r="I42" s="15">
        <v>5051</v>
      </c>
    </row>
    <row r="43" spans="1:9" x14ac:dyDescent="0.2">
      <c r="A43" t="s">
        <v>98</v>
      </c>
      <c r="B43" s="15">
        <v>12</v>
      </c>
      <c r="C43" s="15">
        <f t="shared" si="0"/>
        <v>718</v>
      </c>
      <c r="D43" s="15">
        <v>730</v>
      </c>
      <c r="E43" s="15">
        <v>10</v>
      </c>
      <c r="F43" s="15">
        <f t="shared" si="1"/>
        <v>703</v>
      </c>
      <c r="G43" s="15">
        <v>713</v>
      </c>
      <c r="H43" s="15"/>
      <c r="I43" s="15">
        <v>1443</v>
      </c>
    </row>
    <row r="44" spans="1:9" x14ac:dyDescent="0.2">
      <c r="A44" t="s">
        <v>99</v>
      </c>
      <c r="B44" s="15">
        <v>181</v>
      </c>
      <c r="C44" s="15">
        <f t="shared" si="0"/>
        <v>4988</v>
      </c>
      <c r="D44" s="15">
        <v>5169</v>
      </c>
      <c r="E44" s="15">
        <v>241</v>
      </c>
      <c r="F44" s="15">
        <f t="shared" si="1"/>
        <v>4489</v>
      </c>
      <c r="G44" s="15">
        <v>4730</v>
      </c>
      <c r="H44" s="15"/>
      <c r="I44" s="15">
        <v>9899</v>
      </c>
    </row>
    <row r="45" spans="1:9" x14ac:dyDescent="0.2">
      <c r="A45" t="s">
        <v>100</v>
      </c>
      <c r="B45" s="15">
        <v>74</v>
      </c>
      <c r="C45" s="15">
        <f t="shared" si="0"/>
        <v>1242</v>
      </c>
      <c r="D45" s="15">
        <v>1316</v>
      </c>
      <c r="E45" s="15">
        <v>65</v>
      </c>
      <c r="F45" s="15">
        <f t="shared" si="1"/>
        <v>770</v>
      </c>
      <c r="G45" s="15">
        <v>835</v>
      </c>
      <c r="H45" s="15"/>
      <c r="I45" s="15">
        <v>2151</v>
      </c>
    </row>
    <row r="46" spans="1:9" x14ac:dyDescent="0.2">
      <c r="A46" t="s">
        <v>101</v>
      </c>
      <c r="B46" s="15">
        <v>257</v>
      </c>
      <c r="C46" s="15">
        <f t="shared" si="0"/>
        <v>3171</v>
      </c>
      <c r="D46" s="15">
        <v>3428</v>
      </c>
      <c r="E46" s="15">
        <v>205</v>
      </c>
      <c r="F46" s="15">
        <f t="shared" si="1"/>
        <v>1313</v>
      </c>
      <c r="G46" s="15">
        <v>1518</v>
      </c>
      <c r="H46" s="15"/>
      <c r="I46" s="15">
        <v>4946</v>
      </c>
    </row>
    <row r="47" spans="1:9" x14ac:dyDescent="0.2">
      <c r="A47" t="s">
        <v>102</v>
      </c>
      <c r="B47" s="15">
        <v>87</v>
      </c>
      <c r="C47" s="15">
        <f t="shared" si="0"/>
        <v>3937</v>
      </c>
      <c r="D47" s="15">
        <v>4024</v>
      </c>
      <c r="E47" s="15">
        <v>57</v>
      </c>
      <c r="F47" s="15">
        <f t="shared" si="1"/>
        <v>2700</v>
      </c>
      <c r="G47" s="15">
        <v>2757</v>
      </c>
      <c r="H47" s="15"/>
      <c r="I47" s="15">
        <v>6781</v>
      </c>
    </row>
    <row r="48" spans="1:9" x14ac:dyDescent="0.2">
      <c r="A48" t="s">
        <v>103</v>
      </c>
      <c r="B48" s="15">
        <v>129</v>
      </c>
      <c r="C48" s="15">
        <f t="shared" si="0"/>
        <v>6827</v>
      </c>
      <c r="D48" s="15">
        <v>6956</v>
      </c>
      <c r="E48" s="15">
        <v>18</v>
      </c>
      <c r="F48" s="15">
        <f t="shared" si="1"/>
        <v>1189</v>
      </c>
      <c r="G48" s="15">
        <v>1207</v>
      </c>
      <c r="H48" s="15"/>
      <c r="I48" s="15">
        <v>8163</v>
      </c>
    </row>
    <row r="49" spans="1:9" x14ac:dyDescent="0.2">
      <c r="A49" t="s">
        <v>104</v>
      </c>
      <c r="B49" s="15">
        <v>133</v>
      </c>
      <c r="C49" s="15">
        <f t="shared" si="0"/>
        <v>7929</v>
      </c>
      <c r="D49" s="15">
        <v>8062</v>
      </c>
      <c r="E49" s="15">
        <v>43</v>
      </c>
      <c r="F49" s="15">
        <f t="shared" si="1"/>
        <v>2268</v>
      </c>
      <c r="G49" s="15">
        <v>2311</v>
      </c>
      <c r="H49" s="15"/>
      <c r="I49" s="15">
        <v>10373</v>
      </c>
    </row>
    <row r="50" spans="1:9" x14ac:dyDescent="0.2">
      <c r="A50" t="s">
        <v>105</v>
      </c>
      <c r="B50" s="15">
        <v>87</v>
      </c>
      <c r="C50" s="15">
        <f t="shared" si="0"/>
        <v>9323</v>
      </c>
      <c r="D50" s="15">
        <v>9410</v>
      </c>
      <c r="E50" s="15">
        <v>38</v>
      </c>
      <c r="F50" s="15">
        <f t="shared" si="1"/>
        <v>2855</v>
      </c>
      <c r="G50" s="15">
        <v>2893</v>
      </c>
      <c r="H50" s="15"/>
      <c r="I50" s="15">
        <v>12303</v>
      </c>
    </row>
    <row r="51" spans="1:9" x14ac:dyDescent="0.2">
      <c r="A51" t="s">
        <v>106</v>
      </c>
      <c r="B51" s="15">
        <v>361</v>
      </c>
      <c r="C51" s="15">
        <f t="shared" si="0"/>
        <v>8001</v>
      </c>
      <c r="D51" s="15">
        <v>8362</v>
      </c>
      <c r="E51" s="15">
        <v>324</v>
      </c>
      <c r="F51" s="15">
        <f t="shared" si="1"/>
        <v>5868</v>
      </c>
      <c r="G51" s="15">
        <v>6192</v>
      </c>
      <c r="H51" s="15"/>
      <c r="I51" s="15">
        <v>14554</v>
      </c>
    </row>
    <row r="52" spans="1:9" x14ac:dyDescent="0.2">
      <c r="A52" t="s">
        <v>107</v>
      </c>
      <c r="B52" s="15">
        <v>349</v>
      </c>
      <c r="C52" s="15">
        <f t="shared" si="0"/>
        <v>7923</v>
      </c>
      <c r="D52" s="15">
        <v>8272</v>
      </c>
      <c r="E52" s="15">
        <v>304</v>
      </c>
      <c r="F52" s="15">
        <f t="shared" si="1"/>
        <v>6982</v>
      </c>
      <c r="G52" s="15">
        <v>7286</v>
      </c>
      <c r="H52" s="15"/>
      <c r="I52" s="15">
        <v>15558</v>
      </c>
    </row>
    <row r="53" spans="1:9" x14ac:dyDescent="0.2">
      <c r="A53" t="s">
        <v>108</v>
      </c>
      <c r="B53" s="15">
        <v>117</v>
      </c>
      <c r="C53" s="15">
        <f t="shared" si="0"/>
        <v>14163</v>
      </c>
      <c r="D53" s="15">
        <v>14280</v>
      </c>
      <c r="E53" s="15">
        <v>28</v>
      </c>
      <c r="F53" s="15">
        <f t="shared" si="1"/>
        <v>3980</v>
      </c>
      <c r="G53" s="15">
        <v>4008</v>
      </c>
      <c r="H53" s="15"/>
      <c r="I53" s="15">
        <v>18288</v>
      </c>
    </row>
    <row r="54" spans="1:9" x14ac:dyDescent="0.2">
      <c r="A54" t="s">
        <v>109</v>
      </c>
      <c r="B54" s="15">
        <v>178</v>
      </c>
      <c r="C54" s="15">
        <f t="shared" si="0"/>
        <v>3490</v>
      </c>
      <c r="D54" s="15">
        <v>3668</v>
      </c>
      <c r="E54" s="15">
        <v>278</v>
      </c>
      <c r="F54" s="15">
        <f t="shared" si="1"/>
        <v>3675</v>
      </c>
      <c r="G54" s="15">
        <v>3953</v>
      </c>
      <c r="H54" s="15"/>
      <c r="I54" s="15">
        <v>7621</v>
      </c>
    </row>
    <row r="55" spans="1:9" x14ac:dyDescent="0.2">
      <c r="A55" t="s">
        <v>110</v>
      </c>
      <c r="B55" s="15">
        <v>304</v>
      </c>
      <c r="C55" s="15">
        <f t="shared" si="0"/>
        <v>8771</v>
      </c>
      <c r="D55" s="15">
        <v>9075</v>
      </c>
      <c r="E55" s="15">
        <v>140</v>
      </c>
      <c r="F55" s="15">
        <f t="shared" si="1"/>
        <v>3739</v>
      </c>
      <c r="G55" s="15">
        <v>3879</v>
      </c>
      <c r="H55" s="15"/>
      <c r="I55" s="15">
        <v>12954</v>
      </c>
    </row>
    <row r="56" spans="1:9" x14ac:dyDescent="0.2">
      <c r="A56" t="s">
        <v>111</v>
      </c>
      <c r="B56" s="15">
        <v>145</v>
      </c>
      <c r="C56" s="15">
        <f t="shared" si="0"/>
        <v>7641</v>
      </c>
      <c r="D56" s="15">
        <v>7786</v>
      </c>
      <c r="E56" s="15">
        <v>40</v>
      </c>
      <c r="F56" s="15">
        <f t="shared" si="1"/>
        <v>2393</v>
      </c>
      <c r="G56" s="15">
        <v>2433</v>
      </c>
      <c r="H56" s="15"/>
      <c r="I56" s="15">
        <v>10219</v>
      </c>
    </row>
    <row r="57" spans="1:9" x14ac:dyDescent="0.2">
      <c r="A57" t="s">
        <v>112</v>
      </c>
      <c r="B57" s="15">
        <v>49</v>
      </c>
      <c r="C57" s="15">
        <f t="shared" si="0"/>
        <v>989</v>
      </c>
      <c r="D57" s="15">
        <v>1038</v>
      </c>
      <c r="E57" s="15">
        <v>37</v>
      </c>
      <c r="F57" s="15">
        <f t="shared" si="1"/>
        <v>1081</v>
      </c>
      <c r="G57" s="15">
        <v>1118</v>
      </c>
      <c r="H57" s="15"/>
      <c r="I57" s="15">
        <v>2156</v>
      </c>
    </row>
    <row r="58" spans="1:9" x14ac:dyDescent="0.2">
      <c r="A58" t="s">
        <v>113</v>
      </c>
      <c r="B58" s="15">
        <v>116</v>
      </c>
      <c r="C58" s="15">
        <f t="shared" si="0"/>
        <v>1341</v>
      </c>
      <c r="D58" s="15">
        <v>1457</v>
      </c>
      <c r="E58" s="15">
        <v>51</v>
      </c>
      <c r="F58" s="15">
        <f t="shared" si="1"/>
        <v>1449</v>
      </c>
      <c r="G58" s="15">
        <v>1500</v>
      </c>
      <c r="H58" s="15"/>
      <c r="I58" s="15">
        <v>2957</v>
      </c>
    </row>
    <row r="59" spans="1:9" x14ac:dyDescent="0.2">
      <c r="A59" t="s">
        <v>114</v>
      </c>
      <c r="B59" s="15">
        <v>117</v>
      </c>
      <c r="C59" s="15">
        <f t="shared" si="0"/>
        <v>3709</v>
      </c>
      <c r="D59" s="15">
        <v>3826</v>
      </c>
      <c r="E59" s="15">
        <v>72</v>
      </c>
      <c r="F59" s="15">
        <f t="shared" si="1"/>
        <v>2757</v>
      </c>
      <c r="G59" s="15">
        <v>2829</v>
      </c>
      <c r="H59" s="15"/>
      <c r="I59" s="15">
        <v>6655</v>
      </c>
    </row>
    <row r="60" spans="1:9" x14ac:dyDescent="0.2">
      <c r="A60" t="s">
        <v>115</v>
      </c>
      <c r="B60" s="15">
        <v>176</v>
      </c>
      <c r="C60" s="15">
        <f t="shared" si="0"/>
        <v>4899</v>
      </c>
      <c r="D60" s="15">
        <v>5075</v>
      </c>
      <c r="E60" s="15">
        <v>144</v>
      </c>
      <c r="F60" s="15">
        <f t="shared" si="1"/>
        <v>4888</v>
      </c>
      <c r="G60" s="15">
        <v>5032</v>
      </c>
      <c r="H60" s="15"/>
      <c r="I60" s="15">
        <v>10107</v>
      </c>
    </row>
    <row r="61" spans="1:9" x14ac:dyDescent="0.2">
      <c r="A61" t="s">
        <v>116</v>
      </c>
      <c r="B61" s="15">
        <v>185</v>
      </c>
      <c r="C61" s="15">
        <f t="shared" si="0"/>
        <v>4623</v>
      </c>
      <c r="D61" s="15">
        <v>4808</v>
      </c>
      <c r="E61" s="15">
        <v>138</v>
      </c>
      <c r="F61" s="15">
        <f t="shared" si="1"/>
        <v>4630</v>
      </c>
      <c r="G61" s="15">
        <v>4768</v>
      </c>
      <c r="H61" s="15"/>
      <c r="I61" s="15">
        <v>9576</v>
      </c>
    </row>
    <row r="62" spans="1:9" x14ac:dyDescent="0.2">
      <c r="A62" t="s">
        <v>117</v>
      </c>
      <c r="B62" s="15">
        <v>709</v>
      </c>
      <c r="C62" s="15">
        <f t="shared" si="0"/>
        <v>13911</v>
      </c>
      <c r="D62" s="15">
        <v>14620</v>
      </c>
      <c r="E62" s="15">
        <v>415</v>
      </c>
      <c r="F62" s="15">
        <f t="shared" si="1"/>
        <v>7305</v>
      </c>
      <c r="G62" s="15">
        <v>7720</v>
      </c>
      <c r="H62" s="15"/>
      <c r="I62" s="15">
        <v>22340</v>
      </c>
    </row>
    <row r="63" spans="1:9" x14ac:dyDescent="0.2">
      <c r="A63" t="s">
        <v>118</v>
      </c>
      <c r="B63" s="15">
        <v>40</v>
      </c>
      <c r="C63" s="15">
        <f t="shared" si="0"/>
        <v>1591</v>
      </c>
      <c r="D63" s="15">
        <v>1631</v>
      </c>
      <c r="E63" s="15">
        <v>54</v>
      </c>
      <c r="F63" s="15">
        <f t="shared" si="1"/>
        <v>1757</v>
      </c>
      <c r="G63" s="15">
        <v>1811</v>
      </c>
      <c r="H63" s="15"/>
      <c r="I63" s="15">
        <v>3442</v>
      </c>
    </row>
    <row r="64" spans="1:9" x14ac:dyDescent="0.2">
      <c r="A64" t="s">
        <v>119</v>
      </c>
      <c r="B64" s="15">
        <v>319</v>
      </c>
      <c r="C64" s="15">
        <f t="shared" si="0"/>
        <v>6354</v>
      </c>
      <c r="D64" s="15">
        <v>6673</v>
      </c>
      <c r="E64" s="15">
        <v>350</v>
      </c>
      <c r="F64" s="15">
        <f t="shared" si="1"/>
        <v>6404</v>
      </c>
      <c r="G64" s="15">
        <v>6754</v>
      </c>
      <c r="H64" s="15"/>
      <c r="I64" s="15">
        <v>13427</v>
      </c>
    </row>
    <row r="65" spans="1:9" x14ac:dyDescent="0.2">
      <c r="A65" t="s">
        <v>120</v>
      </c>
      <c r="B65" s="15">
        <v>148</v>
      </c>
      <c r="C65" s="15">
        <f t="shared" si="0"/>
        <v>4062</v>
      </c>
      <c r="D65" s="15">
        <v>4210</v>
      </c>
      <c r="E65" s="15">
        <v>99</v>
      </c>
      <c r="F65" s="15">
        <f t="shared" si="1"/>
        <v>2575</v>
      </c>
      <c r="G65" s="15">
        <v>2674</v>
      </c>
      <c r="H65" s="15"/>
      <c r="I65" s="15">
        <v>6884</v>
      </c>
    </row>
    <row r="66" spans="1:9" x14ac:dyDescent="0.2">
      <c r="A66" t="s">
        <v>121</v>
      </c>
      <c r="B66" s="15">
        <v>30</v>
      </c>
      <c r="C66" s="15">
        <f t="shared" si="0"/>
        <v>2438</v>
      </c>
      <c r="D66" s="15">
        <v>2468</v>
      </c>
      <c r="E66" s="15">
        <v>23</v>
      </c>
      <c r="F66" s="15">
        <f t="shared" si="1"/>
        <v>1502</v>
      </c>
      <c r="G66" s="15">
        <v>1525</v>
      </c>
      <c r="H66" s="15"/>
      <c r="I66" s="15">
        <v>3993</v>
      </c>
    </row>
    <row r="67" spans="1:9" x14ac:dyDescent="0.2">
      <c r="A67" t="s">
        <v>122</v>
      </c>
      <c r="B67" s="15">
        <v>467</v>
      </c>
      <c r="C67" s="15">
        <f t="shared" si="0"/>
        <v>22102</v>
      </c>
      <c r="D67" s="15">
        <v>22569</v>
      </c>
      <c r="E67" s="15">
        <v>194</v>
      </c>
      <c r="F67" s="15">
        <f t="shared" si="1"/>
        <v>9275</v>
      </c>
      <c r="G67" s="15">
        <v>9469</v>
      </c>
      <c r="H67" s="15"/>
      <c r="I67" s="15">
        <v>32038</v>
      </c>
    </row>
    <row r="68" spans="1:9" x14ac:dyDescent="0.2">
      <c r="A68" t="s">
        <v>123</v>
      </c>
      <c r="B68" s="15">
        <v>717</v>
      </c>
      <c r="C68" s="15">
        <f t="shared" si="0"/>
        <v>23407</v>
      </c>
      <c r="D68" s="15">
        <v>24124</v>
      </c>
      <c r="E68" s="15">
        <v>207</v>
      </c>
      <c r="F68" s="15">
        <f t="shared" si="1"/>
        <v>6003</v>
      </c>
      <c r="G68" s="15">
        <v>6210</v>
      </c>
      <c r="H68" s="15"/>
      <c r="I68" s="15">
        <v>30334</v>
      </c>
    </row>
    <row r="69" spans="1:9" x14ac:dyDescent="0.2">
      <c r="A69" t="s">
        <v>124</v>
      </c>
      <c r="B69" s="15">
        <v>164</v>
      </c>
      <c r="C69" s="15">
        <f t="shared" si="0"/>
        <v>3254</v>
      </c>
      <c r="D69" s="15">
        <v>3418</v>
      </c>
      <c r="E69" s="15">
        <v>102</v>
      </c>
      <c r="F69" s="15">
        <f t="shared" si="1"/>
        <v>2820</v>
      </c>
      <c r="G69" s="15">
        <v>2922</v>
      </c>
      <c r="H69" s="15"/>
      <c r="I69" s="15">
        <v>6340</v>
      </c>
    </row>
    <row r="70" spans="1:9" x14ac:dyDescent="0.2">
      <c r="A70" s="5" t="s">
        <v>125</v>
      </c>
      <c r="B70" s="16">
        <v>44</v>
      </c>
      <c r="C70" s="16">
        <f t="shared" ref="C70:C71" si="2">D70-B70</f>
        <v>1099</v>
      </c>
      <c r="D70" s="16">
        <v>1143</v>
      </c>
      <c r="E70" s="16">
        <v>21</v>
      </c>
      <c r="F70" s="16">
        <f t="shared" ref="F70:F71" si="3">G70-E70</f>
        <v>902</v>
      </c>
      <c r="G70" s="16">
        <v>923</v>
      </c>
      <c r="H70" s="16"/>
      <c r="I70" s="16">
        <v>2066</v>
      </c>
    </row>
    <row r="71" spans="1:9" ht="15.75" x14ac:dyDescent="0.25">
      <c r="A71" s="23" t="s">
        <v>17</v>
      </c>
      <c r="B71" s="27">
        <v>13777</v>
      </c>
      <c r="C71" s="27">
        <f t="shared" si="2"/>
        <v>386262</v>
      </c>
      <c r="D71" s="27">
        <v>400039</v>
      </c>
      <c r="E71" s="27">
        <v>8748</v>
      </c>
      <c r="F71" s="27">
        <f t="shared" si="3"/>
        <v>223108</v>
      </c>
      <c r="G71" s="27">
        <v>231856</v>
      </c>
      <c r="H71" s="27"/>
      <c r="I71" s="27">
        <v>631895</v>
      </c>
    </row>
    <row r="73" spans="1:9" x14ac:dyDescent="0.2">
      <c r="A73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6" sqref="C6:D6"/>
    </sheetView>
  </sheetViews>
  <sheetFormatPr defaultRowHeight="15" x14ac:dyDescent="0.2"/>
  <cols>
    <col min="1" max="1" width="19" customWidth="1"/>
    <col min="2" max="2" width="11.6640625" customWidth="1"/>
    <col min="3" max="3" width="10.5546875" customWidth="1"/>
  </cols>
  <sheetData>
    <row r="1" spans="1:6" ht="15.75" x14ac:dyDescent="0.25">
      <c r="A1" s="33" t="s">
        <v>144</v>
      </c>
    </row>
    <row r="3" spans="1:6" ht="15.75" x14ac:dyDescent="0.25">
      <c r="A3" s="35" t="s">
        <v>149</v>
      </c>
      <c r="B3" s="36" t="s">
        <v>131</v>
      </c>
      <c r="C3" s="36" t="s">
        <v>130</v>
      </c>
      <c r="D3" s="36" t="s">
        <v>129</v>
      </c>
      <c r="E3" s="36" t="s">
        <v>17</v>
      </c>
      <c r="F3" s="36" t="s">
        <v>150</v>
      </c>
    </row>
    <row r="4" spans="1:6" ht="15.75" x14ac:dyDescent="0.25">
      <c r="A4" t="s">
        <v>152</v>
      </c>
      <c r="B4" s="15">
        <v>21259</v>
      </c>
      <c r="C4" s="15">
        <v>25220</v>
      </c>
      <c r="D4" s="15">
        <v>19919</v>
      </c>
      <c r="E4" s="27">
        <v>66398</v>
      </c>
      <c r="F4" s="34">
        <f>E4/SUM(E4:E5)</f>
        <v>0.68415575316070931</v>
      </c>
    </row>
    <row r="5" spans="1:6" ht="15.75" x14ac:dyDescent="0.25">
      <c r="A5" t="s">
        <v>153</v>
      </c>
      <c r="B5" s="15">
        <v>7861</v>
      </c>
      <c r="C5" s="15">
        <v>16620</v>
      </c>
      <c r="D5" s="15">
        <v>6172</v>
      </c>
      <c r="E5" s="27">
        <v>30653</v>
      </c>
      <c r="F5" s="34">
        <f>E5/SUM(E4:E5)</f>
        <v>0.31584424683929069</v>
      </c>
    </row>
    <row r="6" spans="1:6" x14ac:dyDescent="0.2">
      <c r="B6" s="15"/>
      <c r="C6" s="15"/>
      <c r="D6" s="15"/>
      <c r="E6" s="15"/>
    </row>
    <row r="7" spans="1:6" x14ac:dyDescent="0.2">
      <c r="A7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4" sqref="A4:D4"/>
    </sheetView>
  </sheetViews>
  <sheetFormatPr defaultRowHeight="15" x14ac:dyDescent="0.2"/>
  <sheetData>
    <row r="1" spans="1:4" ht="15.75" x14ac:dyDescent="0.25">
      <c r="A1" s="1" t="s">
        <v>142</v>
      </c>
    </row>
    <row r="3" spans="1:4" ht="30" x14ac:dyDescent="0.25">
      <c r="A3" s="25" t="s">
        <v>154</v>
      </c>
      <c r="B3" s="25" t="s">
        <v>58</v>
      </c>
      <c r="C3" s="25" t="s">
        <v>135</v>
      </c>
      <c r="D3" s="26" t="s">
        <v>17</v>
      </c>
    </row>
    <row r="4" spans="1:4" x14ac:dyDescent="0.2">
      <c r="A4">
        <v>1</v>
      </c>
      <c r="B4" s="15">
        <v>22524</v>
      </c>
      <c r="C4" s="15">
        <v>592232</v>
      </c>
      <c r="D4" s="15">
        <v>614756</v>
      </c>
    </row>
    <row r="5" spans="1:4" x14ac:dyDescent="0.2">
      <c r="A5">
        <v>2</v>
      </c>
      <c r="B5" s="15">
        <v>1</v>
      </c>
      <c r="C5" s="15">
        <v>11754</v>
      </c>
      <c r="D5" s="15">
        <v>11755</v>
      </c>
    </row>
    <row r="6" spans="1:4" x14ac:dyDescent="0.2">
      <c r="A6">
        <v>3</v>
      </c>
      <c r="B6" s="15"/>
      <c r="C6" s="15">
        <v>3384</v>
      </c>
      <c r="D6" s="15">
        <v>3384</v>
      </c>
    </row>
    <row r="7" spans="1:4" x14ac:dyDescent="0.2">
      <c r="A7">
        <v>4</v>
      </c>
      <c r="B7" s="15"/>
      <c r="C7" s="15">
        <v>1197</v>
      </c>
      <c r="D7" s="15">
        <v>1197</v>
      </c>
    </row>
    <row r="8" spans="1:4" x14ac:dyDescent="0.2">
      <c r="A8">
        <v>5</v>
      </c>
      <c r="B8" s="15"/>
      <c r="C8" s="15">
        <v>405</v>
      </c>
      <c r="D8" s="15">
        <v>405</v>
      </c>
    </row>
    <row r="9" spans="1:4" x14ac:dyDescent="0.2">
      <c r="A9">
        <v>6</v>
      </c>
      <c r="B9" s="15"/>
      <c r="C9" s="15">
        <v>161</v>
      </c>
      <c r="D9" s="15">
        <v>161</v>
      </c>
    </row>
    <row r="10" spans="1:4" x14ac:dyDescent="0.2">
      <c r="A10">
        <v>7</v>
      </c>
      <c r="B10" s="15"/>
      <c r="C10" s="15">
        <v>81</v>
      </c>
      <c r="D10" s="15">
        <v>81</v>
      </c>
    </row>
    <row r="11" spans="1:4" x14ac:dyDescent="0.2">
      <c r="A11">
        <v>8</v>
      </c>
      <c r="B11" s="15"/>
      <c r="C11" s="15">
        <v>33</v>
      </c>
      <c r="D11" s="15">
        <v>33</v>
      </c>
    </row>
    <row r="12" spans="1:4" x14ac:dyDescent="0.2">
      <c r="A12">
        <v>9</v>
      </c>
      <c r="B12" s="15"/>
      <c r="C12" s="15">
        <v>17</v>
      </c>
      <c r="D12" s="15">
        <v>17</v>
      </c>
    </row>
    <row r="13" spans="1:4" x14ac:dyDescent="0.2">
      <c r="A13">
        <v>10</v>
      </c>
      <c r="B13" s="15"/>
      <c r="C13" s="15">
        <v>21</v>
      </c>
      <c r="D13" s="15">
        <v>21</v>
      </c>
    </row>
    <row r="14" spans="1:4" x14ac:dyDescent="0.2">
      <c r="A14">
        <v>11</v>
      </c>
      <c r="B14" s="15"/>
      <c r="C14" s="15">
        <v>27</v>
      </c>
      <c r="D14" s="15">
        <v>27</v>
      </c>
    </row>
    <row r="15" spans="1:4" x14ac:dyDescent="0.2">
      <c r="A15">
        <v>12</v>
      </c>
      <c r="B15" s="15"/>
      <c r="C15" s="15">
        <v>14</v>
      </c>
      <c r="D15" s="15">
        <v>14</v>
      </c>
    </row>
    <row r="16" spans="1:4" x14ac:dyDescent="0.2">
      <c r="A16">
        <v>13</v>
      </c>
      <c r="B16" s="15"/>
      <c r="C16" s="15">
        <v>3</v>
      </c>
      <c r="D16" s="15">
        <v>3</v>
      </c>
    </row>
    <row r="17" spans="1:6" x14ac:dyDescent="0.2">
      <c r="A17">
        <v>14</v>
      </c>
      <c r="B17" s="15"/>
      <c r="C17" s="15">
        <v>11</v>
      </c>
      <c r="D17" s="15">
        <v>11</v>
      </c>
    </row>
    <row r="18" spans="1:6" x14ac:dyDescent="0.2">
      <c r="A18" s="29" t="s">
        <v>136</v>
      </c>
      <c r="B18" s="16"/>
      <c r="C18" s="16">
        <v>30</v>
      </c>
      <c r="D18" s="16">
        <v>30</v>
      </c>
    </row>
    <row r="19" spans="1:6" ht="15.75" x14ac:dyDescent="0.25">
      <c r="A19" s="23" t="s">
        <v>17</v>
      </c>
      <c r="B19" s="27">
        <v>22525</v>
      </c>
      <c r="C19" s="27">
        <v>609370</v>
      </c>
      <c r="D19" s="27">
        <v>631895</v>
      </c>
    </row>
    <row r="21" spans="1:6" x14ac:dyDescent="0.2">
      <c r="A21" t="s">
        <v>137</v>
      </c>
    </row>
    <row r="24" spans="1:6" ht="15.75" x14ac:dyDescent="0.25">
      <c r="A24" s="30" t="s">
        <v>138</v>
      </c>
    </row>
    <row r="26" spans="1:6" ht="15.75" x14ac:dyDescent="0.25">
      <c r="B26" s="24" t="s">
        <v>127</v>
      </c>
      <c r="C26" s="5"/>
      <c r="D26" s="5"/>
      <c r="E26" s="5"/>
    </row>
    <row r="27" spans="1:6" ht="45" x14ac:dyDescent="0.25">
      <c r="A27" s="25" t="s">
        <v>128</v>
      </c>
      <c r="B27" s="25" t="s">
        <v>129</v>
      </c>
      <c r="C27" s="25" t="s">
        <v>130</v>
      </c>
      <c r="D27" s="25" t="s">
        <v>131</v>
      </c>
      <c r="E27" s="25" t="s">
        <v>132</v>
      </c>
      <c r="F27" s="26" t="s">
        <v>17</v>
      </c>
    </row>
    <row r="28" spans="1:6" x14ac:dyDescent="0.2">
      <c r="A28">
        <v>1</v>
      </c>
      <c r="B28" s="15">
        <v>8012</v>
      </c>
      <c r="C28" s="15">
        <v>15031</v>
      </c>
      <c r="D28" s="15">
        <v>9928</v>
      </c>
      <c r="E28" s="15">
        <v>1092</v>
      </c>
      <c r="F28" s="15">
        <v>34063</v>
      </c>
    </row>
    <row r="29" spans="1:6" x14ac:dyDescent="0.2">
      <c r="A29">
        <v>2</v>
      </c>
      <c r="B29" s="15">
        <v>453</v>
      </c>
      <c r="C29" s="15">
        <v>716</v>
      </c>
      <c r="D29" s="15">
        <v>549</v>
      </c>
      <c r="E29" s="15">
        <v>36</v>
      </c>
      <c r="F29" s="15">
        <v>1754</v>
      </c>
    </row>
    <row r="30" spans="1:6" x14ac:dyDescent="0.2">
      <c r="A30">
        <v>3</v>
      </c>
      <c r="B30" s="15">
        <v>89</v>
      </c>
      <c r="C30" s="15">
        <v>66</v>
      </c>
      <c r="D30" s="15">
        <v>80</v>
      </c>
      <c r="E30" s="15">
        <v>3</v>
      </c>
      <c r="F30" s="15">
        <v>238</v>
      </c>
    </row>
    <row r="31" spans="1:6" x14ac:dyDescent="0.2">
      <c r="A31">
        <v>4</v>
      </c>
      <c r="B31" s="15">
        <v>14</v>
      </c>
      <c r="C31" s="15">
        <v>10</v>
      </c>
      <c r="D31" s="15">
        <v>14</v>
      </c>
      <c r="E31" s="15">
        <v>1</v>
      </c>
      <c r="F31" s="15">
        <v>39</v>
      </c>
    </row>
    <row r="32" spans="1:6" x14ac:dyDescent="0.2">
      <c r="A32">
        <v>5</v>
      </c>
      <c r="B32" s="15">
        <v>3</v>
      </c>
      <c r="C32" s="15">
        <v>0</v>
      </c>
      <c r="D32" s="15">
        <v>3</v>
      </c>
      <c r="E32" s="15">
        <v>0</v>
      </c>
      <c r="F32" s="15">
        <v>6</v>
      </c>
    </row>
    <row r="33" spans="1:6" x14ac:dyDescent="0.2">
      <c r="A33" s="5">
        <v>6</v>
      </c>
      <c r="B33" s="16">
        <v>1</v>
      </c>
      <c r="C33" s="16">
        <v>1</v>
      </c>
      <c r="D33" s="16">
        <v>0</v>
      </c>
      <c r="E33" s="16">
        <v>0</v>
      </c>
      <c r="F33" s="16">
        <v>2</v>
      </c>
    </row>
    <row r="34" spans="1:6" ht="15.75" x14ac:dyDescent="0.25">
      <c r="A34" s="28" t="s">
        <v>17</v>
      </c>
      <c r="B34" s="27">
        <v>8572</v>
      </c>
      <c r="C34" s="27">
        <v>15824</v>
      </c>
      <c r="D34" s="27">
        <v>10574</v>
      </c>
      <c r="E34" s="27">
        <v>1132</v>
      </c>
      <c r="F34" s="27">
        <v>36102</v>
      </c>
    </row>
    <row r="36" spans="1:6" x14ac:dyDescent="0.2">
      <c r="A36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" x14ac:dyDescent="0.2"/>
  <cols>
    <col min="2" max="2" width="34" customWidth="1"/>
  </cols>
  <sheetData>
    <row r="1" spans="1:4" x14ac:dyDescent="0.2">
      <c r="A1" s="12" t="s">
        <v>134</v>
      </c>
    </row>
    <row r="3" spans="1:4" x14ac:dyDescent="0.2">
      <c r="A3" s="13" t="s">
        <v>27</v>
      </c>
      <c r="B3" s="13" t="s">
        <v>28</v>
      </c>
      <c r="C3" s="13" t="s">
        <v>29</v>
      </c>
      <c r="D3" s="13" t="s">
        <v>30</v>
      </c>
    </row>
    <row r="4" spans="1:4" x14ac:dyDescent="0.2">
      <c r="A4" t="s">
        <v>31</v>
      </c>
      <c r="B4" s="19" t="s">
        <v>32</v>
      </c>
      <c r="C4" s="15">
        <v>618</v>
      </c>
      <c r="D4" s="15">
        <v>597</v>
      </c>
    </row>
    <row r="5" spans="1:4" x14ac:dyDescent="0.2">
      <c r="A5" t="s">
        <v>33</v>
      </c>
      <c r="B5" s="19" t="s">
        <v>34</v>
      </c>
      <c r="C5" s="15">
        <v>291</v>
      </c>
      <c r="D5" s="15">
        <v>315</v>
      </c>
    </row>
    <row r="6" spans="1:4" x14ac:dyDescent="0.2">
      <c r="A6" t="s">
        <v>35</v>
      </c>
      <c r="B6" s="19" t="s">
        <v>36</v>
      </c>
      <c r="C6" s="15">
        <v>181</v>
      </c>
      <c r="D6" s="15">
        <v>148</v>
      </c>
    </row>
    <row r="7" spans="1:4" x14ac:dyDescent="0.2">
      <c r="A7" t="s">
        <v>37</v>
      </c>
      <c r="B7" s="19" t="s">
        <v>38</v>
      </c>
      <c r="C7" s="15">
        <v>9</v>
      </c>
      <c r="D7" s="15">
        <v>8</v>
      </c>
    </row>
    <row r="8" spans="1:4" ht="30" x14ac:dyDescent="0.2">
      <c r="A8" t="s">
        <v>39</v>
      </c>
      <c r="B8" s="19" t="s">
        <v>40</v>
      </c>
      <c r="C8" s="15">
        <v>1657</v>
      </c>
      <c r="D8" s="15">
        <v>1424</v>
      </c>
    </row>
    <row r="9" spans="1:4" ht="30" x14ac:dyDescent="0.2">
      <c r="A9" t="s">
        <v>41</v>
      </c>
      <c r="B9" s="19" t="s">
        <v>42</v>
      </c>
      <c r="C9" s="15">
        <v>652</v>
      </c>
      <c r="D9" s="15">
        <v>538</v>
      </c>
    </row>
    <row r="10" spans="1:4" ht="30" x14ac:dyDescent="0.2">
      <c r="A10" t="s">
        <v>43</v>
      </c>
      <c r="B10" s="19" t="s">
        <v>44</v>
      </c>
      <c r="C10" s="15">
        <v>193</v>
      </c>
      <c r="D10" s="15">
        <v>216</v>
      </c>
    </row>
    <row r="11" spans="1:4" ht="30" x14ac:dyDescent="0.2">
      <c r="A11" t="s">
        <v>45</v>
      </c>
      <c r="B11" s="19" t="s">
        <v>46</v>
      </c>
      <c r="C11" s="15">
        <v>332</v>
      </c>
      <c r="D11" s="15">
        <v>282</v>
      </c>
    </row>
    <row r="12" spans="1:4" ht="30" x14ac:dyDescent="0.2">
      <c r="A12" t="s">
        <v>47</v>
      </c>
      <c r="B12" s="19" t="s">
        <v>48</v>
      </c>
      <c r="C12" s="15">
        <v>109</v>
      </c>
      <c r="D12" s="15">
        <v>74</v>
      </c>
    </row>
    <row r="13" spans="1:4" ht="30" x14ac:dyDescent="0.2">
      <c r="A13" s="20" t="s">
        <v>49</v>
      </c>
      <c r="B13" s="21" t="s">
        <v>50</v>
      </c>
      <c r="C13" s="22">
        <v>32</v>
      </c>
      <c r="D13" s="22">
        <v>31</v>
      </c>
    </row>
    <row r="14" spans="1:4" x14ac:dyDescent="0.2">
      <c r="A14" s="5" t="s">
        <v>51</v>
      </c>
      <c r="B14" s="31" t="s">
        <v>52</v>
      </c>
      <c r="C14" s="16">
        <v>111</v>
      </c>
      <c r="D14" s="16">
        <v>232</v>
      </c>
    </row>
    <row r="15" spans="1:4" x14ac:dyDescent="0.2">
      <c r="A15" s="12" t="s">
        <v>17</v>
      </c>
      <c r="C15" s="17">
        <f>SUM(C4:C14)</f>
        <v>4185</v>
      </c>
      <c r="D15" s="17">
        <f>SUM(D4:D14)</f>
        <v>3865</v>
      </c>
    </row>
    <row r="17" spans="1:1" x14ac:dyDescent="0.2">
      <c r="A17" s="18" t="s">
        <v>53</v>
      </c>
    </row>
    <row r="18" spans="1:1" x14ac:dyDescent="0.2">
      <c r="A18" s="18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Contents</vt:lpstr>
      <vt:lpstr>Barrister Spend</vt:lpstr>
      <vt:lpstr>Crime Competition</vt:lpstr>
      <vt:lpstr>Solicitor - Bar Split</vt:lpstr>
      <vt:lpstr>Defendant numbers</vt:lpstr>
      <vt:lpstr>Judicial reviews</vt:lpstr>
    </vt:vector>
  </TitlesOfParts>
  <Company>Defra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Legal Aid Consultation datasets</dc:title>
  <dc:subject>Legal Aid statistics</dc:subject>
  <dc:creator>Ministr of Justice</dc:creator>
  <cp:keywords>leagl aid, stats</cp:keywords>
  <cp:lastModifiedBy>Marc Archbold</cp:lastModifiedBy>
  <dcterms:created xsi:type="dcterms:W3CDTF">2013-07-08T08:17:36Z</dcterms:created>
  <dcterms:modified xsi:type="dcterms:W3CDTF">2013-09-09T16:03:40Z</dcterms:modified>
</cp:coreProperties>
</file>