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Table'!$B$6:$O$45</definedName>
    <definedName name="ExternalData_1" localSheetId="2">'Table 1'!$A$6:$I$158</definedName>
    <definedName name="ExternalData_1" localSheetId="3">'Table 2'!$A$4:$H$12</definedName>
  </definedNames>
  <calcPr calcId="145621"/>
</workbook>
</file>

<file path=xl/calcChain.xml><?xml version="1.0" encoding="utf-8"?>
<calcChain xmlns="http://schemas.openxmlformats.org/spreadsheetml/2006/main">
  <c r="O44" i="1" l="1"/>
  <c r="O41" i="1"/>
  <c r="O25" i="1"/>
  <c r="O23" i="1"/>
  <c r="O21" i="1"/>
  <c r="O18" i="1"/>
  <c r="O16" i="1"/>
  <c r="O12" i="1"/>
  <c r="O10" i="1"/>
  <c r="E13" i="3"/>
  <c r="D13" i="3"/>
  <c r="E9" i="3"/>
  <c r="D9" i="3"/>
  <c r="O45" i="1" l="1"/>
  <c r="O26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13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13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13"/>
  </connection>
</connections>
</file>

<file path=xl/sharedStrings.xml><?xml version="1.0" encoding="utf-8"?>
<sst xmlns="http://schemas.openxmlformats.org/spreadsheetml/2006/main" count="236" uniqueCount="195">
  <si>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</si>
  <si>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</si>
  <si>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</si>
  <si>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</si>
  <si>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</si>
  <si>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</si>
  <si>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</si>
  <si>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</si>
  <si>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</si>
  <si>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North Lincolnshire</t>
  </si>
  <si>
    <t>1.0.1 Individual Schools Budget (before Academy recoupment)</t>
  </si>
  <si>
    <t>Line 352 Targeted Services for Young People includes gross budgets of £254,820 for Substance Misuse and £75,000 for Teenage Pregnancy.  Both reported under separate lines in 2012/13.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</si>
  <si>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</si>
  <si>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</si>
  <si>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</si>
  <si>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</si>
  <si>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</si>
  <si>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</si>
  <si>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</si>
  <si>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</si>
  <si>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</si>
  <si>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</si>
  <si>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</si>
  <si>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</si>
  <si>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</si>
  <si>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</si>
  <si>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</si>
  <si>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</si>
  <si>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</si>
  <si>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</si>
  <si>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</si>
  <si>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</si>
  <si>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</si>
  <si>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</si>
  <si>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</si>
  <si>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</si>
  <si>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</si>
  <si>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</si>
  <si>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</si>
  <si>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</si>
  <si>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</si>
  <si>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</si>
  <si>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</si>
  <si>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</si>
  <si>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</si>
  <si>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</si>
  <si>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</si>
  <si>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</si>
  <si>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</si>
  <si>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</si>
  <si>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</si>
  <si>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</si>
  <si>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</si>
  <si>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</si>
  <si>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</si>
  <si>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</si>
  <si>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</si>
  <si>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</si>
  <si>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</si>
  <si>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</si>
  <si>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</si>
  <si>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</si>
  <si>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</si>
  <si>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</si>
  <si>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</si>
  <si>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</si>
  <si>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</si>
  <si>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</si>
  <si>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</si>
  <si>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</si>
  <si>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</si>
  <si>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</si>
  <si>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</si>
  <si>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</si>
  <si>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</si>
  <si>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</si>
  <si>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</si>
  <si>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</si>
  <si>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</si>
  <si>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</si>
  <si>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</si>
  <si>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</si>
  <si>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</si>
  <si>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</si>
  <si>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</si>
  <si>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</si>
  <si>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</si>
  <si>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</si>
  <si>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</si>
  <si>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</si>
  <si>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</si>
  <si>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</si>
  <si>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</si>
  <si>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</si>
  <si>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</si>
  <si>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</si>
  <si>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</si>
  <si>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</si>
  <si>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</si>
  <si>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</si>
  <si>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</si>
  <si>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</si>
  <si>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</si>
  <si>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</si>
  <si>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</si>
  <si>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</si>
  <si>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</si>
  <si>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</si>
  <si>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</si>
  <si>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</si>
  <si>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</si>
  <si>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</si>
  <si>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</si>
  <si>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</si>
  <si>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</si>
  <si>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</si>
  <si>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</si>
  <si>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</si>
  <si>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Darley Centre</t>
  </si>
  <si>
    <t/>
  </si>
  <si>
    <t>Young People's Education Centre</t>
  </si>
  <si>
    <t>St Hugh's Communication and Interaction College</t>
  </si>
  <si>
    <t>St Luke's Primary School</t>
  </si>
  <si>
    <t>UnitType</t>
  </si>
  <si>
    <t>1. EYSFF (three and four year olds) Base Rate(s) per hour, per provider type</t>
  </si>
  <si>
    <t>Large school nursery (39+ places)</t>
  </si>
  <si>
    <t>PerHour</t>
  </si>
  <si>
    <t>Other nursery (PVI, primary nursery class &lt;39 places &amp; childminder)</t>
  </si>
  <si>
    <t>2a. Supplements: Deprivation</t>
  </si>
  <si>
    <t>30% most economically deprived households as identified through the IDACI</t>
  </si>
  <si>
    <t>2b. Supplements: Quality</t>
  </si>
  <si>
    <t>Outstanding Ofsted - QTS/EYPS employed</t>
  </si>
  <si>
    <t>Good Ofsted - QTS/EYPS employed</t>
  </si>
  <si>
    <t>Good/Outstanding Ofsted - no graduate employed</t>
  </si>
  <si>
    <t>2c. Supplements: Flexibility</t>
  </si>
  <si>
    <t>Early education offered for one hour prior to and after lunch on at least one day of the week</t>
  </si>
  <si>
    <t>2d. Supplements: Sustainability</t>
  </si>
  <si>
    <t>No other early education provision within one mile</t>
  </si>
  <si>
    <t>No other 0, 1 or 2 year old provision within one mile</t>
  </si>
  <si>
    <t>3. Other formula</t>
  </si>
  <si>
    <t xml:space="preserve">To support the cost of employing an early years practitioner in a small school (&lt;10 children).  Varies depending on numbers of children. </t>
  </si>
  <si>
    <t>LumpSum</t>
  </si>
  <si>
    <t>4. Additional funded free hours</t>
  </si>
  <si>
    <t>No budget lines entered</t>
  </si>
  <si>
    <t>TOTAL FUNDING FOR EARLY YEARS SINGLE FUNDING FORMULA (3s AND 4s)</t>
  </si>
  <si>
    <t>5. Two year old Base Rate(s) per hour, per provider type</t>
  </si>
  <si>
    <t>Base Rate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</si>
  <si>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</si>
  <si>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</si>
  <si>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</si>
  <si>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</si>
  <si>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</si>
  <si>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Centrally retained</t>
  </si>
  <si>
    <t>Funding for 2 year olds not yet allocated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</si>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</sst>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181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813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182</v>
      </c>
      <c r="F5" s="31"/>
      <c r="G5" s="237"/>
      <c r="H5" s="32"/>
      <c r="I5" s="18" t="s">
        <v>186</v>
      </c>
      <c r="J5" s="31"/>
      <c r="K5" s="32"/>
      <c r="L5" s="18" t="s">
        <v>187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190</v>
      </c>
      <c r="C6" s="33" t="s">
        <v>0</v>
      </c>
      <c r="D6" s="23" t="s">
        <v>183</v>
      </c>
      <c r="E6" s="23" t="s">
        <v>184</v>
      </c>
      <c r="F6" s="23" t="s">
        <v>185</v>
      </c>
      <c r="G6" s="146" t="s">
        <v>123</v>
      </c>
      <c r="H6" s="23" t="s">
        <v>183</v>
      </c>
      <c r="I6" s="23" t="s">
        <v>184</v>
      </c>
      <c r="J6" s="162" t="s">
        <v>185</v>
      </c>
      <c r="K6" s="23" t="s">
        <v>183</v>
      </c>
      <c r="L6" s="23" t="s">
        <v>184</v>
      </c>
      <c r="M6" s="23" t="s">
        <v>185</v>
      </c>
      <c r="N6" s="190" t="s">
        <v>188</v>
      </c>
      <c r="O6" s="207" t="s">
        <v>189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124</v>
      </c>
      <c r="C8" s="38" t="s">
        <v>125</v>
      </c>
      <c r="D8" s="77"/>
      <c r="E8" s="77"/>
      <c r="F8" s="78">
        <v>3.5</v>
      </c>
      <c r="G8" s="148" t="s">
        <v>126</v>
      </c>
      <c r="H8" s="113"/>
      <c r="I8" s="113"/>
      <c r="J8" s="164">
        <v>342757</v>
      </c>
      <c r="K8" s="78"/>
      <c r="L8" s="78"/>
      <c r="M8" s="78">
        <v>1199649.5</v>
      </c>
      <c r="N8" s="192">
        <v>1199649.5</v>
      </c>
      <c r="O8" s="209"/>
      <c r="P8" s="237"/>
    </row>
    <row r="9" spans="1:42" ht="20.399999999999999" x14ac:dyDescent="0.25">
      <c r="A9" s="233"/>
      <c r="B9" s="39"/>
      <c r="C9" s="38" t="s">
        <v>127</v>
      </c>
      <c r="D9" s="77">
        <v>3.8</v>
      </c>
      <c r="E9" s="77"/>
      <c r="F9" s="78">
        <v>3.8</v>
      </c>
      <c r="G9" s="148" t="s">
        <v>126</v>
      </c>
      <c r="H9" s="113">
        <v>653355</v>
      </c>
      <c r="I9" s="113"/>
      <c r="J9" s="164">
        <v>287445</v>
      </c>
      <c r="K9" s="78">
        <v>2482749</v>
      </c>
      <c r="L9" s="78"/>
      <c r="M9" s="78">
        <v>1092291</v>
      </c>
      <c r="N9" s="192">
        <v>3575040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SUM(N8:N10)/6445887</f>
        <v>0.74073428528920848</v>
      </c>
      <c r="P10" s="237"/>
    </row>
    <row r="11" spans="1:42" ht="30.6" x14ac:dyDescent="0.25">
      <c r="A11" s="233"/>
      <c r="B11" s="42" t="s">
        <v>128</v>
      </c>
      <c r="C11" s="42" t="s">
        <v>129</v>
      </c>
      <c r="D11" s="81">
        <v>0.6</v>
      </c>
      <c r="E11" s="81"/>
      <c r="F11" s="82">
        <v>0.6</v>
      </c>
      <c r="G11" s="150" t="s">
        <v>126</v>
      </c>
      <c r="H11" s="115">
        <v>113350</v>
      </c>
      <c r="I11" s="115"/>
      <c r="J11" s="166">
        <v>271203</v>
      </c>
      <c r="K11" s="82">
        <v>68010</v>
      </c>
      <c r="L11" s="82"/>
      <c r="M11" s="82">
        <v>162721.79999999999</v>
      </c>
      <c r="N11" s="194">
        <v>230731.8</v>
      </c>
      <c r="O11" s="211"/>
      <c r="P11" s="237"/>
    </row>
    <row r="12" spans="1:42" x14ac:dyDescent="0.25">
      <c r="A12" s="233"/>
      <c r="B12" s="39"/>
      <c r="C12" s="42"/>
      <c r="D12" s="81"/>
      <c r="E12" s="81"/>
      <c r="F12" s="82"/>
      <c r="G12" s="150"/>
      <c r="H12" s="115"/>
      <c r="I12" s="115"/>
      <c r="J12" s="166"/>
      <c r="K12" s="82"/>
      <c r="L12" s="82"/>
      <c r="M12" s="82"/>
      <c r="N12" s="194"/>
      <c r="O12" s="211">
        <f>SUM(N11:N12)/6445887</f>
        <v>3.5795197774953234E-2</v>
      </c>
      <c r="P12" s="237"/>
    </row>
    <row r="13" spans="1:42" ht="20.399999999999999" x14ac:dyDescent="0.25">
      <c r="A13" s="233"/>
      <c r="B13" s="43" t="s">
        <v>130</v>
      </c>
      <c r="C13" s="43" t="s">
        <v>131</v>
      </c>
      <c r="D13" s="83">
        <v>0.5</v>
      </c>
      <c r="E13" s="83"/>
      <c r="F13" s="84">
        <v>0.5</v>
      </c>
      <c r="G13" s="151" t="s">
        <v>126</v>
      </c>
      <c r="H13" s="116">
        <v>30696</v>
      </c>
      <c r="I13" s="116"/>
      <c r="J13" s="167">
        <v>104065</v>
      </c>
      <c r="K13" s="84">
        <v>15348</v>
      </c>
      <c r="L13" s="84"/>
      <c r="M13" s="84">
        <v>52032.5</v>
      </c>
      <c r="N13" s="195">
        <v>67380.5</v>
      </c>
      <c r="O13" s="212"/>
      <c r="P13" s="237"/>
    </row>
    <row r="14" spans="1:42" x14ac:dyDescent="0.25">
      <c r="A14" s="233"/>
      <c r="B14" s="39"/>
      <c r="C14" s="43" t="s">
        <v>132</v>
      </c>
      <c r="D14" s="83">
        <v>0.3</v>
      </c>
      <c r="E14" s="83"/>
      <c r="F14" s="84">
        <v>0.3</v>
      </c>
      <c r="G14" s="151" t="s">
        <v>126</v>
      </c>
      <c r="H14" s="116">
        <v>82637</v>
      </c>
      <c r="I14" s="116"/>
      <c r="J14" s="167">
        <v>346114</v>
      </c>
      <c r="K14" s="84">
        <v>24791.1</v>
      </c>
      <c r="L14" s="84"/>
      <c r="M14" s="84">
        <v>103834.2</v>
      </c>
      <c r="N14" s="195">
        <v>128625.3</v>
      </c>
      <c r="O14" s="212"/>
      <c r="P14" s="237"/>
    </row>
    <row r="15" spans="1:42" ht="20.399999999999999" x14ac:dyDescent="0.25">
      <c r="A15" s="233"/>
      <c r="B15" s="39"/>
      <c r="C15" s="43" t="s">
        <v>133</v>
      </c>
      <c r="D15" s="83">
        <v>0.2</v>
      </c>
      <c r="E15" s="83"/>
      <c r="F15" s="84"/>
      <c r="G15" s="151" t="s">
        <v>126</v>
      </c>
      <c r="H15" s="116">
        <v>151858</v>
      </c>
      <c r="I15" s="116"/>
      <c r="J15" s="167"/>
      <c r="K15" s="84">
        <v>30371.599999999999</v>
      </c>
      <c r="L15" s="84"/>
      <c r="M15" s="84"/>
      <c r="N15" s="195">
        <v>30371.599999999999</v>
      </c>
      <c r="O15" s="212"/>
      <c r="P15" s="237"/>
    </row>
    <row r="16" spans="1:42" x14ac:dyDescent="0.25">
      <c r="A16" s="233"/>
      <c r="B16" s="39"/>
      <c r="C16" s="43"/>
      <c r="D16" s="83"/>
      <c r="E16" s="83"/>
      <c r="F16" s="84"/>
      <c r="G16" s="151"/>
      <c r="H16" s="116"/>
      <c r="I16" s="116"/>
      <c r="J16" s="167"/>
      <c r="K16" s="84"/>
      <c r="L16" s="84"/>
      <c r="M16" s="84"/>
      <c r="N16" s="195"/>
      <c r="O16" s="212">
        <f>SUM(N13:N16)/6445887</f>
        <v>3.511966623057463E-2</v>
      </c>
      <c r="P16" s="237"/>
    </row>
    <row r="17" spans="1:20" ht="30.6" x14ac:dyDescent="0.25">
      <c r="A17" s="233"/>
      <c r="B17" s="44" t="s">
        <v>134</v>
      </c>
      <c r="C17" s="44" t="s">
        <v>135</v>
      </c>
      <c r="D17" s="85">
        <v>0.3</v>
      </c>
      <c r="E17" s="85"/>
      <c r="F17" s="86">
        <v>0.3</v>
      </c>
      <c r="G17" s="152" t="s">
        <v>126</v>
      </c>
      <c r="H17" s="117">
        <v>621297</v>
      </c>
      <c r="I17" s="117"/>
      <c r="J17" s="168">
        <v>475025</v>
      </c>
      <c r="K17" s="86">
        <v>186389.1</v>
      </c>
      <c r="L17" s="86"/>
      <c r="M17" s="86">
        <v>142507.5</v>
      </c>
      <c r="N17" s="196">
        <v>328896.59999999998</v>
      </c>
      <c r="O17" s="213"/>
      <c r="P17" s="237"/>
    </row>
    <row r="18" spans="1:20" x14ac:dyDescent="0.25">
      <c r="A18" s="233"/>
      <c r="B18" s="39"/>
      <c r="C18" s="44"/>
      <c r="D18" s="85"/>
      <c r="E18" s="85"/>
      <c r="F18" s="86"/>
      <c r="G18" s="152"/>
      <c r="H18" s="117"/>
      <c r="I18" s="117"/>
      <c r="J18" s="168"/>
      <c r="K18" s="86"/>
      <c r="L18" s="86"/>
      <c r="M18" s="86"/>
      <c r="N18" s="196"/>
      <c r="O18" s="213">
        <f>SUM(N17:N18)/6445887</f>
        <v>5.1024257794156175E-2</v>
      </c>
      <c r="P18" s="237"/>
    </row>
    <row r="19" spans="1:20" ht="20.399999999999999" x14ac:dyDescent="0.25">
      <c r="A19" s="233"/>
      <c r="B19" s="45" t="s">
        <v>136</v>
      </c>
      <c r="C19" s="45" t="s">
        <v>137</v>
      </c>
      <c r="D19" s="87">
        <v>0.3</v>
      </c>
      <c r="E19" s="87"/>
      <c r="F19" s="88">
        <v>0.3</v>
      </c>
      <c r="G19" s="153" t="s">
        <v>126</v>
      </c>
      <c r="H19" s="118">
        <v>110633</v>
      </c>
      <c r="I19" s="118"/>
      <c r="J19" s="169">
        <v>84203</v>
      </c>
      <c r="K19" s="88">
        <v>33189.9</v>
      </c>
      <c r="L19" s="88"/>
      <c r="M19" s="88">
        <v>25260.9</v>
      </c>
      <c r="N19" s="197">
        <v>58450.8</v>
      </c>
      <c r="O19" s="214"/>
      <c r="P19" s="237"/>
    </row>
    <row r="20" spans="1:20" ht="20.399999999999999" x14ac:dyDescent="0.25">
      <c r="A20" s="233"/>
      <c r="B20" s="39"/>
      <c r="C20" s="45" t="s">
        <v>138</v>
      </c>
      <c r="D20" s="87">
        <v>0.1</v>
      </c>
      <c r="E20" s="87"/>
      <c r="F20" s="88"/>
      <c r="G20" s="153" t="s">
        <v>126</v>
      </c>
      <c r="H20" s="118">
        <v>39905</v>
      </c>
      <c r="I20" s="118"/>
      <c r="J20" s="169"/>
      <c r="K20" s="88">
        <v>3990.5</v>
      </c>
      <c r="L20" s="88"/>
      <c r="M20" s="88"/>
      <c r="N20" s="197">
        <v>3990.5</v>
      </c>
      <c r="O20" s="214"/>
      <c r="P20" s="237"/>
    </row>
    <row r="21" spans="1:20" x14ac:dyDescent="0.25">
      <c r="A21" s="233"/>
      <c r="B21" s="40"/>
      <c r="C21" s="46"/>
      <c r="D21" s="89"/>
      <c r="E21" s="89"/>
      <c r="F21" s="90"/>
      <c r="G21" s="154"/>
      <c r="H21" s="119"/>
      <c r="I21" s="119"/>
      <c r="J21" s="170"/>
      <c r="K21" s="90"/>
      <c r="L21" s="90"/>
      <c r="M21" s="90"/>
      <c r="N21" s="198"/>
      <c r="O21" s="215">
        <f>SUM(N19:N21)/6445887</f>
        <v>9.6869988567903839E-3</v>
      </c>
      <c r="P21" s="237"/>
    </row>
    <row r="22" spans="1:20" ht="40.799999999999997" x14ac:dyDescent="0.25">
      <c r="A22" s="233"/>
      <c r="B22" s="47" t="s">
        <v>139</v>
      </c>
      <c r="C22" s="47" t="s">
        <v>140</v>
      </c>
      <c r="D22" s="91"/>
      <c r="E22" s="91"/>
      <c r="F22" s="92">
        <v>9250</v>
      </c>
      <c r="G22" s="155" t="s">
        <v>141</v>
      </c>
      <c r="H22" s="120"/>
      <c r="I22" s="120"/>
      <c r="J22" s="171">
        <v>20</v>
      </c>
      <c r="K22" s="92"/>
      <c r="L22" s="92"/>
      <c r="M22" s="92">
        <v>185000</v>
      </c>
      <c r="N22" s="199">
        <v>185000</v>
      </c>
      <c r="O22" s="216"/>
      <c r="P22" s="237"/>
    </row>
    <row r="23" spans="1:20" x14ac:dyDescent="0.25">
      <c r="A23" s="233"/>
      <c r="B23" s="40"/>
      <c r="C23" s="48"/>
      <c r="D23" s="93"/>
      <c r="E23" s="93"/>
      <c r="F23" s="94"/>
      <c r="G23" s="156"/>
      <c r="H23" s="121"/>
      <c r="I23" s="121"/>
      <c r="J23" s="172"/>
      <c r="K23" s="94"/>
      <c r="L23" s="94"/>
      <c r="M23" s="94"/>
      <c r="N23" s="200"/>
      <c r="O23" s="217">
        <f>SUM(N22:N23)/6445887</f>
        <v>2.8700472099495385E-2</v>
      </c>
      <c r="P23" s="237"/>
    </row>
    <row r="24" spans="1:20" x14ac:dyDescent="0.25">
      <c r="A24" s="233"/>
      <c r="B24" s="49" t="s">
        <v>142</v>
      </c>
      <c r="C24" s="49" t="s">
        <v>143</v>
      </c>
      <c r="D24" s="95"/>
      <c r="E24" s="95"/>
      <c r="F24" s="96"/>
      <c r="G24" s="157"/>
      <c r="H24" s="122"/>
      <c r="I24" s="122"/>
      <c r="J24" s="173"/>
      <c r="K24" s="110"/>
      <c r="L24" s="96"/>
      <c r="M24" s="96"/>
      <c r="N24" s="201"/>
      <c r="O24" s="218"/>
      <c r="P24" s="237"/>
    </row>
    <row r="25" spans="1:20" x14ac:dyDescent="0.25">
      <c r="A25" s="233"/>
      <c r="B25" s="40"/>
      <c r="C25" s="50"/>
      <c r="D25" s="97"/>
      <c r="E25" s="97"/>
      <c r="F25" s="98"/>
      <c r="G25" s="158"/>
      <c r="H25" s="123"/>
      <c r="I25" s="123"/>
      <c r="J25" s="174"/>
      <c r="K25" s="111"/>
      <c r="L25" s="98"/>
      <c r="M25" s="98"/>
      <c r="N25" s="202"/>
      <c r="O25" s="219">
        <f>SUM(N24:N25)/6445887</f>
        <v>0</v>
      </c>
      <c r="P25" s="237"/>
    </row>
    <row r="26" spans="1:20" x14ac:dyDescent="0.25">
      <c r="A26" s="233"/>
      <c r="B26" s="51" t="s">
        <v>144</v>
      </c>
      <c r="C26" s="51"/>
      <c r="D26" s="99"/>
      <c r="E26" s="99"/>
      <c r="F26" s="100"/>
      <c r="G26" s="159"/>
      <c r="H26" s="124"/>
      <c r="I26" s="124"/>
      <c r="J26" s="175"/>
      <c r="K26" s="100">
        <v>2844839.2</v>
      </c>
      <c r="L26" s="100"/>
      <c r="M26" s="100">
        <v>2963297.4</v>
      </c>
      <c r="N26" s="203">
        <v>5808136.5999999996</v>
      </c>
      <c r="O26" s="220">
        <f>SUM(O8:O25)</f>
        <v>0.9010608780451782</v>
      </c>
      <c r="P26" s="237"/>
    </row>
    <row r="27" spans="1:20" x14ac:dyDescent="0.25">
      <c r="A27" s="20"/>
      <c r="B27" s="52"/>
      <c r="C27" s="52"/>
      <c r="D27" s="132"/>
      <c r="E27" s="132"/>
      <c r="F27" s="133"/>
      <c r="G27" s="160"/>
      <c r="H27" s="134"/>
      <c r="I27" s="134"/>
      <c r="J27" s="176"/>
      <c r="K27" s="132"/>
      <c r="L27" s="132"/>
      <c r="M27" s="132"/>
      <c r="N27" s="204"/>
      <c r="O27" s="231"/>
      <c r="P27" s="237"/>
    </row>
    <row r="28" spans="1:20" ht="31.2" x14ac:dyDescent="0.25">
      <c r="A28" s="20"/>
      <c r="B28" s="243"/>
      <c r="C28" s="243"/>
      <c r="D28" s="135"/>
      <c r="E28" s="136" t="s">
        <v>182</v>
      </c>
      <c r="F28" s="137"/>
      <c r="G28" s="244"/>
      <c r="H28" s="138"/>
      <c r="I28" s="138" t="s">
        <v>186</v>
      </c>
      <c r="J28" s="177"/>
      <c r="K28" s="137"/>
      <c r="L28" s="137" t="s">
        <v>187</v>
      </c>
      <c r="M28" s="137"/>
      <c r="N28" s="245"/>
      <c r="O28" s="246"/>
      <c r="P28" s="237"/>
    </row>
    <row r="29" spans="1:20" s="6" customFormat="1" ht="36" x14ac:dyDescent="0.25">
      <c r="A29" s="234"/>
      <c r="B29" s="21" t="s">
        <v>190</v>
      </c>
      <c r="C29" s="22" t="s">
        <v>0</v>
      </c>
      <c r="D29" s="101" t="s">
        <v>183</v>
      </c>
      <c r="E29" s="101" t="s">
        <v>184</v>
      </c>
      <c r="F29" s="101" t="s">
        <v>185</v>
      </c>
      <c r="G29" s="147"/>
      <c r="H29" s="125" t="s">
        <v>183</v>
      </c>
      <c r="I29" s="125" t="s">
        <v>184</v>
      </c>
      <c r="J29" s="178" t="s">
        <v>185</v>
      </c>
      <c r="K29" s="101" t="s">
        <v>183</v>
      </c>
      <c r="L29" s="101" t="s">
        <v>184</v>
      </c>
      <c r="M29" s="101" t="s">
        <v>185</v>
      </c>
      <c r="N29" s="205" t="s">
        <v>188</v>
      </c>
      <c r="O29" s="207" t="s">
        <v>189</v>
      </c>
      <c r="P29" s="239"/>
      <c r="Q29" s="7"/>
      <c r="R29" s="7"/>
      <c r="S29" s="7"/>
      <c r="T29" s="7"/>
    </row>
    <row r="30" spans="1:20" ht="20.399999999999999" x14ac:dyDescent="0.25">
      <c r="A30" s="233"/>
      <c r="B30" s="53" t="s">
        <v>145</v>
      </c>
      <c r="C30" s="53" t="s">
        <v>146</v>
      </c>
      <c r="D30" s="102">
        <v>4.8499999999999996</v>
      </c>
      <c r="E30" s="102"/>
      <c r="F30" s="103"/>
      <c r="G30" s="161" t="s">
        <v>126</v>
      </c>
      <c r="H30" s="126">
        <v>175912</v>
      </c>
      <c r="I30" s="126"/>
      <c r="J30" s="179"/>
      <c r="K30" s="103">
        <v>853173.2</v>
      </c>
      <c r="L30" s="103"/>
      <c r="M30" s="103"/>
      <c r="N30" s="206">
        <v>853173.2</v>
      </c>
      <c r="O30" s="221"/>
      <c r="P30" s="237"/>
    </row>
    <row r="31" spans="1:20" x14ac:dyDescent="0.25">
      <c r="A31" s="233"/>
      <c r="B31" s="40"/>
      <c r="C31" s="41"/>
      <c r="D31" s="79"/>
      <c r="E31" s="79"/>
      <c r="F31" s="80"/>
      <c r="G31" s="149"/>
      <c r="H31" s="114"/>
      <c r="I31" s="114"/>
      <c r="J31" s="165"/>
      <c r="K31" s="80"/>
      <c r="L31" s="80"/>
      <c r="M31" s="80"/>
      <c r="N31" s="193"/>
      <c r="O31" s="222"/>
      <c r="P31" s="237"/>
    </row>
    <row r="32" spans="1:20" x14ac:dyDescent="0.25">
      <c r="A32" s="233"/>
      <c r="B32" s="43" t="s">
        <v>147</v>
      </c>
      <c r="C32" s="43" t="s">
        <v>143</v>
      </c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3"/>
      <c r="P32" s="237"/>
    </row>
    <row r="33" spans="1:20" x14ac:dyDescent="0.25">
      <c r="A33" s="233"/>
      <c r="B33" s="39"/>
      <c r="C33" s="43"/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3"/>
      <c r="P33" s="237"/>
    </row>
    <row r="34" spans="1:20" x14ac:dyDescent="0.25">
      <c r="A34" s="233"/>
      <c r="B34" s="47" t="s">
        <v>148</v>
      </c>
      <c r="C34" s="47" t="s">
        <v>143</v>
      </c>
      <c r="D34" s="91"/>
      <c r="E34" s="91"/>
      <c r="F34" s="92"/>
      <c r="G34" s="155"/>
      <c r="H34" s="120"/>
      <c r="I34" s="120"/>
      <c r="J34" s="171"/>
      <c r="K34" s="92"/>
      <c r="L34" s="92"/>
      <c r="M34" s="92"/>
      <c r="N34" s="199"/>
      <c r="O34" s="223"/>
      <c r="P34" s="237"/>
    </row>
    <row r="35" spans="1:20" x14ac:dyDescent="0.25">
      <c r="A35" s="233"/>
      <c r="B35" s="40"/>
      <c r="C35" s="48"/>
      <c r="D35" s="93"/>
      <c r="E35" s="93"/>
      <c r="F35" s="94"/>
      <c r="G35" s="156"/>
      <c r="H35" s="121"/>
      <c r="I35" s="121"/>
      <c r="J35" s="172"/>
      <c r="K35" s="94"/>
      <c r="L35" s="94"/>
      <c r="M35" s="94"/>
      <c r="N35" s="200"/>
      <c r="O35" s="222"/>
      <c r="P35" s="237"/>
    </row>
    <row r="36" spans="1:20" x14ac:dyDescent="0.25">
      <c r="A36" s="233"/>
      <c r="B36" s="54" t="s">
        <v>149</v>
      </c>
      <c r="C36" s="54"/>
      <c r="D36" s="104"/>
      <c r="E36" s="104"/>
      <c r="F36" s="104"/>
      <c r="G36" s="55"/>
      <c r="H36" s="124"/>
      <c r="I36" s="124"/>
      <c r="J36" s="124"/>
      <c r="K36" s="182">
        <v>853173.2</v>
      </c>
      <c r="L36" s="100"/>
      <c r="M36" s="100"/>
      <c r="N36" s="100">
        <v>853173.2</v>
      </c>
      <c r="O36" s="224"/>
      <c r="P36" s="237"/>
    </row>
    <row r="37" spans="1:20" x14ac:dyDescent="0.25">
      <c r="A37" s="20"/>
      <c r="B37" s="56"/>
      <c r="C37" s="56"/>
      <c r="D37" s="139"/>
      <c r="E37" s="139"/>
      <c r="F37" s="139"/>
      <c r="G37" s="140"/>
      <c r="H37" s="141"/>
      <c r="I37" s="141"/>
      <c r="J37" s="141"/>
      <c r="K37" s="183"/>
      <c r="L37" s="139"/>
      <c r="M37" s="139"/>
      <c r="N37" s="236"/>
      <c r="O37" s="189"/>
      <c r="P37" s="56"/>
    </row>
    <row r="38" spans="1:20" s="24" customFormat="1" ht="12" x14ac:dyDescent="0.25">
      <c r="A38" s="235"/>
      <c r="B38" s="57"/>
      <c r="C38" s="57"/>
      <c r="D38" s="142"/>
      <c r="E38" s="142"/>
      <c r="F38" s="142"/>
      <c r="G38" s="143"/>
      <c r="H38" s="144"/>
      <c r="I38" s="144"/>
      <c r="J38" s="144"/>
      <c r="K38" s="184"/>
      <c r="L38" s="142"/>
      <c r="M38" s="142"/>
      <c r="N38" s="142"/>
      <c r="O38" s="225"/>
      <c r="P38" s="58"/>
      <c r="Q38" s="59"/>
      <c r="R38" s="59"/>
      <c r="S38" s="59"/>
      <c r="T38" s="59"/>
    </row>
    <row r="39" spans="1:20" s="24" customFormat="1" ht="24" x14ac:dyDescent="0.25">
      <c r="A39" s="235"/>
      <c r="B39" s="60" t="s">
        <v>191</v>
      </c>
      <c r="C39" s="60"/>
      <c r="D39" s="105"/>
      <c r="E39" s="105" t="s">
        <v>192</v>
      </c>
      <c r="F39" s="106"/>
      <c r="G39" s="61"/>
      <c r="H39" s="127"/>
      <c r="I39" s="127"/>
      <c r="J39" s="127"/>
      <c r="K39" s="185"/>
      <c r="L39" s="106" t="s">
        <v>193</v>
      </c>
      <c r="M39" s="106"/>
      <c r="N39" s="106"/>
      <c r="O39" s="226" t="s">
        <v>189</v>
      </c>
      <c r="P39" s="240"/>
      <c r="Q39" s="59"/>
      <c r="R39" s="59"/>
      <c r="S39" s="59"/>
      <c r="T39" s="59"/>
    </row>
    <row r="40" spans="1:20" x14ac:dyDescent="0.25">
      <c r="A40" s="233"/>
      <c r="B40" s="62" t="s">
        <v>150</v>
      </c>
      <c r="C40" s="63" t="s">
        <v>143</v>
      </c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/>
      <c r="O40" s="227"/>
      <c r="P40" s="237"/>
    </row>
    <row r="41" spans="1:20" x14ac:dyDescent="0.25">
      <c r="A41" s="233"/>
      <c r="B41" s="65"/>
      <c r="C41" s="63"/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/>
      <c r="O41" s="227">
        <f>SUM(N40:N41)/6445887</f>
        <v>0</v>
      </c>
      <c r="P41" s="237"/>
    </row>
    <row r="42" spans="1:20" ht="20.399999999999999" x14ac:dyDescent="0.25">
      <c r="A42" s="233"/>
      <c r="B42" s="66" t="s">
        <v>151</v>
      </c>
      <c r="C42" s="67" t="s">
        <v>152</v>
      </c>
      <c r="D42" s="108"/>
      <c r="E42" s="108"/>
      <c r="F42" s="108"/>
      <c r="G42" s="68"/>
      <c r="H42" s="129"/>
      <c r="I42" s="129"/>
      <c r="J42" s="129"/>
      <c r="K42" s="187"/>
      <c r="L42" s="112"/>
      <c r="M42" s="112"/>
      <c r="N42" s="112">
        <v>397800</v>
      </c>
      <c r="O42" s="228"/>
      <c r="P42" s="237"/>
    </row>
    <row r="43" spans="1:20" x14ac:dyDescent="0.25">
      <c r="A43" s="233"/>
      <c r="B43" s="65"/>
      <c r="C43" s="69" t="s">
        <v>153</v>
      </c>
      <c r="D43" s="109"/>
      <c r="E43" s="109"/>
      <c r="F43" s="109"/>
      <c r="G43" s="70"/>
      <c r="H43" s="130"/>
      <c r="I43" s="130"/>
      <c r="J43" s="130"/>
      <c r="K43" s="188"/>
      <c r="L43" s="181"/>
      <c r="M43" s="181"/>
      <c r="N43" s="181">
        <v>239950</v>
      </c>
      <c r="O43" s="229"/>
      <c r="P43" s="237"/>
    </row>
    <row r="44" spans="1:20" x14ac:dyDescent="0.25">
      <c r="A44" s="233"/>
      <c r="B44" s="65"/>
      <c r="C44" s="69"/>
      <c r="D44" s="109"/>
      <c r="E44" s="109"/>
      <c r="F44" s="109"/>
      <c r="G44" s="70"/>
      <c r="H44" s="130"/>
      <c r="I44" s="130"/>
      <c r="J44" s="130"/>
      <c r="K44" s="188"/>
      <c r="L44" s="181"/>
      <c r="M44" s="181"/>
      <c r="N44" s="181"/>
      <c r="O44" s="229">
        <f>SUM(N42:N44)/6445887</f>
        <v>9.8939059899746926E-2</v>
      </c>
      <c r="P44" s="237"/>
    </row>
    <row r="45" spans="1:20" x14ac:dyDescent="0.25">
      <c r="A45" s="233"/>
      <c r="B45" s="54" t="s">
        <v>154</v>
      </c>
      <c r="C45" s="54"/>
      <c r="D45" s="104"/>
      <c r="E45" s="104"/>
      <c r="F45" s="104"/>
      <c r="G45" s="55"/>
      <c r="H45" s="131"/>
      <c r="I45" s="131"/>
      <c r="J45" s="131"/>
      <c r="K45" s="182"/>
      <c r="L45" s="100"/>
      <c r="M45" s="100"/>
      <c r="N45" s="100">
        <v>637750</v>
      </c>
      <c r="O45" s="220">
        <f>SUM(O40:O44)</f>
        <v>9.8939059899746926E-2</v>
      </c>
      <c r="P45" s="237"/>
    </row>
    <row r="46" spans="1:20" x14ac:dyDescent="0.25">
      <c r="A46" s="1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230"/>
      <c r="P46" s="71"/>
    </row>
    <row r="47" spans="1:20" x14ac:dyDescent="0.25">
      <c r="B47" s="72" t="s">
        <v>194</v>
      </c>
    </row>
    <row r="48" spans="1:20" x14ac:dyDescent="0.25"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</row>
  </sheetData>
  <mergeCells count="14">
    <mergeCell ref="B46:P46"/>
    <mergeCell ref="B48:O48"/>
    <mergeCell ref="C43:J43"/>
    <mergeCell ref="C44:J44"/>
    <mergeCell ref="B45:J45"/>
    <mergeCell ref="B27:O27"/>
    <mergeCell ref="N28:O28"/>
    <mergeCell ref="B37:P37"/>
    <mergeCell ref="C2:E2"/>
    <mergeCell ref="B26:C26"/>
    <mergeCell ref="B36:G36"/>
    <mergeCell ref="C40:J40"/>
    <mergeCell ref="C41:J41"/>
    <mergeCell ref="C42:J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10.8984375" bestFit="1" customWidth="1"/>
    <col min="4" max="4" width="11.8984375" bestFit="1" customWidth="1"/>
    <col min="5" max="5" width="10.8984375" bestFit="1" customWidth="1"/>
    <col min="6" max="6" width="10.796875" bestFit="1" customWidth="1"/>
    <col min="7" max="7" width="12.5" bestFit="1" customWidth="1"/>
    <col min="8" max="8" width="7.8984375" bestFit="1" customWidth="1"/>
    <col min="9" max="9" width="11.8984375" bestFit="1" customWidth="1"/>
  </cols>
  <sheetData>
    <row r="1" spans="1:9" ht="17.399999999999999" x14ac:dyDescent="0.3">
      <c r="A1" s="2" t="s">
        <v>155</v>
      </c>
    </row>
    <row r="2" spans="1:9" ht="15.6" x14ac:dyDescent="0.3">
      <c r="A2" s="3" t="s">
        <v>156</v>
      </c>
      <c r="E2" s="3" t="s">
        <v>157</v>
      </c>
    </row>
    <row r="4" spans="1:9" ht="15.6" x14ac:dyDescent="0.3">
      <c r="A4" s="4" t="s">
        <v>158</v>
      </c>
      <c r="B4" s="5" t="s">
        <v>9</v>
      </c>
      <c r="C4" s="5">
        <v>813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159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6661320</v>
      </c>
      <c r="C10">
        <v>49252454.399999999</v>
      </c>
      <c r="D10">
        <v>45113810.880000003</v>
      </c>
      <c r="E10">
        <v>2840000</v>
      </c>
      <c r="G10">
        <v>103867585.28</v>
      </c>
      <c r="I10">
        <v>103867585.28</v>
      </c>
    </row>
    <row r="12" spans="1:9" x14ac:dyDescent="0.25">
      <c r="A12" s="1" t="s">
        <v>160</v>
      </c>
    </row>
    <row r="14" spans="1:9" x14ac:dyDescent="0.25">
      <c r="A14" t="s">
        <v>12</v>
      </c>
      <c r="C14">
        <v>76500</v>
      </c>
      <c r="D14">
        <v>0</v>
      </c>
      <c r="G14">
        <v>76500</v>
      </c>
      <c r="H14">
        <v>0</v>
      </c>
      <c r="I14">
        <v>76500</v>
      </c>
    </row>
    <row r="15" spans="1:9" x14ac:dyDescent="0.25">
      <c r="A15" t="s">
        <v>13</v>
      </c>
      <c r="C15">
        <v>376021</v>
      </c>
      <c r="D15">
        <v>33709</v>
      </c>
      <c r="G15">
        <v>409730</v>
      </c>
      <c r="H15">
        <v>0</v>
      </c>
      <c r="I15">
        <v>409730</v>
      </c>
    </row>
    <row r="16" spans="1:9" x14ac:dyDescent="0.25">
      <c r="A16" t="s">
        <v>14</v>
      </c>
      <c r="C16">
        <v>124006</v>
      </c>
      <c r="D16">
        <v>30404</v>
      </c>
      <c r="G16">
        <v>154410</v>
      </c>
      <c r="H16">
        <v>0</v>
      </c>
      <c r="I16">
        <v>154410</v>
      </c>
    </row>
    <row r="17" spans="1:9" x14ac:dyDescent="0.25">
      <c r="A17" t="s">
        <v>15</v>
      </c>
      <c r="C17">
        <v>7200</v>
      </c>
      <c r="D17">
        <v>1180</v>
      </c>
      <c r="G17">
        <v>8380</v>
      </c>
      <c r="H17">
        <v>0</v>
      </c>
      <c r="I17">
        <v>8380</v>
      </c>
    </row>
    <row r="18" spans="1:9" x14ac:dyDescent="0.25">
      <c r="A18" t="s">
        <v>16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19</v>
      </c>
      <c r="C21">
        <v>28000</v>
      </c>
      <c r="D21">
        <v>6870</v>
      </c>
      <c r="G21">
        <v>34870</v>
      </c>
      <c r="H21">
        <v>0</v>
      </c>
      <c r="I21">
        <v>34870</v>
      </c>
    </row>
    <row r="23" spans="1:9" x14ac:dyDescent="0.25">
      <c r="A23" s="1" t="s">
        <v>161</v>
      </c>
    </row>
    <row r="25" spans="1:9" x14ac:dyDescent="0.25">
      <c r="A25" t="s">
        <v>20</v>
      </c>
      <c r="B25">
        <v>182190.92</v>
      </c>
      <c r="C25">
        <v>1590334.2</v>
      </c>
      <c r="D25">
        <v>859617.49</v>
      </c>
      <c r="E25">
        <v>245117.4</v>
      </c>
      <c r="F25">
        <v>0</v>
      </c>
      <c r="G25">
        <v>2877260.01</v>
      </c>
      <c r="H25">
        <v>0</v>
      </c>
      <c r="I25">
        <v>2877260.01</v>
      </c>
    </row>
    <row r="26" spans="1:9" x14ac:dyDescent="0.25">
      <c r="A26" t="s">
        <v>21</v>
      </c>
      <c r="B26">
        <v>44877.43</v>
      </c>
      <c r="C26">
        <v>391732.5</v>
      </c>
      <c r="D26">
        <v>211741.73</v>
      </c>
      <c r="E26">
        <v>38898.35</v>
      </c>
      <c r="F26">
        <v>0</v>
      </c>
      <c r="G26">
        <v>687250.01</v>
      </c>
      <c r="H26">
        <v>0</v>
      </c>
      <c r="I26">
        <v>687250.01</v>
      </c>
    </row>
    <row r="27" spans="1:9" x14ac:dyDescent="0.25">
      <c r="A27" t="s">
        <v>22</v>
      </c>
      <c r="B27">
        <v>280790</v>
      </c>
      <c r="C27">
        <v>2451000</v>
      </c>
      <c r="D27">
        <v>1336682</v>
      </c>
      <c r="E27">
        <v>243380</v>
      </c>
      <c r="F27">
        <v>0</v>
      </c>
      <c r="G27">
        <v>4311852</v>
      </c>
      <c r="H27">
        <v>0</v>
      </c>
      <c r="I27">
        <v>4311852</v>
      </c>
    </row>
    <row r="28" spans="1:9" x14ac:dyDescent="0.25">
      <c r="A28" t="s">
        <v>23</v>
      </c>
      <c r="B28">
        <v>0</v>
      </c>
      <c r="C28">
        <v>156000</v>
      </c>
      <c r="D28">
        <v>1175910</v>
      </c>
      <c r="E28">
        <v>0</v>
      </c>
      <c r="F28">
        <v>0</v>
      </c>
      <c r="G28">
        <v>1331910</v>
      </c>
      <c r="H28">
        <v>0</v>
      </c>
      <c r="I28">
        <v>1331910</v>
      </c>
    </row>
    <row r="29" spans="1:9" x14ac:dyDescent="0.25">
      <c r="A29" t="s">
        <v>24</v>
      </c>
      <c r="B29">
        <v>111335</v>
      </c>
      <c r="C29">
        <v>971839</v>
      </c>
      <c r="D29">
        <v>525304</v>
      </c>
      <c r="E29">
        <v>96502</v>
      </c>
      <c r="F29">
        <v>0</v>
      </c>
      <c r="G29">
        <v>1704980</v>
      </c>
      <c r="H29">
        <v>0</v>
      </c>
      <c r="I29">
        <v>1704980</v>
      </c>
    </row>
    <row r="30" spans="1:9" x14ac:dyDescent="0.25">
      <c r="A30" t="s">
        <v>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x14ac:dyDescent="0.25">
      <c r="A31" t="s">
        <v>26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162</v>
      </c>
    </row>
    <row r="38" spans="1:9" x14ac:dyDescent="0.25">
      <c r="A38" t="s">
        <v>30</v>
      </c>
      <c r="B38">
        <v>637750</v>
      </c>
      <c r="G38">
        <v>637750</v>
      </c>
      <c r="H38">
        <v>0</v>
      </c>
      <c r="I38">
        <v>637750</v>
      </c>
    </row>
    <row r="40" spans="1:9" x14ac:dyDescent="0.25">
      <c r="A40" s="1" t="s">
        <v>163</v>
      </c>
    </row>
    <row r="42" spans="1:9" x14ac:dyDescent="0.25">
      <c r="A42" t="s">
        <v>31</v>
      </c>
      <c r="B42">
        <v>0</v>
      </c>
      <c r="C42">
        <v>320582</v>
      </c>
      <c r="D42">
        <v>64928</v>
      </c>
      <c r="E42">
        <v>20290</v>
      </c>
      <c r="G42">
        <v>405800</v>
      </c>
      <c r="H42">
        <v>0</v>
      </c>
      <c r="I42">
        <v>405800</v>
      </c>
    </row>
    <row r="43" spans="1:9" x14ac:dyDescent="0.25">
      <c r="A43" t="s">
        <v>32</v>
      </c>
      <c r="B43">
        <v>6445.76</v>
      </c>
      <c r="C43">
        <v>56264.7</v>
      </c>
      <c r="D43">
        <v>30412.55</v>
      </c>
      <c r="E43">
        <v>5586.99</v>
      </c>
      <c r="G43">
        <v>98710</v>
      </c>
      <c r="H43">
        <v>0</v>
      </c>
      <c r="I43">
        <v>98710</v>
      </c>
    </row>
    <row r="44" spans="1:9" x14ac:dyDescent="0.25">
      <c r="A44" t="s">
        <v>33</v>
      </c>
      <c r="B44">
        <v>1096.3900000000001</v>
      </c>
      <c r="C44">
        <v>9570.2999999999993</v>
      </c>
      <c r="D44">
        <v>5173</v>
      </c>
      <c r="E44">
        <v>950.31</v>
      </c>
      <c r="G44">
        <v>16790</v>
      </c>
      <c r="H44">
        <v>0</v>
      </c>
      <c r="I44">
        <v>16790</v>
      </c>
    </row>
    <row r="45" spans="1:9" x14ac:dyDescent="0.25">
      <c r="A45" t="s">
        <v>34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35</v>
      </c>
      <c r="B46">
        <v>7118</v>
      </c>
      <c r="C46">
        <v>62130</v>
      </c>
      <c r="D46">
        <v>33583</v>
      </c>
      <c r="E46">
        <v>6169</v>
      </c>
      <c r="G46">
        <v>109000</v>
      </c>
      <c r="H46">
        <v>0</v>
      </c>
      <c r="I46">
        <v>109000</v>
      </c>
    </row>
    <row r="47" spans="1:9" x14ac:dyDescent="0.25">
      <c r="A47" t="s">
        <v>36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38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41</v>
      </c>
      <c r="B52">
        <v>3996.36</v>
      </c>
      <c r="C52">
        <v>34884</v>
      </c>
      <c r="D52">
        <v>18855.72</v>
      </c>
      <c r="E52">
        <v>3463.92</v>
      </c>
      <c r="F52">
        <v>0</v>
      </c>
      <c r="G52">
        <v>61200</v>
      </c>
      <c r="H52">
        <v>0</v>
      </c>
      <c r="I52">
        <v>61200</v>
      </c>
    </row>
    <row r="53" spans="1:9" x14ac:dyDescent="0.25">
      <c r="A53" t="s">
        <v>42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44</v>
      </c>
      <c r="B55">
        <v>7936919.8600000003</v>
      </c>
      <c r="C55">
        <v>55908518.100000001</v>
      </c>
      <c r="D55">
        <v>49448181.369999997</v>
      </c>
      <c r="E55">
        <v>3500357.97</v>
      </c>
      <c r="F55">
        <v>0</v>
      </c>
      <c r="G55">
        <v>116793977.3</v>
      </c>
      <c r="H55">
        <v>0</v>
      </c>
      <c r="I55">
        <v>116793977.3</v>
      </c>
    </row>
    <row r="57" spans="1:9" x14ac:dyDescent="0.25">
      <c r="A57" s="1" t="s">
        <v>164</v>
      </c>
    </row>
    <row r="59" spans="1:9" x14ac:dyDescent="0.25">
      <c r="A59" t="s">
        <v>45</v>
      </c>
      <c r="G59">
        <v>115769000</v>
      </c>
    </row>
    <row r="60" spans="1:9" x14ac:dyDescent="0.25">
      <c r="A60" t="s">
        <v>46</v>
      </c>
      <c r="G60">
        <v>794295</v>
      </c>
    </row>
    <row r="61" spans="1:9" x14ac:dyDescent="0.25">
      <c r="A61" t="s">
        <v>47</v>
      </c>
      <c r="G61">
        <v>230682</v>
      </c>
    </row>
    <row r="62" spans="1:9" x14ac:dyDescent="0.25">
      <c r="A62" t="s">
        <v>48</v>
      </c>
      <c r="G62">
        <v>0.01</v>
      </c>
    </row>
    <row r="63" spans="1:9" x14ac:dyDescent="0.25">
      <c r="A63" t="s">
        <v>49</v>
      </c>
      <c r="G63">
        <v>116793977.01000001</v>
      </c>
    </row>
    <row r="64" spans="1:9" x14ac:dyDescent="0.25">
      <c r="A64" t="s">
        <v>50</v>
      </c>
      <c r="G64">
        <v>-43774002.280000001</v>
      </c>
    </row>
    <row r="66" spans="1:9" x14ac:dyDescent="0.25">
      <c r="A66" s="1" t="s">
        <v>165</v>
      </c>
    </row>
    <row r="68" spans="1:9" x14ac:dyDescent="0.25">
      <c r="A68" t="s">
        <v>51</v>
      </c>
      <c r="G68">
        <v>0</v>
      </c>
      <c r="H68">
        <v>0</v>
      </c>
      <c r="I68">
        <v>0</v>
      </c>
    </row>
    <row r="69" spans="1:9" x14ac:dyDescent="0.25">
      <c r="A69" t="s">
        <v>52</v>
      </c>
      <c r="G69">
        <v>311943</v>
      </c>
      <c r="H69">
        <v>228600</v>
      </c>
      <c r="I69">
        <v>83343</v>
      </c>
    </row>
    <row r="70" spans="1:9" x14ac:dyDescent="0.25">
      <c r="A70" t="s">
        <v>53</v>
      </c>
      <c r="G70">
        <v>491219</v>
      </c>
      <c r="H70">
        <v>55503</v>
      </c>
      <c r="I70">
        <v>435716</v>
      </c>
    </row>
    <row r="71" spans="1:9" x14ac:dyDescent="0.25">
      <c r="A71" t="s">
        <v>54</v>
      </c>
      <c r="G71">
        <v>1012989</v>
      </c>
      <c r="H71">
        <v>0</v>
      </c>
      <c r="I71">
        <v>1012989</v>
      </c>
    </row>
    <row r="72" spans="1:9" x14ac:dyDescent="0.25">
      <c r="A72" t="s">
        <v>55</v>
      </c>
      <c r="G72">
        <v>552296</v>
      </c>
      <c r="H72">
        <v>97434</v>
      </c>
      <c r="I72">
        <v>454862</v>
      </c>
    </row>
    <row r="73" spans="1:9" x14ac:dyDescent="0.25">
      <c r="A73" t="s">
        <v>56</v>
      </c>
      <c r="G73">
        <v>2742065</v>
      </c>
      <c r="H73">
        <v>2912</v>
      </c>
      <c r="I73">
        <v>2739153</v>
      </c>
    </row>
    <row r="74" spans="1:9" x14ac:dyDescent="0.25">
      <c r="A74" t="s">
        <v>57</v>
      </c>
      <c r="G74">
        <v>0</v>
      </c>
      <c r="H74">
        <v>0</v>
      </c>
      <c r="I74">
        <v>0</v>
      </c>
    </row>
    <row r="75" spans="1:9" x14ac:dyDescent="0.25">
      <c r="A75" t="s">
        <v>58</v>
      </c>
      <c r="G75">
        <v>78121</v>
      </c>
      <c r="H75">
        <v>0</v>
      </c>
      <c r="I75">
        <v>78121</v>
      </c>
    </row>
    <row r="77" spans="1:9" x14ac:dyDescent="0.25">
      <c r="A77" t="s">
        <v>59</v>
      </c>
      <c r="G77">
        <v>336120</v>
      </c>
      <c r="H77">
        <v>6270</v>
      </c>
      <c r="I77">
        <v>329850</v>
      </c>
    </row>
    <row r="78" spans="1:9" x14ac:dyDescent="0.25">
      <c r="A78" t="s">
        <v>60</v>
      </c>
      <c r="G78">
        <v>222813</v>
      </c>
      <c r="H78">
        <v>0</v>
      </c>
      <c r="I78">
        <v>222813</v>
      </c>
    </row>
    <row r="79" spans="1:9" x14ac:dyDescent="0.25">
      <c r="A79" t="s">
        <v>61</v>
      </c>
      <c r="G79">
        <v>88580</v>
      </c>
      <c r="H79">
        <v>530</v>
      </c>
      <c r="I79">
        <v>88050</v>
      </c>
    </row>
    <row r="80" spans="1:9" x14ac:dyDescent="0.25">
      <c r="A80" t="s">
        <v>62</v>
      </c>
      <c r="B80">
        <v>99505</v>
      </c>
      <c r="C80">
        <v>868571</v>
      </c>
      <c r="D80">
        <v>469486</v>
      </c>
      <c r="E80">
        <v>86248</v>
      </c>
      <c r="F80">
        <v>0</v>
      </c>
      <c r="G80">
        <v>1523810</v>
      </c>
      <c r="H80">
        <v>0</v>
      </c>
      <c r="I80">
        <v>1523810</v>
      </c>
    </row>
    <row r="81" spans="1:9" x14ac:dyDescent="0.25">
      <c r="A81" t="s">
        <v>63</v>
      </c>
      <c r="B81">
        <v>160272</v>
      </c>
      <c r="C81">
        <v>1399005</v>
      </c>
      <c r="D81">
        <v>756199</v>
      </c>
      <c r="E81">
        <v>138919</v>
      </c>
      <c r="F81">
        <v>0</v>
      </c>
      <c r="G81">
        <v>2454395</v>
      </c>
      <c r="H81">
        <v>935</v>
      </c>
      <c r="I81">
        <v>2453460</v>
      </c>
    </row>
    <row r="82" spans="1:9" x14ac:dyDescent="0.25">
      <c r="A82" t="s">
        <v>64</v>
      </c>
      <c r="G82">
        <v>0</v>
      </c>
      <c r="H82">
        <v>0</v>
      </c>
      <c r="I82">
        <v>0</v>
      </c>
    </row>
    <row r="84" spans="1:9" x14ac:dyDescent="0.25">
      <c r="A84" t="s">
        <v>65</v>
      </c>
      <c r="D84">
        <v>148425</v>
      </c>
      <c r="E84">
        <v>27267</v>
      </c>
      <c r="G84">
        <v>175692</v>
      </c>
      <c r="H84">
        <v>0</v>
      </c>
      <c r="I84">
        <v>175692</v>
      </c>
    </row>
    <row r="85" spans="1:9" x14ac:dyDescent="0.25">
      <c r="A85" t="s">
        <v>66</v>
      </c>
      <c r="G85">
        <v>1470480</v>
      </c>
      <c r="H85">
        <v>1525920</v>
      </c>
      <c r="I85">
        <v>-55440</v>
      </c>
    </row>
    <row r="86" spans="1:9" x14ac:dyDescent="0.25">
      <c r="A86" t="s">
        <v>67</v>
      </c>
      <c r="G86">
        <v>1520935</v>
      </c>
      <c r="H86">
        <v>0</v>
      </c>
      <c r="I86">
        <v>1520935</v>
      </c>
    </row>
    <row r="87" spans="1:9" x14ac:dyDescent="0.25">
      <c r="A87" t="s">
        <v>68</v>
      </c>
      <c r="G87">
        <v>0</v>
      </c>
      <c r="H87">
        <v>0</v>
      </c>
      <c r="I87">
        <v>0</v>
      </c>
    </row>
    <row r="88" spans="1:9" x14ac:dyDescent="0.25">
      <c r="A88" t="s">
        <v>69</v>
      </c>
      <c r="G88">
        <v>0</v>
      </c>
      <c r="H88">
        <v>0</v>
      </c>
      <c r="I88">
        <v>0</v>
      </c>
    </row>
    <row r="89" spans="1:9" x14ac:dyDescent="0.25">
      <c r="A89" t="s">
        <v>70</v>
      </c>
      <c r="G89">
        <v>391600</v>
      </c>
      <c r="H89">
        <v>391600</v>
      </c>
      <c r="I89">
        <v>0</v>
      </c>
    </row>
    <row r="90" spans="1:9" x14ac:dyDescent="0.25">
      <c r="A90" t="s">
        <v>71</v>
      </c>
      <c r="G90">
        <v>13373058</v>
      </c>
      <c r="H90">
        <v>2309704</v>
      </c>
      <c r="I90">
        <v>11063354</v>
      </c>
    </row>
    <row r="92" spans="1:9" x14ac:dyDescent="0.25">
      <c r="A92" s="1" t="s">
        <v>166</v>
      </c>
    </row>
    <row r="95" spans="1:9" x14ac:dyDescent="0.25">
      <c r="A95" s="1" t="s">
        <v>167</v>
      </c>
    </row>
    <row r="97" spans="1:9" x14ac:dyDescent="0.25">
      <c r="A97" t="s">
        <v>72</v>
      </c>
      <c r="G97">
        <v>391288</v>
      </c>
      <c r="H97">
        <v>24570</v>
      </c>
      <c r="I97">
        <v>366718</v>
      </c>
    </row>
    <row r="98" spans="1:9" x14ac:dyDescent="0.25">
      <c r="A98" t="s">
        <v>73</v>
      </c>
      <c r="G98">
        <v>124760</v>
      </c>
      <c r="H98">
        <v>9173</v>
      </c>
      <c r="I98">
        <v>115587</v>
      </c>
    </row>
    <row r="99" spans="1:9" x14ac:dyDescent="0.25">
      <c r="A99" t="s">
        <v>74</v>
      </c>
      <c r="G99">
        <v>0</v>
      </c>
      <c r="H99">
        <v>0</v>
      </c>
      <c r="I99">
        <v>0</v>
      </c>
    </row>
    <row r="100" spans="1:9" x14ac:dyDescent="0.25">
      <c r="A100" t="s">
        <v>75</v>
      </c>
      <c r="G100">
        <v>1357537</v>
      </c>
      <c r="H100">
        <v>172770</v>
      </c>
      <c r="I100">
        <v>1184767</v>
      </c>
    </row>
    <row r="101" spans="1:9" x14ac:dyDescent="0.25">
      <c r="A101" t="s">
        <v>76</v>
      </c>
      <c r="G101">
        <v>1873585</v>
      </c>
      <c r="H101">
        <v>206513</v>
      </c>
      <c r="I101">
        <v>1667072</v>
      </c>
    </row>
    <row r="103" spans="1:9" x14ac:dyDescent="0.25">
      <c r="A103" s="1" t="s">
        <v>168</v>
      </c>
    </row>
    <row r="106" spans="1:9" x14ac:dyDescent="0.25">
      <c r="A106" t="s">
        <v>77</v>
      </c>
      <c r="G106">
        <v>1750278</v>
      </c>
      <c r="H106">
        <v>530</v>
      </c>
      <c r="I106">
        <v>1749748</v>
      </c>
    </row>
    <row r="107" spans="1:9" x14ac:dyDescent="0.25">
      <c r="A107" t="s">
        <v>78</v>
      </c>
      <c r="G107">
        <v>3648650</v>
      </c>
      <c r="H107">
        <v>2870</v>
      </c>
      <c r="I107">
        <v>3645780</v>
      </c>
    </row>
    <row r="108" spans="1:9" x14ac:dyDescent="0.25">
      <c r="A108" t="s">
        <v>79</v>
      </c>
      <c r="G108">
        <v>962390</v>
      </c>
      <c r="H108">
        <v>119000</v>
      </c>
      <c r="I108">
        <v>843390</v>
      </c>
    </row>
    <row r="109" spans="1:9" x14ac:dyDescent="0.25">
      <c r="A109" t="s">
        <v>80</v>
      </c>
      <c r="G109">
        <v>242370</v>
      </c>
      <c r="H109">
        <v>29120</v>
      </c>
      <c r="I109">
        <v>213250</v>
      </c>
    </row>
    <row r="110" spans="1:9" x14ac:dyDescent="0.25">
      <c r="A110" t="s">
        <v>81</v>
      </c>
      <c r="G110">
        <v>539183</v>
      </c>
      <c r="H110">
        <v>3397</v>
      </c>
      <c r="I110">
        <v>535786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239745</v>
      </c>
      <c r="H111" s="8">
        <v>36212</v>
      </c>
      <c r="I111" s="8">
        <v>203533</v>
      </c>
    </row>
    <row r="112" spans="1:9" x14ac:dyDescent="0.25">
      <c r="A112" t="s">
        <v>83</v>
      </c>
      <c r="G112">
        <v>0</v>
      </c>
      <c r="H112">
        <v>0</v>
      </c>
      <c r="I112">
        <v>0</v>
      </c>
    </row>
    <row r="113" spans="1:9" x14ac:dyDescent="0.25">
      <c r="A113" t="s">
        <v>84</v>
      </c>
      <c r="B113">
        <v>11472</v>
      </c>
      <c r="C113">
        <v>100136</v>
      </c>
      <c r="D113">
        <v>54126</v>
      </c>
      <c r="E113">
        <v>9943</v>
      </c>
      <c r="G113">
        <v>175677</v>
      </c>
      <c r="H113">
        <v>0</v>
      </c>
      <c r="I113">
        <v>175677</v>
      </c>
    </row>
    <row r="114" spans="1:9" x14ac:dyDescent="0.25">
      <c r="A114" t="s">
        <v>85</v>
      </c>
      <c r="G114">
        <v>1271647</v>
      </c>
      <c r="H114">
        <v>0</v>
      </c>
      <c r="I114">
        <v>1271647</v>
      </c>
    </row>
    <row r="115" spans="1:9" x14ac:dyDescent="0.25">
      <c r="A115" t="s">
        <v>86</v>
      </c>
      <c r="G115">
        <v>0</v>
      </c>
      <c r="H115">
        <v>0</v>
      </c>
      <c r="I115">
        <v>0</v>
      </c>
    </row>
    <row r="116" spans="1:9" x14ac:dyDescent="0.25">
      <c r="A116" t="s">
        <v>87</v>
      </c>
      <c r="B116">
        <v>11472</v>
      </c>
      <c r="C116">
        <v>100136</v>
      </c>
      <c r="D116">
        <v>54126</v>
      </c>
      <c r="E116">
        <v>9943</v>
      </c>
      <c r="G116">
        <v>8829940</v>
      </c>
      <c r="H116">
        <v>191129</v>
      </c>
      <c r="I116">
        <v>8638811</v>
      </c>
    </row>
    <row r="118" spans="1:9" x14ac:dyDescent="0.25">
      <c r="A118" s="1" t="s">
        <v>169</v>
      </c>
    </row>
    <row r="120" spans="1:9" x14ac:dyDescent="0.25">
      <c r="A120" t="s">
        <v>88</v>
      </c>
      <c r="G120">
        <v>79510</v>
      </c>
      <c r="H120">
        <v>7883</v>
      </c>
      <c r="I120">
        <v>71627</v>
      </c>
    </row>
    <row r="122" spans="1:9" x14ac:dyDescent="0.25">
      <c r="A122" s="1" t="s">
        <v>170</v>
      </c>
    </row>
    <row r="124" spans="1:9" x14ac:dyDescent="0.25">
      <c r="A124" t="s">
        <v>89</v>
      </c>
      <c r="G124">
        <v>5348913</v>
      </c>
      <c r="H124">
        <v>21540</v>
      </c>
      <c r="I124">
        <v>5327373</v>
      </c>
    </row>
    <row r="125" spans="1:9" x14ac:dyDescent="0.25">
      <c r="A125" t="s">
        <v>90</v>
      </c>
      <c r="G125">
        <v>1054751</v>
      </c>
      <c r="H125">
        <v>55</v>
      </c>
      <c r="I125">
        <v>1054696</v>
      </c>
    </row>
    <row r="126" spans="1:9" x14ac:dyDescent="0.25">
      <c r="A126" t="s">
        <v>91</v>
      </c>
      <c r="G126">
        <v>160370</v>
      </c>
      <c r="H126">
        <v>0</v>
      </c>
      <c r="I126">
        <v>160370</v>
      </c>
    </row>
    <row r="127" spans="1:9" x14ac:dyDescent="0.25">
      <c r="A127" t="s">
        <v>92</v>
      </c>
      <c r="G127">
        <v>6564034</v>
      </c>
      <c r="H127">
        <v>21595</v>
      </c>
      <c r="I127">
        <v>6542439</v>
      </c>
    </row>
    <row r="129" spans="1:9" x14ac:dyDescent="0.25">
      <c r="A129" s="1" t="s">
        <v>171</v>
      </c>
    </row>
    <row r="131" spans="1:9" x14ac:dyDescent="0.25">
      <c r="A131" t="s">
        <v>93</v>
      </c>
      <c r="G131">
        <v>234444</v>
      </c>
      <c r="H131">
        <v>0</v>
      </c>
      <c r="I131">
        <v>234444</v>
      </c>
    </row>
    <row r="132" spans="1:9" x14ac:dyDescent="0.25">
      <c r="A132" t="s">
        <v>94</v>
      </c>
      <c r="G132">
        <v>981908</v>
      </c>
      <c r="H132">
        <v>338207</v>
      </c>
      <c r="I132">
        <v>643701</v>
      </c>
    </row>
    <row r="133" spans="1:9" x14ac:dyDescent="0.25">
      <c r="A133" t="s">
        <v>95</v>
      </c>
      <c r="G133">
        <v>0</v>
      </c>
      <c r="H133">
        <v>0</v>
      </c>
      <c r="I133">
        <v>0</v>
      </c>
    </row>
    <row r="134" spans="1:9" x14ac:dyDescent="0.25">
      <c r="A134" t="s">
        <v>96</v>
      </c>
      <c r="G134">
        <v>4218757</v>
      </c>
      <c r="H134">
        <v>81350</v>
      </c>
      <c r="I134">
        <v>4137407</v>
      </c>
    </row>
    <row r="135" spans="1:9" x14ac:dyDescent="0.25">
      <c r="A135" t="s">
        <v>97</v>
      </c>
      <c r="G135">
        <v>109980</v>
      </c>
      <c r="H135">
        <v>0</v>
      </c>
      <c r="I135">
        <v>109980</v>
      </c>
    </row>
    <row r="136" spans="1:9" x14ac:dyDescent="0.25">
      <c r="A136" t="s">
        <v>98</v>
      </c>
      <c r="G136">
        <v>5545089</v>
      </c>
      <c r="H136">
        <v>419557</v>
      </c>
      <c r="I136">
        <v>5125532</v>
      </c>
    </row>
    <row r="138" spans="1:9" x14ac:dyDescent="0.25">
      <c r="A138" s="1" t="s">
        <v>172</v>
      </c>
    </row>
    <row r="140" spans="1:9" x14ac:dyDescent="0.25">
      <c r="A140" t="s">
        <v>99</v>
      </c>
      <c r="G140">
        <v>1018636</v>
      </c>
      <c r="H140">
        <v>29403</v>
      </c>
      <c r="I140">
        <v>989233</v>
      </c>
    </row>
    <row r="141" spans="1:9" x14ac:dyDescent="0.25">
      <c r="A141" t="s">
        <v>100</v>
      </c>
      <c r="G141">
        <v>803659</v>
      </c>
      <c r="H141">
        <v>94834</v>
      </c>
      <c r="I141">
        <v>708825</v>
      </c>
    </row>
    <row r="142" spans="1:9" x14ac:dyDescent="0.25">
      <c r="A142" t="s">
        <v>101</v>
      </c>
      <c r="G142">
        <v>1822295</v>
      </c>
      <c r="H142">
        <v>124237</v>
      </c>
      <c r="I142">
        <v>1698058</v>
      </c>
    </row>
    <row r="144" spans="1:9" x14ac:dyDescent="0.25">
      <c r="A144" s="1" t="s">
        <v>173</v>
      </c>
    </row>
    <row r="146" spans="1:9" x14ac:dyDescent="0.25">
      <c r="A146" t="s">
        <v>102</v>
      </c>
      <c r="G146">
        <v>728960</v>
      </c>
      <c r="H146">
        <v>0</v>
      </c>
      <c r="I146">
        <v>728960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130167035.3</v>
      </c>
      <c r="H150">
        <v>2309704</v>
      </c>
      <c r="I150">
        <v>127857331.3</v>
      </c>
    </row>
    <row r="151" spans="1:9" x14ac:dyDescent="0.25">
      <c r="A151" t="s">
        <v>105</v>
      </c>
      <c r="G151">
        <v>25443413</v>
      </c>
      <c r="H151">
        <v>970914</v>
      </c>
      <c r="I151">
        <v>24472499</v>
      </c>
    </row>
    <row r="153" spans="1:9" x14ac:dyDescent="0.25">
      <c r="A153" t="s">
        <v>106</v>
      </c>
      <c r="G153">
        <v>155610448.30000001</v>
      </c>
      <c r="H153">
        <v>3280618</v>
      </c>
      <c r="I153">
        <v>152329830.30000001</v>
      </c>
    </row>
    <row r="155" spans="1:9" x14ac:dyDescent="0.25">
      <c r="A155" t="s">
        <v>107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108</v>
      </c>
      <c r="G157">
        <v>254820</v>
      </c>
      <c r="H157">
        <v>35150</v>
      </c>
      <c r="I157">
        <v>219670</v>
      </c>
    </row>
    <row r="158" spans="1:9" x14ac:dyDescent="0.25">
      <c r="A158" t="s">
        <v>109</v>
      </c>
      <c r="G158">
        <v>75000</v>
      </c>
      <c r="H158">
        <v>0</v>
      </c>
      <c r="I158">
        <v>75000</v>
      </c>
    </row>
    <row r="162" spans="1:8" ht="41.4" x14ac:dyDescent="0.25">
      <c r="A162" s="9" t="s">
        <v>174</v>
      </c>
    </row>
    <row r="164" spans="1:8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3.8" x14ac:dyDescent="0.25"/>
  <cols>
    <col min="1" max="1" width="30.69921875" customWidth="1"/>
    <col min="2" max="2" width="41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175</v>
      </c>
    </row>
    <row r="3" spans="1:9" ht="15.6" x14ac:dyDescent="0.3">
      <c r="A3" s="3" t="s">
        <v>156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176</v>
      </c>
      <c r="B7" t="s">
        <v>118</v>
      </c>
      <c r="C7">
        <v>1103</v>
      </c>
      <c r="D7">
        <v>20</v>
      </c>
      <c r="E7">
        <v>160000</v>
      </c>
      <c r="F7">
        <v>8000</v>
      </c>
      <c r="G7" s="13" t="s">
        <v>119</v>
      </c>
    </row>
    <row r="8" spans="1:9" x14ac:dyDescent="0.25">
      <c r="B8" t="s">
        <v>120</v>
      </c>
      <c r="C8">
        <v>1105</v>
      </c>
      <c r="D8">
        <v>20</v>
      </c>
      <c r="E8">
        <v>160000</v>
      </c>
      <c r="F8">
        <v>8000</v>
      </c>
      <c r="G8" s="13" t="s">
        <v>119</v>
      </c>
    </row>
    <row r="9" spans="1:9" x14ac:dyDescent="0.25">
      <c r="A9" s="1" t="s">
        <v>178</v>
      </c>
      <c r="D9">
        <f>SUM(D7:D8)</f>
        <v>40</v>
      </c>
      <c r="E9">
        <f>SUM(E7:E8)</f>
        <v>320000</v>
      </c>
    </row>
    <row r="10" spans="1:9" x14ac:dyDescent="0.25">
      <c r="A10" s="1"/>
    </row>
    <row r="11" spans="1:9" x14ac:dyDescent="0.25">
      <c r="A11" s="1" t="s">
        <v>177</v>
      </c>
      <c r="B11" t="s">
        <v>121</v>
      </c>
      <c r="C11">
        <v>7019</v>
      </c>
      <c r="D11">
        <v>134</v>
      </c>
      <c r="E11">
        <v>1340000</v>
      </c>
      <c r="F11">
        <v>10000</v>
      </c>
      <c r="G11" s="13" t="s">
        <v>119</v>
      </c>
    </row>
    <row r="12" spans="1:9" x14ac:dyDescent="0.25">
      <c r="B12" t="s">
        <v>122</v>
      </c>
      <c r="C12">
        <v>7020</v>
      </c>
      <c r="D12">
        <v>118</v>
      </c>
      <c r="E12">
        <v>1180000</v>
      </c>
      <c r="F12">
        <v>10000</v>
      </c>
      <c r="G12" s="13" t="s">
        <v>119</v>
      </c>
    </row>
    <row r="13" spans="1:9" x14ac:dyDescent="0.25">
      <c r="A13" s="1" t="s">
        <v>179</v>
      </c>
      <c r="D13">
        <f>SUM(D11:D12)</f>
        <v>252</v>
      </c>
      <c r="E13">
        <f>SUM(E11:E12)</f>
        <v>2520000</v>
      </c>
    </row>
    <row r="17" spans="1:6" x14ac:dyDescent="0.25">
      <c r="A17" s="15" t="s">
        <v>180</v>
      </c>
      <c r="B17" s="15"/>
      <c r="C17" s="15"/>
      <c r="D17" s="15"/>
      <c r="E17" s="15"/>
      <c r="F17" s="15"/>
    </row>
    <row r="18" spans="1:6" x14ac:dyDescent="0.25">
      <c r="A18" s="10"/>
      <c r="B18" s="11"/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</sheetData>
  <mergeCells count="2">
    <mergeCell ref="A17:F17"/>
    <mergeCell ref="A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2013-09-10T12:02:33Z</dcterms:created>
  <dcterms:modified xsi:type="dcterms:W3CDTF">2013-09-10T12:02:39Z</dcterms:modified>
</cp:coreProperties>
</file>