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9035" windowHeight="7680" activeTab="0"/>
  </bookViews>
  <sheets>
    <sheet name="Sheet1" sheetId="1" r:id="rId1"/>
    <sheet name="Sheet2" sheetId="2" r:id="rId2"/>
    <sheet name="Sheet3" sheetId="3" r:id="rId3"/>
  </sheets>
  <definedNames>
    <definedName name="_xlnm.Print_Area" localSheetId="0">'Sheet1'!$A$1:$G$95</definedName>
  </definedNames>
  <calcPr fullCalcOnLoad="1"/>
</workbook>
</file>

<file path=xl/sharedStrings.xml><?xml version="1.0" encoding="utf-8"?>
<sst xmlns="http://schemas.openxmlformats.org/spreadsheetml/2006/main" count="119" uniqueCount="110">
  <si>
    <r>
      <rPr>
        <b/>
        <sz val="24"/>
        <rFont val="Cambria"/>
        <family val="1"/>
      </rPr>
      <t>Spending data</t>
    </r>
    <r>
      <rPr>
        <sz val="24"/>
        <rFont val="Cambria"/>
        <family val="1"/>
      </rPr>
      <t xml:space="preserve">
</t>
    </r>
    <r>
      <rPr>
        <sz val="18"/>
        <rFont val="Cambria"/>
        <family val="1"/>
      </rPr>
      <t>(in £m)</t>
    </r>
  </si>
  <si>
    <t>Actual</t>
  </si>
  <si>
    <t>Comments</t>
  </si>
  <si>
    <t>Total Spend</t>
  </si>
  <si>
    <t>(A) Spend 
By Budget Type</t>
  </si>
  <si>
    <t>(A1) Organisation's own budget (DEL), Sub-Total</t>
  </si>
  <si>
    <t>Of which</t>
  </si>
  <si>
    <r>
      <t>Resource (excl. depreciation)*</t>
    </r>
    <r>
      <rPr>
        <vertAlign val="superscript"/>
        <sz val="12"/>
        <color indexed="8"/>
        <rFont val="Calibri"/>
        <family val="2"/>
      </rPr>
      <t>1</t>
    </r>
  </si>
  <si>
    <r>
      <t>Capital*</t>
    </r>
    <r>
      <rPr>
        <vertAlign val="superscript"/>
        <sz val="12"/>
        <color indexed="8"/>
        <rFont val="Calibri"/>
        <family val="2"/>
      </rPr>
      <t>1</t>
    </r>
  </si>
  <si>
    <t>(A2) Expenditure managed by the organisation (AME), Sub-Total</t>
  </si>
  <si>
    <t>Of which the main components are:</t>
  </si>
  <si>
    <t xml:space="preserve">(A3) Other expenditure outside DEL and AME </t>
  </si>
  <si>
    <t>(A1 + A2 + A3) Total Spend</t>
  </si>
  <si>
    <t>(B) Spend 
by type of internal operation</t>
  </si>
  <si>
    <t>(B1) Cost of running the estate, Sub-Total</t>
  </si>
  <si>
    <t>Of which, major components are:</t>
  </si>
  <si>
    <r>
      <t xml:space="preserve">Size in m2 </t>
    </r>
    <r>
      <rPr>
        <b/>
        <sz val="12"/>
        <color indexed="8"/>
        <rFont val="Calibri"/>
        <family val="2"/>
      </rPr>
      <t>*</t>
    </r>
  </si>
  <si>
    <t>(B2) Cost of running IT, Sub-Total</t>
  </si>
  <si>
    <r>
      <t>Desktop</t>
    </r>
    <r>
      <rPr>
        <sz val="11"/>
        <color indexed="8"/>
        <rFont val="Calibri"/>
        <family val="2"/>
      </rPr>
      <t xml:space="preserve"> </t>
    </r>
    <r>
      <rPr>
        <b/>
        <sz val="12"/>
        <color indexed="8"/>
        <rFont val="Calibri"/>
        <family val="2"/>
      </rPr>
      <t>*</t>
    </r>
  </si>
  <si>
    <t>(B3) Cost of corporate services, Sub-Total</t>
  </si>
  <si>
    <r>
      <t>HR</t>
    </r>
    <r>
      <rPr>
        <sz val="11"/>
        <color indexed="8"/>
        <rFont val="Calibri"/>
        <family val="2"/>
      </rPr>
      <t xml:space="preserve"> </t>
    </r>
    <r>
      <rPr>
        <b/>
        <sz val="12"/>
        <color indexed="8"/>
        <rFont val="Calibri"/>
        <family val="2"/>
      </rPr>
      <t>*</t>
    </r>
  </si>
  <si>
    <r>
      <t>Finance</t>
    </r>
    <r>
      <rPr>
        <sz val="11"/>
        <color indexed="8"/>
        <rFont val="Calibri"/>
        <family val="2"/>
      </rPr>
      <t xml:space="preserve"> </t>
    </r>
    <r>
      <rPr>
        <b/>
        <sz val="12"/>
        <color indexed="8"/>
        <rFont val="Calibri"/>
        <family val="2"/>
      </rPr>
      <t>*</t>
    </r>
  </si>
  <si>
    <r>
      <t>Procurement</t>
    </r>
    <r>
      <rPr>
        <sz val="11"/>
        <color indexed="8"/>
        <rFont val="Calibri"/>
        <family val="2"/>
      </rPr>
      <t xml:space="preserve"> </t>
    </r>
    <r>
      <rPr>
        <b/>
        <sz val="12"/>
        <color indexed="8"/>
        <rFont val="Calibri"/>
        <family val="2"/>
      </rPr>
      <t>*</t>
    </r>
  </si>
  <si>
    <t>Other</t>
  </si>
  <si>
    <t>(B1 + B2 + B3 + B4 + B5)  Total Spend</t>
  </si>
  <si>
    <t>(C)  Spend 
by type of transaction</t>
  </si>
  <si>
    <t>(C1) Procurement Costs, Sub-Total</t>
  </si>
  <si>
    <t>Of which, major component categories are:</t>
  </si>
  <si>
    <r>
      <t>Consultancy &amp; Contingent Labour</t>
    </r>
    <r>
      <rPr>
        <sz val="11"/>
        <color indexed="8"/>
        <rFont val="Calibri"/>
        <family val="2"/>
      </rPr>
      <t xml:space="preserve"> *</t>
    </r>
  </si>
  <si>
    <r>
      <t>Construction</t>
    </r>
    <r>
      <rPr>
        <sz val="11"/>
        <color indexed="8"/>
        <rFont val="Calibri"/>
        <family val="2"/>
      </rPr>
      <t xml:space="preserve"> </t>
    </r>
    <r>
      <rPr>
        <b/>
        <sz val="12"/>
        <color indexed="8"/>
        <rFont val="Calibri"/>
        <family val="2"/>
      </rPr>
      <t>*</t>
    </r>
  </si>
  <si>
    <r>
      <t>Marketing and media</t>
    </r>
    <r>
      <rPr>
        <sz val="11"/>
        <color indexed="8"/>
        <rFont val="Calibri"/>
        <family val="2"/>
      </rPr>
      <t xml:space="preserve"> </t>
    </r>
    <r>
      <rPr>
        <b/>
        <sz val="12"/>
        <color indexed="8"/>
        <rFont val="Calibri"/>
        <family val="2"/>
      </rPr>
      <t>*</t>
    </r>
  </si>
  <si>
    <t>Of which, spend through Govt Procurement Service</t>
  </si>
  <si>
    <t>Of which, by supplier type:</t>
  </si>
  <si>
    <r>
      <t xml:space="preserve">SME suppliers </t>
    </r>
    <r>
      <rPr>
        <b/>
        <vertAlign val="superscript"/>
        <sz val="12"/>
        <color indexed="8"/>
        <rFont val="Calibri"/>
        <family val="2"/>
      </rPr>
      <t>*3</t>
    </r>
  </si>
  <si>
    <r>
      <t xml:space="preserve">Voluntary and Charity Sector suppliers </t>
    </r>
    <r>
      <rPr>
        <b/>
        <sz val="12"/>
        <color indexed="8"/>
        <rFont val="Calibri"/>
        <family val="2"/>
      </rPr>
      <t>*</t>
    </r>
    <r>
      <rPr>
        <b/>
        <vertAlign val="superscript"/>
        <sz val="12"/>
        <color indexed="8"/>
        <rFont val="Calibri"/>
        <family val="2"/>
      </rPr>
      <t>3</t>
    </r>
  </si>
  <si>
    <t>(C2) People costs, Sub-Total</t>
  </si>
  <si>
    <t>Of which, major component costs are:</t>
  </si>
  <si>
    <t>Payroll Paybill Costs*</t>
  </si>
  <si>
    <t>Non Payroll Paybill Costs</t>
  </si>
  <si>
    <t>Paid exits</t>
  </si>
  <si>
    <t>(C3) Grants, Sub-Total</t>
  </si>
  <si>
    <t xml:space="preserve">Total by main components (equal to the total by recipient sectors) </t>
  </si>
  <si>
    <t>Of which the recipient sectors are:</t>
  </si>
  <si>
    <t>Central Govt</t>
  </si>
  <si>
    <t>Local Govt</t>
  </si>
  <si>
    <t>Public corporations</t>
  </si>
  <si>
    <t>Voluntary sector</t>
  </si>
  <si>
    <t>Private sector</t>
  </si>
  <si>
    <t xml:space="preserve">Total by recipient sectors (equal to the total by main components) </t>
  </si>
  <si>
    <t>(C1 + C2 + C3 + C4) Total Spend</t>
  </si>
  <si>
    <r>
      <t>Goods and Services</t>
    </r>
    <r>
      <rPr>
        <sz val="11"/>
        <color indexed="8"/>
        <rFont val="Calibri"/>
        <family val="2"/>
      </rPr>
      <t xml:space="preserve"> </t>
    </r>
    <r>
      <rPr>
        <b/>
        <sz val="12"/>
        <color indexed="8"/>
        <rFont val="Calibri"/>
        <family val="2"/>
      </rPr>
      <t>*</t>
    </r>
  </si>
  <si>
    <t xml:space="preserve">Total by major component categories (equal to the total by supplier type) </t>
  </si>
  <si>
    <t>Total by supplier type (equal to the total by major component categories)</t>
  </si>
  <si>
    <t>Quarterly Data Summary Quarter 2 2012/13</t>
  </si>
  <si>
    <t>Footnotes</t>
  </si>
  <si>
    <t>1 - Top line budget areas where forecasts should be treated as restricted</t>
  </si>
  <si>
    <t>2 - Areas of front line delivery, where there will be a large degree of variance across departments</t>
  </si>
  <si>
    <t>3 -  There may be overlap between VCS and SME suppliers; these figures are therefore not additive</t>
  </si>
  <si>
    <t>4 - Comments to include major changes in scope</t>
  </si>
  <si>
    <t xml:space="preserve">* - Items covered by a centrally agreed strategy for which there is cabinet consensus. </t>
  </si>
  <si>
    <t>State Pension</t>
  </si>
  <si>
    <t>Housing Benefits</t>
  </si>
  <si>
    <t>Disability Living Allowance</t>
  </si>
  <si>
    <t>Pension Credit</t>
  </si>
  <si>
    <t>Employment and Support Allowance</t>
  </si>
  <si>
    <t>Networks</t>
  </si>
  <si>
    <t>Hosting</t>
  </si>
  <si>
    <t>AMS</t>
  </si>
  <si>
    <t>SIAM</t>
  </si>
  <si>
    <t>Remainder of IT costs excluding B2 above</t>
  </si>
  <si>
    <t>HR expenditure not covered within the Cabinet Office definition of corporate services</t>
  </si>
  <si>
    <t xml:space="preserve">Relates to last published year 2011/12 . Includes offices &gt; 500sqm and excludes Jobcentres to enable cross government comparison.  </t>
  </si>
  <si>
    <t>Cost of Department's Desktop PC solution</t>
  </si>
  <si>
    <t>Expenditure maintaining IT networks</t>
  </si>
  <si>
    <t>Cost of Application Maintenance and Support</t>
  </si>
  <si>
    <t>Service Integration and Management contract</t>
  </si>
  <si>
    <t>(B4) Director General Functional Area</t>
  </si>
  <si>
    <t>Cost of hosting DWP systems</t>
  </si>
  <si>
    <t>These figures represent the costs of staff and their associated overheads who undertake specific functions defined in the Common Areas of spend document.  They do not represent the totality of corporate support costs in DWP.  The remaining corporate costs are detailed within section B4 below.</t>
  </si>
  <si>
    <t>Includes Shared Services and Corporate recoveries</t>
  </si>
  <si>
    <t>Excluding Finance and Procurement detailed at B3 above</t>
  </si>
  <si>
    <t>Less proportion of accomodation cost</t>
  </si>
  <si>
    <r>
      <t xml:space="preserve">Cost in £ </t>
    </r>
    <r>
      <rPr>
        <vertAlign val="superscript"/>
        <sz val="7.7"/>
        <color indexed="8"/>
        <rFont val="Calibri"/>
        <family val="2"/>
      </rPr>
      <t>5</t>
    </r>
  </si>
  <si>
    <t>Excludes depreciation of £45m</t>
  </si>
  <si>
    <t>5 - In the section B1  Cost of running the estate, both figures are derived from the 2011/12 annual return on a subset of DWP offices</t>
  </si>
  <si>
    <t>Department for Work and Pensions</t>
  </si>
  <si>
    <r>
      <t>Operations</t>
    </r>
    <r>
      <rPr>
        <vertAlign val="superscript"/>
        <sz val="12"/>
        <color indexed="8"/>
        <rFont val="Calibri"/>
        <family val="2"/>
      </rPr>
      <t>2</t>
    </r>
  </si>
  <si>
    <r>
      <t>Professional Services</t>
    </r>
    <r>
      <rPr>
        <vertAlign val="superscript"/>
        <sz val="12"/>
        <color indexed="8"/>
        <rFont val="Calibri"/>
        <family val="2"/>
      </rPr>
      <t>2</t>
    </r>
  </si>
  <si>
    <r>
      <t>Strategy</t>
    </r>
    <r>
      <rPr>
        <vertAlign val="superscript"/>
        <sz val="12"/>
        <color indexed="8"/>
        <rFont val="Calibri"/>
        <family val="2"/>
      </rPr>
      <t>2</t>
    </r>
  </si>
  <si>
    <r>
      <t>Finance and Commercial</t>
    </r>
    <r>
      <rPr>
        <vertAlign val="superscript"/>
        <sz val="12"/>
        <color indexed="8"/>
        <rFont val="Calibri"/>
        <family val="2"/>
      </rPr>
      <t>2</t>
    </r>
  </si>
  <si>
    <r>
      <t>Human Resources</t>
    </r>
    <r>
      <rPr>
        <vertAlign val="superscript"/>
        <sz val="12"/>
        <color indexed="8"/>
        <rFont val="Calibri"/>
        <family val="2"/>
      </rPr>
      <t>2</t>
    </r>
  </si>
  <si>
    <r>
      <t>Information Technology</t>
    </r>
    <r>
      <rPr>
        <vertAlign val="superscript"/>
        <sz val="12"/>
        <color indexed="8"/>
        <rFont val="Calibri"/>
        <family val="2"/>
      </rPr>
      <t>2</t>
    </r>
  </si>
  <si>
    <r>
      <t>Change Programmes</t>
    </r>
    <r>
      <rPr>
        <vertAlign val="superscript"/>
        <sz val="12"/>
        <color indexed="8"/>
        <rFont val="Calibri"/>
        <family val="2"/>
      </rPr>
      <t>2</t>
    </r>
  </si>
  <si>
    <r>
      <t>Other</t>
    </r>
    <r>
      <rPr>
        <vertAlign val="superscript"/>
        <sz val="12"/>
        <color indexed="8"/>
        <rFont val="Calibri"/>
        <family val="2"/>
      </rPr>
      <t>2</t>
    </r>
  </si>
  <si>
    <r>
      <t>Child Maintenance Enforcement Commission</t>
    </r>
    <r>
      <rPr>
        <vertAlign val="superscript"/>
        <sz val="12"/>
        <color indexed="8"/>
        <rFont val="Calibri"/>
        <family val="2"/>
      </rPr>
      <t>2</t>
    </r>
  </si>
  <si>
    <r>
      <t>Health and Safety Executive</t>
    </r>
    <r>
      <rPr>
        <vertAlign val="superscript"/>
        <sz val="12"/>
        <color indexed="8"/>
        <rFont val="Calibri"/>
        <family val="2"/>
      </rPr>
      <t>2</t>
    </r>
  </si>
  <si>
    <r>
      <t>Independent Living Fund</t>
    </r>
    <r>
      <rPr>
        <vertAlign val="superscript"/>
        <sz val="12"/>
        <color indexed="8"/>
        <rFont val="Calibri"/>
        <family val="2"/>
      </rPr>
      <t>2</t>
    </r>
  </si>
  <si>
    <r>
      <t>Employment Programmes</t>
    </r>
    <r>
      <rPr>
        <vertAlign val="superscript"/>
        <sz val="7.7"/>
        <color indexed="8"/>
        <rFont val="Calibri"/>
        <family val="2"/>
      </rPr>
      <t>2</t>
    </r>
  </si>
  <si>
    <r>
      <t>Pension Programmes</t>
    </r>
    <r>
      <rPr>
        <vertAlign val="superscript"/>
        <sz val="7.7"/>
        <color indexed="8"/>
        <rFont val="Calibri"/>
        <family val="2"/>
      </rPr>
      <t>2</t>
    </r>
  </si>
  <si>
    <t>Direct spend only.  Methodology for identifiying indirect spend is under development</t>
  </si>
  <si>
    <r>
      <t>Housing Benefit</t>
    </r>
    <r>
      <rPr>
        <vertAlign val="superscript"/>
        <sz val="7.7"/>
        <color indexed="8"/>
        <rFont val="Calibri"/>
        <family val="2"/>
      </rPr>
      <t>2</t>
    </r>
  </si>
  <si>
    <r>
      <t>Independent Living Fund</t>
    </r>
    <r>
      <rPr>
        <vertAlign val="superscript"/>
        <sz val="7.7"/>
        <color indexed="8"/>
        <rFont val="Calibri"/>
        <family val="2"/>
      </rPr>
      <t>2</t>
    </r>
  </si>
  <si>
    <r>
      <t>Remploy</t>
    </r>
    <r>
      <rPr>
        <vertAlign val="superscript"/>
        <sz val="7.7"/>
        <color indexed="8"/>
        <rFont val="Calibri"/>
        <family val="2"/>
      </rPr>
      <t>2</t>
    </r>
  </si>
  <si>
    <r>
      <t>Pension Protection Fund</t>
    </r>
    <r>
      <rPr>
        <vertAlign val="superscript"/>
        <sz val="7.7"/>
        <color indexed="8"/>
        <rFont val="Calibri"/>
        <family val="2"/>
      </rPr>
      <t>2</t>
    </r>
  </si>
  <si>
    <r>
      <t>Other Grants</t>
    </r>
    <r>
      <rPr>
        <vertAlign val="superscript"/>
        <sz val="7.7"/>
        <color indexed="8"/>
        <rFont val="Calibri"/>
        <family val="2"/>
      </rPr>
      <t>2</t>
    </r>
  </si>
  <si>
    <t>(B5) AME - As detailed at A2</t>
  </si>
  <si>
    <t>(C4) AME - As detailed at A2</t>
  </si>
  <si>
    <t>Includes estimate of indirect spend</t>
  </si>
  <si>
    <r>
      <t>IS/IT</t>
    </r>
    <r>
      <rPr>
        <vertAlign val="superscript"/>
        <sz val="7.7"/>
        <color indexed="8"/>
        <rFont val="Calibri"/>
        <family val="2"/>
      </rPr>
      <t>2</t>
    </r>
  </si>
  <si>
    <r>
      <t>Estates</t>
    </r>
    <r>
      <rPr>
        <vertAlign val="superscript"/>
        <sz val="7.7"/>
        <color indexed="8"/>
        <rFont val="Calibri"/>
        <family val="2"/>
      </rPr>
      <t>2</t>
    </r>
  </si>
</sst>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quot;m&quot;"/>
    <numFmt numFmtId="165" formatCode="&quot;£&quot;#,##0.00"/>
    <numFmt numFmtId="166" formatCode="#,##0&quot;m2&quot;"/>
  </numFmts>
  <fonts count="46">
    <font>
      <sz val="11"/>
      <color indexed="8"/>
      <name val="Calibri"/>
      <family val="2"/>
    </font>
    <font>
      <b/>
      <sz val="24"/>
      <color indexed="8"/>
      <name val="Cambria"/>
      <family val="1"/>
    </font>
    <font>
      <sz val="24"/>
      <name val="Cambria"/>
      <family val="1"/>
    </font>
    <font>
      <b/>
      <sz val="24"/>
      <name val="Cambria"/>
      <family val="1"/>
    </font>
    <font>
      <sz val="18"/>
      <name val="Cambria"/>
      <family val="1"/>
    </font>
    <font>
      <sz val="12"/>
      <color indexed="8"/>
      <name val="Cambria"/>
      <family val="1"/>
    </font>
    <font>
      <i/>
      <sz val="18"/>
      <name val="Cambria"/>
      <family val="1"/>
    </font>
    <font>
      <i/>
      <sz val="18"/>
      <color indexed="8"/>
      <name val="Cambria"/>
      <family val="1"/>
    </font>
    <font>
      <sz val="22"/>
      <name val="Cambria"/>
      <family val="1"/>
    </font>
    <font>
      <b/>
      <sz val="22"/>
      <name val="Cambria"/>
      <family val="1"/>
    </font>
    <font>
      <sz val="12"/>
      <color indexed="9"/>
      <name val="Cambria"/>
      <family val="1"/>
    </font>
    <font>
      <b/>
      <sz val="12"/>
      <color indexed="9"/>
      <name val="Calibri"/>
      <family val="2"/>
    </font>
    <font>
      <b/>
      <sz val="22"/>
      <color indexed="9"/>
      <name val="Cambria"/>
      <family val="1"/>
    </font>
    <font>
      <b/>
      <sz val="14"/>
      <color indexed="9"/>
      <name val="Cambria"/>
      <family val="1"/>
    </font>
    <font>
      <b/>
      <sz val="18"/>
      <color indexed="9"/>
      <name val="Cambria"/>
      <family val="1"/>
    </font>
    <font>
      <sz val="18"/>
      <color indexed="9"/>
      <name val="Cambria"/>
      <family val="1"/>
    </font>
    <font>
      <sz val="14"/>
      <color indexed="9"/>
      <name val="Calibri"/>
      <family val="2"/>
    </font>
    <font>
      <i/>
      <sz val="12"/>
      <color indexed="8"/>
      <name val="Cambria"/>
      <family val="1"/>
    </font>
    <font>
      <vertAlign val="superscript"/>
      <sz val="12"/>
      <color indexed="8"/>
      <name val="Calibri"/>
      <family val="2"/>
    </font>
    <font>
      <sz val="14"/>
      <color indexed="8"/>
      <name val="Calibri"/>
      <family val="2"/>
    </font>
    <font>
      <b/>
      <sz val="20"/>
      <color indexed="9"/>
      <name val="Cambria"/>
      <family val="1"/>
    </font>
    <font>
      <b/>
      <sz val="12"/>
      <color indexed="9"/>
      <name val="Cambria"/>
      <family val="1"/>
    </font>
    <font>
      <sz val="12"/>
      <color indexed="9"/>
      <name val="Calibri"/>
      <family val="2"/>
    </font>
    <font>
      <b/>
      <sz val="12"/>
      <color indexed="8"/>
      <name val="Calibri"/>
      <family val="2"/>
    </font>
    <font>
      <b/>
      <sz val="18"/>
      <color indexed="9"/>
      <name val="Calibri"/>
      <family val="2"/>
    </font>
    <font>
      <i/>
      <sz val="12"/>
      <color indexed="8"/>
      <name val="Calibri"/>
      <family val="2"/>
    </font>
    <font>
      <b/>
      <vertAlign val="superscript"/>
      <sz val="12"/>
      <color indexed="8"/>
      <name val="Calibri"/>
      <family val="2"/>
    </font>
    <font>
      <b/>
      <sz val="20"/>
      <color indexed="9"/>
      <name val="Calibri"/>
      <family val="2"/>
    </font>
    <font>
      <sz val="8"/>
      <name val="Calibri"/>
      <family val="2"/>
    </font>
    <font>
      <vertAlign val="superscript"/>
      <sz val="7.7"/>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6"/>
        <bgColor indexed="64"/>
      </patternFill>
    </fill>
    <fill>
      <patternFill patternType="solid">
        <fgColor indexed="16"/>
        <bgColor indexed="64"/>
      </patternFill>
    </fill>
  </fills>
  <borders count="7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hair">
        <color indexed="23"/>
      </right>
      <top/>
      <bottom style="hair">
        <color indexed="23"/>
      </bottom>
    </border>
    <border>
      <left style="medium"/>
      <right style="hair">
        <color indexed="23"/>
      </right>
      <top style="hair">
        <color indexed="23"/>
      </top>
      <bottom/>
    </border>
    <border>
      <left style="hair">
        <color indexed="23"/>
      </left>
      <right style="medium"/>
      <top/>
      <bottom/>
    </border>
    <border>
      <left style="medium"/>
      <right/>
      <top style="medium"/>
      <bottom style="medium"/>
    </border>
    <border>
      <left/>
      <right/>
      <top style="medium"/>
      <bottom style="medium"/>
    </border>
    <border>
      <left style="medium"/>
      <right style="medium"/>
      <top style="medium"/>
      <bottom style="medium"/>
    </border>
    <border>
      <left/>
      <right style="medium"/>
      <top style="medium"/>
      <bottom style="medium"/>
    </border>
    <border>
      <left/>
      <right/>
      <top style="medium"/>
      <bottom style="dashed"/>
    </border>
    <border>
      <left style="medium"/>
      <right style="hair"/>
      <top style="medium"/>
      <bottom style="dashed"/>
    </border>
    <border>
      <left style="hair">
        <color indexed="23"/>
      </left>
      <right style="medium"/>
      <top style="medium"/>
      <bottom style="dashed"/>
    </border>
    <border>
      <left/>
      <right style="hair">
        <color indexed="23"/>
      </right>
      <top/>
      <bottom style="hair"/>
    </border>
    <border>
      <left style="hair">
        <color indexed="23"/>
      </left>
      <right style="hair">
        <color indexed="23"/>
      </right>
      <top/>
      <bottom style="hair"/>
    </border>
    <border>
      <left style="hair">
        <color indexed="23"/>
      </left>
      <right/>
      <top/>
      <bottom style="hair"/>
    </border>
    <border>
      <left style="medium"/>
      <right/>
      <top style="hair"/>
      <bottom style="hair"/>
    </border>
    <border>
      <left style="hair">
        <color indexed="23"/>
      </left>
      <right style="medium"/>
      <top/>
      <bottom style="hair"/>
    </border>
    <border>
      <left/>
      <right style="hair">
        <color indexed="23"/>
      </right>
      <top style="hair"/>
      <bottom/>
    </border>
    <border>
      <left style="hair">
        <color indexed="23"/>
      </left>
      <right style="hair">
        <color indexed="23"/>
      </right>
      <top style="hair"/>
      <bottom/>
    </border>
    <border>
      <left style="hair">
        <color indexed="23"/>
      </left>
      <right/>
      <top style="hair"/>
      <bottom/>
    </border>
    <border>
      <left style="hair">
        <color indexed="23"/>
      </left>
      <right style="medium"/>
      <top style="hair"/>
      <bottom/>
    </border>
    <border>
      <left/>
      <right/>
      <top style="dashed"/>
      <bottom style="dashed"/>
    </border>
    <border>
      <left style="medium"/>
      <right/>
      <top style="dashed"/>
      <bottom style="dashed"/>
    </border>
    <border>
      <left style="hair">
        <color indexed="23"/>
      </left>
      <right style="medium"/>
      <top style="dashed"/>
      <bottom style="dashed"/>
    </border>
    <border>
      <left style="medium"/>
      <right/>
      <top/>
      <bottom style="hair"/>
    </border>
    <border>
      <left style="hair">
        <color indexed="23"/>
      </left>
      <right style="hair">
        <color indexed="23"/>
      </right>
      <top style="hair"/>
      <bottom style="hair"/>
    </border>
    <border>
      <left style="hair">
        <color indexed="23"/>
      </left>
      <right style="medium"/>
      <top style="hair"/>
      <bottom style="hair"/>
    </border>
    <border>
      <left/>
      <right style="hair">
        <color indexed="23"/>
      </right>
      <top style="hair"/>
      <bottom style="hair"/>
    </border>
    <border>
      <left/>
      <right/>
      <top style="dashed"/>
      <bottom style="medium"/>
    </border>
    <border>
      <left style="medium"/>
      <right/>
      <top style="dashed"/>
      <bottom style="medium"/>
    </border>
    <border>
      <left style="hair">
        <color indexed="23"/>
      </left>
      <right style="medium"/>
      <top style="dashed"/>
      <bottom style="medium"/>
    </border>
    <border>
      <left style="medium"/>
      <right/>
      <top style="medium"/>
      <bottom style="dashed"/>
    </border>
    <border>
      <left style="hair"/>
      <right style="medium"/>
      <top style="medium"/>
      <bottom style="dashed"/>
    </border>
    <border>
      <left/>
      <right style="hair">
        <color indexed="23"/>
      </right>
      <top/>
      <bottom/>
    </border>
    <border>
      <left style="hair"/>
      <right style="medium"/>
      <top/>
      <bottom style="hair"/>
    </border>
    <border>
      <left style="medium"/>
      <right/>
      <top style="hair"/>
      <bottom/>
    </border>
    <border>
      <left style="hair"/>
      <right style="medium"/>
      <top style="hair"/>
      <bottom/>
    </border>
    <border>
      <left style="hair"/>
      <right style="medium"/>
      <top style="dashed"/>
      <bottom style="dashed"/>
    </border>
    <border>
      <left/>
      <right style="hair"/>
      <top/>
      <bottom style="hair"/>
    </border>
    <border>
      <left style="hair"/>
      <right style="hair"/>
      <top/>
      <bottom style="hair"/>
    </border>
    <border>
      <left/>
      <right style="hair"/>
      <top style="hair"/>
      <bottom style="hair"/>
    </border>
    <border>
      <left style="hair"/>
      <right style="hair"/>
      <top style="hair"/>
      <bottom style="hair"/>
    </border>
    <border>
      <left style="hair"/>
      <right style="medium"/>
      <top style="hair"/>
      <bottom style="hair"/>
    </border>
    <border>
      <left/>
      <right style="hair"/>
      <top style="hair"/>
      <bottom/>
    </border>
    <border>
      <left style="hair"/>
      <right style="hair"/>
      <top style="hair"/>
      <bottom/>
    </border>
    <border>
      <left style="hair"/>
      <right/>
      <top/>
      <bottom style="hair"/>
    </border>
    <border>
      <left style="hair"/>
      <right/>
      <top style="hair"/>
      <bottom style="hair"/>
    </border>
    <border>
      <left style="hair"/>
      <right/>
      <top style="hair"/>
      <bottom/>
    </border>
    <border>
      <left style="hair"/>
      <right style="medium"/>
      <top style="dashed"/>
      <bottom/>
    </border>
    <border>
      <left/>
      <right/>
      <top/>
      <bottom style="medium"/>
    </border>
    <border>
      <left style="medium"/>
      <right/>
      <top/>
      <bottom style="medium"/>
    </border>
    <border>
      <left style="hair"/>
      <right style="medium"/>
      <top style="medium"/>
      <bottom style="medium"/>
    </border>
    <border>
      <left/>
      <right style="hair"/>
      <top style="dashed"/>
      <bottom style="dashed"/>
    </border>
    <border>
      <left style="hair"/>
      <right style="hair"/>
      <top style="dashed"/>
      <bottom style="dashed"/>
    </border>
    <border>
      <left/>
      <right/>
      <top style="hair"/>
      <bottom style="hair"/>
    </border>
    <border>
      <left style="hair">
        <color indexed="23"/>
      </left>
      <right style="medium"/>
      <top style="medium"/>
      <bottom style="medium"/>
    </border>
    <border>
      <left style="medium"/>
      <right style="hair"/>
      <top style="hair"/>
      <bottom style="hair"/>
    </border>
    <border>
      <left style="hair">
        <color indexed="23"/>
      </left>
      <right/>
      <top style="hair"/>
      <bottom style="hair"/>
    </border>
    <border diagonalUp="1" diagonalDown="1">
      <left style="medium"/>
      <right/>
      <top style="hair"/>
      <bottom style="hair"/>
      <diagonal style="thin"/>
    </border>
    <border>
      <left/>
      <right/>
      <top/>
      <bottom style="hair"/>
    </border>
    <border>
      <left style="medium"/>
      <right/>
      <top style="medium"/>
      <bottom/>
    </border>
    <border>
      <left style="medium"/>
      <right/>
      <top/>
      <bottom/>
    </border>
    <border>
      <left style="hair"/>
      <right style="medium"/>
      <top/>
      <bottom/>
    </border>
    <border>
      <left style="hair"/>
      <right style="medium"/>
      <top/>
      <bottom style="dashed"/>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9" borderId="0" applyNumberFormat="0" applyBorder="0" applyAlignment="0" applyProtection="0"/>
    <xf numFmtId="0" fontId="35" fillId="3" borderId="0" applyNumberFormat="0" applyBorder="0" applyAlignment="0" applyProtection="0"/>
    <xf numFmtId="0" fontId="39" fillId="20" borderId="1" applyNumberFormat="0" applyAlignment="0" applyProtection="0"/>
    <xf numFmtId="0" fontId="4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34"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7" fillId="7" borderId="1" applyNumberFormat="0" applyAlignment="0" applyProtection="0"/>
    <xf numFmtId="0" fontId="40" fillId="0" borderId="6" applyNumberFormat="0" applyFill="0" applyAlignment="0" applyProtection="0"/>
    <xf numFmtId="0" fontId="36" fillId="22" borderId="0" applyNumberFormat="0" applyBorder="0" applyAlignment="0" applyProtection="0"/>
    <xf numFmtId="0" fontId="0" fillId="23" borderId="7" applyNumberFormat="0" applyFont="0" applyAlignment="0" applyProtection="0"/>
    <xf numFmtId="0" fontId="38"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44" fillId="0" borderId="9" applyNumberFormat="0" applyFill="0" applyAlignment="0" applyProtection="0"/>
    <xf numFmtId="0" fontId="42" fillId="0" borderId="0" applyNumberFormat="0" applyFill="0" applyBorder="0" applyAlignment="0" applyProtection="0"/>
  </cellStyleXfs>
  <cellXfs count="158">
    <xf numFmtId="0" fontId="0" fillId="0" borderId="0" xfId="0" applyAlignment="1">
      <alignment/>
    </xf>
    <xf numFmtId="0" fontId="5" fillId="0" borderId="0" xfId="0" applyFont="1" applyAlignment="1">
      <alignment/>
    </xf>
    <xf numFmtId="0" fontId="6" fillId="21" borderId="10" xfId="0" applyFont="1" applyFill="1" applyBorder="1" applyAlignment="1">
      <alignment horizontal="center" wrapText="1"/>
    </xf>
    <xf numFmtId="0" fontId="0" fillId="0" borderId="11" xfId="0" applyBorder="1" applyAlignment="1">
      <alignment wrapText="1"/>
    </xf>
    <xf numFmtId="0" fontId="0" fillId="0" borderId="12" xfId="0" applyBorder="1" applyAlignment="1">
      <alignment wrapText="1"/>
    </xf>
    <xf numFmtId="0" fontId="8" fillId="24" borderId="13" xfId="0" applyFont="1" applyFill="1" applyBorder="1" applyAlignment="1">
      <alignment vertical="center"/>
    </xf>
    <xf numFmtId="0" fontId="8" fillId="24" borderId="14" xfId="0" applyFont="1" applyFill="1" applyBorder="1" applyAlignment="1">
      <alignment vertical="center"/>
    </xf>
    <xf numFmtId="0" fontId="9" fillId="24" borderId="14" xfId="0" applyFont="1" applyFill="1" applyBorder="1" applyAlignment="1">
      <alignment horizontal="right" vertical="center"/>
    </xf>
    <xf numFmtId="164" fontId="9" fillId="24" borderId="15" xfId="0" applyNumberFormat="1" applyFont="1" applyFill="1" applyBorder="1" applyAlignment="1">
      <alignment vertical="center"/>
    </xf>
    <xf numFmtId="49" fontId="9" fillId="24" borderId="16" xfId="0" applyNumberFormat="1" applyFont="1" applyFill="1" applyBorder="1" applyAlignment="1">
      <alignment horizontal="center" vertical="center" wrapText="1"/>
    </xf>
    <xf numFmtId="0" fontId="10" fillId="24" borderId="0" xfId="0" applyFont="1" applyFill="1" applyBorder="1" applyAlignment="1">
      <alignment/>
    </xf>
    <xf numFmtId="165" fontId="11" fillId="24" borderId="0" xfId="0" applyNumberFormat="1" applyFont="1" applyFill="1" applyBorder="1" applyAlignment="1">
      <alignment/>
    </xf>
    <xf numFmtId="0" fontId="13" fillId="16" borderId="17" xfId="0" applyFont="1" applyFill="1" applyBorder="1" applyAlignment="1">
      <alignment vertical="center"/>
    </xf>
    <xf numFmtId="0" fontId="14" fillId="16" borderId="17" xfId="0" applyFont="1" applyFill="1" applyBorder="1" applyAlignment="1">
      <alignment horizontal="right" vertical="center"/>
    </xf>
    <xf numFmtId="164" fontId="15" fillId="16" borderId="18" xfId="0" applyNumberFormat="1" applyFont="1" applyFill="1" applyBorder="1" applyAlignment="1">
      <alignment vertical="center"/>
    </xf>
    <xf numFmtId="49" fontId="16" fillId="16" borderId="19" xfId="0" applyNumberFormat="1" applyFont="1" applyFill="1" applyBorder="1" applyAlignment="1">
      <alignment horizontal="left" vertical="center"/>
    </xf>
    <xf numFmtId="0" fontId="17" fillId="24" borderId="20" xfId="0" applyFont="1" applyFill="1" applyBorder="1" applyAlignment="1">
      <alignment horizontal="right" vertical="center"/>
    </xf>
    <xf numFmtId="0" fontId="17" fillId="24" borderId="21" xfId="0" applyFont="1" applyFill="1" applyBorder="1" applyAlignment="1">
      <alignment horizontal="right" vertical="center"/>
    </xf>
    <xf numFmtId="0" fontId="0" fillId="24" borderId="22" xfId="0" applyFont="1" applyFill="1" applyBorder="1" applyAlignment="1">
      <alignment horizontal="right" vertical="center"/>
    </xf>
    <xf numFmtId="164" fontId="0" fillId="24" borderId="23" xfId="0" applyNumberFormat="1" applyFill="1" applyBorder="1" applyAlignment="1" applyProtection="1">
      <alignment vertical="center"/>
      <protection locked="0"/>
    </xf>
    <xf numFmtId="49" fontId="0" fillId="24" borderId="24" xfId="0" applyNumberFormat="1" applyFill="1" applyBorder="1" applyAlignment="1" applyProtection="1">
      <alignment horizontal="left" vertical="center"/>
      <protection locked="0"/>
    </xf>
    <xf numFmtId="0" fontId="5" fillId="24" borderId="25" xfId="0" applyFont="1" applyFill="1" applyBorder="1" applyAlignment="1">
      <alignment vertical="center"/>
    </xf>
    <xf numFmtId="0" fontId="5" fillId="24" borderId="26" xfId="0" applyFont="1" applyFill="1" applyBorder="1" applyAlignment="1">
      <alignment vertical="center"/>
    </xf>
    <xf numFmtId="0" fontId="0" fillId="24" borderId="27" xfId="0" applyFont="1" applyFill="1" applyBorder="1" applyAlignment="1">
      <alignment horizontal="right" vertical="center"/>
    </xf>
    <xf numFmtId="49" fontId="0" fillId="24" borderId="28" xfId="0" applyNumberFormat="1" applyFill="1" applyBorder="1" applyAlignment="1" applyProtection="1">
      <alignment horizontal="left" vertical="center"/>
      <protection locked="0"/>
    </xf>
    <xf numFmtId="0" fontId="13" fillId="16" borderId="29" xfId="0" applyFont="1" applyFill="1" applyBorder="1" applyAlignment="1">
      <alignment horizontal="right" vertical="center"/>
    </xf>
    <xf numFmtId="0" fontId="13" fillId="16" borderId="29" xfId="0" applyFont="1" applyFill="1" applyBorder="1" applyAlignment="1">
      <alignment vertical="center"/>
    </xf>
    <xf numFmtId="0" fontId="14" fillId="16" borderId="29" xfId="0" applyFont="1" applyFill="1" applyBorder="1" applyAlignment="1">
      <alignment horizontal="right" vertical="center"/>
    </xf>
    <xf numFmtId="164" fontId="15" fillId="16" borderId="30" xfId="0" applyNumberFormat="1" applyFont="1" applyFill="1" applyBorder="1" applyAlignment="1">
      <alignment vertical="center"/>
    </xf>
    <xf numFmtId="49" fontId="16" fillId="16" borderId="31" xfId="0" applyNumberFormat="1" applyFont="1" applyFill="1" applyBorder="1" applyAlignment="1">
      <alignment horizontal="left" vertical="center"/>
    </xf>
    <xf numFmtId="0" fontId="0" fillId="24" borderId="22" xfId="0" applyFill="1" applyBorder="1" applyAlignment="1" applyProtection="1">
      <alignment horizontal="right" vertical="center"/>
      <protection locked="0"/>
    </xf>
    <xf numFmtId="164" fontId="0" fillId="24" borderId="32" xfId="0" applyNumberFormat="1" applyFill="1" applyBorder="1" applyAlignment="1" applyProtection="1">
      <alignment vertical="center"/>
      <protection locked="0"/>
    </xf>
    <xf numFmtId="0" fontId="17" fillId="24" borderId="33" xfId="0" applyFont="1" applyFill="1" applyBorder="1" applyAlignment="1">
      <alignment horizontal="right" vertical="center"/>
    </xf>
    <xf numFmtId="0" fontId="0" fillId="0" borderId="0" xfId="0" applyAlignment="1">
      <alignment vertical="center"/>
    </xf>
    <xf numFmtId="49" fontId="0" fillId="24" borderId="34" xfId="0" applyNumberFormat="1" applyFill="1" applyBorder="1" applyAlignment="1" applyProtection="1">
      <alignment horizontal="left" vertical="center"/>
      <protection locked="0"/>
    </xf>
    <xf numFmtId="0" fontId="5" fillId="24" borderId="33" xfId="0" applyFont="1" applyFill="1" applyBorder="1" applyAlignment="1">
      <alignment vertical="center"/>
    </xf>
    <xf numFmtId="0" fontId="17" fillId="24" borderId="35" xfId="0" applyFont="1" applyFill="1" applyBorder="1" applyAlignment="1">
      <alignment horizontal="right" vertical="center"/>
    </xf>
    <xf numFmtId="0" fontId="5" fillId="24" borderId="35" xfId="0" applyFont="1" applyFill="1" applyBorder="1" applyAlignment="1">
      <alignment vertical="center"/>
    </xf>
    <xf numFmtId="0" fontId="17" fillId="24" borderId="25" xfId="0" applyFont="1" applyFill="1" applyBorder="1" applyAlignment="1">
      <alignment horizontal="right" vertical="center"/>
    </xf>
    <xf numFmtId="0" fontId="17" fillId="24" borderId="26" xfId="0" applyFont="1" applyFill="1" applyBorder="1" applyAlignment="1">
      <alignment horizontal="right" vertical="center"/>
    </xf>
    <xf numFmtId="0" fontId="13" fillId="16" borderId="36" xfId="0" applyFont="1" applyFill="1" applyBorder="1" applyAlignment="1">
      <alignment horizontal="right" vertical="center"/>
    </xf>
    <xf numFmtId="0" fontId="13" fillId="16" borderId="36" xfId="0" applyFont="1" applyFill="1" applyBorder="1" applyAlignment="1">
      <alignment vertical="center"/>
    </xf>
    <xf numFmtId="0" fontId="14" fillId="16" borderId="36" xfId="0" applyFont="1" applyFill="1" applyBorder="1" applyAlignment="1" applyProtection="1">
      <alignment horizontal="right" vertical="center"/>
      <protection/>
    </xf>
    <xf numFmtId="164" fontId="15" fillId="16" borderId="37" xfId="0" applyNumberFormat="1" applyFont="1" applyFill="1" applyBorder="1" applyAlignment="1" applyProtection="1">
      <alignment vertical="center"/>
      <protection locked="0"/>
    </xf>
    <xf numFmtId="49" fontId="19" fillId="16" borderId="38" xfId="0" applyNumberFormat="1" applyFont="1" applyFill="1" applyBorder="1" applyAlignment="1" applyProtection="1">
      <alignment horizontal="left" vertical="center"/>
      <protection locked="0"/>
    </xf>
    <xf numFmtId="0" fontId="20" fillId="25" borderId="14" xfId="0" applyFont="1" applyFill="1" applyBorder="1" applyAlignment="1">
      <alignment vertical="center"/>
    </xf>
    <xf numFmtId="0" fontId="12" fillId="25" borderId="16" xfId="0" applyFont="1" applyFill="1" applyBorder="1" applyAlignment="1" applyProtection="1">
      <alignment horizontal="right" vertical="center"/>
      <protection/>
    </xf>
    <xf numFmtId="164" fontId="12" fillId="25" borderId="13" xfId="0" applyNumberFormat="1" applyFont="1" applyFill="1" applyBorder="1" applyAlignment="1">
      <alignment vertical="center"/>
    </xf>
    <xf numFmtId="49" fontId="20" fillId="25" borderId="16" xfId="0" applyNumberFormat="1" applyFont="1" applyFill="1" applyBorder="1" applyAlignment="1" applyProtection="1">
      <alignment horizontal="left" vertical="center"/>
      <protection locked="0"/>
    </xf>
    <xf numFmtId="0" fontId="10" fillId="24" borderId="0" xfId="0" applyFont="1" applyFill="1" applyBorder="1" applyAlignment="1">
      <alignment vertical="center" textRotation="90" wrapText="1"/>
    </xf>
    <xf numFmtId="0" fontId="5" fillId="24" borderId="0" xfId="0" applyFont="1" applyFill="1" applyBorder="1" applyAlignment="1">
      <alignment/>
    </xf>
    <xf numFmtId="0" fontId="5" fillId="24" borderId="0" xfId="0" applyFont="1" applyFill="1" applyBorder="1" applyAlignment="1">
      <alignment horizontal="right"/>
    </xf>
    <xf numFmtId="165" fontId="0" fillId="24" borderId="0" xfId="0" applyNumberFormat="1" applyFill="1" applyBorder="1" applyAlignment="1">
      <alignment/>
    </xf>
    <xf numFmtId="49" fontId="0" fillId="24" borderId="0" xfId="0" applyNumberFormat="1" applyFill="1" applyBorder="1" applyAlignment="1">
      <alignment horizontal="left"/>
    </xf>
    <xf numFmtId="0" fontId="21" fillId="17" borderId="17" xfId="0" applyFont="1" applyFill="1" applyBorder="1" applyAlignment="1">
      <alignment/>
    </xf>
    <xf numFmtId="0" fontId="14" fillId="17" borderId="17" xfId="0" applyFont="1" applyFill="1" applyBorder="1" applyAlignment="1">
      <alignment horizontal="right" vertical="center"/>
    </xf>
    <xf numFmtId="164" fontId="15" fillId="17" borderId="39" xfId="0" applyNumberFormat="1" applyFont="1" applyFill="1" applyBorder="1" applyAlignment="1">
      <alignment vertical="center"/>
    </xf>
    <xf numFmtId="49" fontId="22" fillId="17" borderId="40" xfId="0" applyNumberFormat="1" applyFont="1" applyFill="1" applyBorder="1" applyAlignment="1">
      <alignment horizontal="left"/>
    </xf>
    <xf numFmtId="0" fontId="17" fillId="24" borderId="41" xfId="0" applyFont="1" applyFill="1" applyBorder="1" applyAlignment="1">
      <alignment horizontal="right"/>
    </xf>
    <xf numFmtId="0" fontId="17" fillId="24" borderId="21" xfId="0" applyFont="1" applyFill="1" applyBorder="1" applyAlignment="1">
      <alignment horizontal="right"/>
    </xf>
    <xf numFmtId="49" fontId="0" fillId="24" borderId="42" xfId="0" applyNumberFormat="1" applyFill="1" applyBorder="1" applyAlignment="1" applyProtection="1">
      <alignment horizontal="left" wrapText="1"/>
      <protection locked="0"/>
    </xf>
    <xf numFmtId="0" fontId="5" fillId="24" borderId="25" xfId="0" applyFont="1" applyFill="1" applyBorder="1" applyAlignment="1">
      <alignment/>
    </xf>
    <xf numFmtId="0" fontId="5" fillId="24" borderId="26" xfId="0" applyFont="1" applyFill="1" applyBorder="1" applyAlignment="1">
      <alignment/>
    </xf>
    <xf numFmtId="0" fontId="0" fillId="24" borderId="27" xfId="0" applyFont="1" applyFill="1" applyBorder="1" applyAlignment="1">
      <alignment horizontal="right"/>
    </xf>
    <xf numFmtId="166" fontId="0" fillId="24" borderId="43" xfId="0" applyNumberFormat="1" applyFill="1" applyBorder="1" applyAlignment="1" applyProtection="1">
      <alignment vertical="center"/>
      <protection locked="0"/>
    </xf>
    <xf numFmtId="49" fontId="0" fillId="24" borderId="44" xfId="0" applyNumberFormat="1" applyFill="1" applyBorder="1" applyAlignment="1" applyProtection="1">
      <alignment horizontal="left"/>
      <protection locked="0"/>
    </xf>
    <xf numFmtId="0" fontId="21" fillId="17" borderId="29" xfId="0" applyFont="1" applyFill="1" applyBorder="1" applyAlignment="1">
      <alignment/>
    </xf>
    <xf numFmtId="0" fontId="14" fillId="17" borderId="29" xfId="0" applyFont="1" applyFill="1" applyBorder="1" applyAlignment="1">
      <alignment horizontal="right" vertical="center"/>
    </xf>
    <xf numFmtId="164" fontId="15" fillId="17" borderId="30" xfId="0" applyNumberFormat="1" applyFont="1" applyFill="1" applyBorder="1" applyAlignment="1">
      <alignment vertical="center"/>
    </xf>
    <xf numFmtId="49" fontId="22" fillId="17" borderId="45" xfId="0" applyNumberFormat="1" applyFont="1" applyFill="1" applyBorder="1" applyAlignment="1">
      <alignment horizontal="left"/>
    </xf>
    <xf numFmtId="0" fontId="17" fillId="24" borderId="46" xfId="0" applyFont="1" applyFill="1" applyBorder="1" applyAlignment="1">
      <alignment horizontal="right"/>
    </xf>
    <xf numFmtId="0" fontId="17" fillId="24" borderId="47" xfId="0" applyFont="1" applyFill="1" applyBorder="1" applyAlignment="1">
      <alignment horizontal="right"/>
    </xf>
    <xf numFmtId="0" fontId="5" fillId="24" borderId="48" xfId="0" applyFont="1" applyFill="1" applyBorder="1" applyAlignment="1">
      <alignment/>
    </xf>
    <xf numFmtId="0" fontId="5" fillId="24" borderId="49" xfId="0" applyFont="1" applyFill="1" applyBorder="1" applyAlignment="1">
      <alignment/>
    </xf>
    <xf numFmtId="49" fontId="0" fillId="24" borderId="50" xfId="0" applyNumberFormat="1" applyFill="1" applyBorder="1" applyAlignment="1" applyProtection="1">
      <alignment horizontal="left" wrapText="1"/>
      <protection locked="0"/>
    </xf>
    <xf numFmtId="0" fontId="17" fillId="24" borderId="51" xfId="0" applyFont="1" applyFill="1" applyBorder="1" applyAlignment="1">
      <alignment horizontal="right"/>
    </xf>
    <xf numFmtId="0" fontId="17" fillId="24" borderId="52" xfId="0" applyFont="1" applyFill="1" applyBorder="1" applyAlignment="1">
      <alignment horizontal="right"/>
    </xf>
    <xf numFmtId="164" fontId="0" fillId="24" borderId="43" xfId="0" applyNumberFormat="1" applyFill="1" applyBorder="1" applyAlignment="1" applyProtection="1">
      <alignment vertical="center"/>
      <protection locked="0"/>
    </xf>
    <xf numFmtId="0" fontId="24" fillId="17" borderId="29" xfId="0" applyFont="1" applyFill="1" applyBorder="1" applyAlignment="1">
      <alignment horizontal="right" vertical="center"/>
    </xf>
    <xf numFmtId="0" fontId="0" fillId="24" borderId="53" xfId="0" applyFont="1" applyFill="1" applyBorder="1" applyAlignment="1">
      <alignment horizontal="right"/>
    </xf>
    <xf numFmtId="0" fontId="17" fillId="24" borderId="48" xfId="0" applyFont="1" applyFill="1" applyBorder="1" applyAlignment="1">
      <alignment horizontal="right"/>
    </xf>
    <xf numFmtId="0" fontId="17" fillId="24" borderId="49" xfId="0" applyFont="1" applyFill="1" applyBorder="1" applyAlignment="1">
      <alignment horizontal="right"/>
    </xf>
    <xf numFmtId="0" fontId="0" fillId="24" borderId="54" xfId="0" applyFont="1" applyFill="1" applyBorder="1" applyAlignment="1">
      <alignment horizontal="right"/>
    </xf>
    <xf numFmtId="0" fontId="0" fillId="24" borderId="55" xfId="0" applyFill="1" applyBorder="1" applyAlignment="1">
      <alignment horizontal="right"/>
    </xf>
    <xf numFmtId="49" fontId="0" fillId="24" borderId="44" xfId="0" applyNumberFormat="1" applyFill="1" applyBorder="1" applyAlignment="1" applyProtection="1">
      <alignment horizontal="left" wrapText="1"/>
      <protection locked="0"/>
    </xf>
    <xf numFmtId="0" fontId="0" fillId="24" borderId="53" xfId="0" applyFill="1" applyBorder="1" applyAlignment="1" applyProtection="1">
      <alignment horizontal="right"/>
      <protection locked="0"/>
    </xf>
    <xf numFmtId="0" fontId="0" fillId="24" borderId="54" xfId="0" applyFill="1" applyBorder="1" applyAlignment="1" applyProtection="1">
      <alignment horizontal="right"/>
      <protection locked="0"/>
    </xf>
    <xf numFmtId="0" fontId="0" fillId="24" borderId="55" xfId="0" applyFill="1" applyBorder="1" applyAlignment="1" applyProtection="1">
      <alignment horizontal="right"/>
      <protection locked="0"/>
    </xf>
    <xf numFmtId="0" fontId="5" fillId="24" borderId="52" xfId="0" applyFont="1" applyFill="1" applyBorder="1" applyAlignment="1">
      <alignment horizontal="right"/>
    </xf>
    <xf numFmtId="0" fontId="21" fillId="17" borderId="36" xfId="0" applyFont="1" applyFill="1" applyBorder="1" applyAlignment="1">
      <alignment/>
    </xf>
    <xf numFmtId="0" fontId="14" fillId="17" borderId="36" xfId="0" applyFont="1" applyFill="1" applyBorder="1" applyAlignment="1">
      <alignment horizontal="right" vertical="center"/>
    </xf>
    <xf numFmtId="164" fontId="15" fillId="17" borderId="37" xfId="0" applyNumberFormat="1" applyFont="1" applyFill="1" applyBorder="1" applyAlignment="1" applyProtection="1">
      <alignment vertical="center"/>
      <protection locked="0"/>
    </xf>
    <xf numFmtId="49" fontId="22" fillId="17" borderId="56" xfId="0" applyNumberFormat="1" applyFont="1" applyFill="1" applyBorder="1" applyAlignment="1">
      <alignment horizontal="left"/>
    </xf>
    <xf numFmtId="0" fontId="20" fillId="26" borderId="57" xfId="0" applyFont="1" applyFill="1" applyBorder="1" applyAlignment="1">
      <alignment vertical="center"/>
    </xf>
    <xf numFmtId="0" fontId="12" fillId="26" borderId="57" xfId="0" applyFont="1" applyFill="1" applyBorder="1" applyAlignment="1">
      <alignment horizontal="right" vertical="center"/>
    </xf>
    <xf numFmtId="164" fontId="14" fillId="26" borderId="58" xfId="0" applyNumberFormat="1" applyFont="1" applyFill="1" applyBorder="1" applyAlignment="1">
      <alignment vertical="center"/>
    </xf>
    <xf numFmtId="49" fontId="22" fillId="26" borderId="59" xfId="0" applyNumberFormat="1" applyFont="1" applyFill="1" applyBorder="1" applyAlignment="1" applyProtection="1">
      <alignment horizontal="left"/>
      <protection locked="0"/>
    </xf>
    <xf numFmtId="49" fontId="0" fillId="24" borderId="0" xfId="0" applyNumberFormat="1" applyFill="1" applyBorder="1" applyAlignment="1" applyProtection="1">
      <alignment horizontal="left"/>
      <protection locked="0"/>
    </xf>
    <xf numFmtId="0" fontId="21" fillId="18" borderId="17" xfId="0" applyFont="1" applyFill="1" applyBorder="1" applyAlignment="1">
      <alignment/>
    </xf>
    <xf numFmtId="0" fontId="14" fillId="18" borderId="17" xfId="0" applyFont="1" applyFill="1" applyBorder="1" applyAlignment="1">
      <alignment horizontal="right" vertical="center"/>
    </xf>
    <xf numFmtId="164" fontId="15" fillId="18" borderId="39" xfId="0" applyNumberFormat="1" applyFont="1" applyFill="1" applyBorder="1" applyAlignment="1">
      <alignment horizontal="right" vertical="center"/>
    </xf>
    <xf numFmtId="49" fontId="11" fillId="18" borderId="19" xfId="0" applyNumberFormat="1" applyFont="1" applyFill="1" applyBorder="1" applyAlignment="1" applyProtection="1">
      <alignment horizontal="left"/>
      <protection locked="0"/>
    </xf>
    <xf numFmtId="49" fontId="0" fillId="24" borderId="50" xfId="0" applyNumberFormat="1" applyFill="1" applyBorder="1" applyAlignment="1" applyProtection="1">
      <alignment horizontal="left"/>
      <protection locked="0"/>
    </xf>
    <xf numFmtId="0" fontId="0" fillId="24" borderId="54" xfId="0" applyFill="1" applyBorder="1" applyAlignment="1">
      <alignment horizontal="right"/>
    </xf>
    <xf numFmtId="49" fontId="0" fillId="24" borderId="50" xfId="0" applyNumberFormat="1" applyFill="1" applyBorder="1" applyAlignment="1" applyProtection="1" quotePrefix="1">
      <alignment horizontal="left"/>
      <protection locked="0"/>
    </xf>
    <xf numFmtId="0" fontId="25" fillId="24" borderId="54" xfId="0" applyFont="1" applyFill="1" applyBorder="1" applyAlignment="1">
      <alignment horizontal="right"/>
    </xf>
    <xf numFmtId="164" fontId="25" fillId="24" borderId="43" xfId="0" applyNumberFormat="1" applyFont="1" applyFill="1" applyBorder="1" applyAlignment="1" applyProtection="1">
      <alignment/>
      <protection/>
    </xf>
    <xf numFmtId="0" fontId="21" fillId="18" borderId="60" xfId="0" applyFont="1" applyFill="1" applyBorder="1" applyAlignment="1">
      <alignment/>
    </xf>
    <xf numFmtId="0" fontId="21" fillId="18" borderId="61" xfId="0" applyFont="1" applyFill="1" applyBorder="1" applyAlignment="1">
      <alignment/>
    </xf>
    <xf numFmtId="0" fontId="14" fillId="18" borderId="60" xfId="0" applyFont="1" applyFill="1" applyBorder="1" applyAlignment="1">
      <alignment horizontal="right" vertical="center"/>
    </xf>
    <xf numFmtId="164" fontId="15" fillId="18" borderId="30" xfId="0" applyNumberFormat="1" applyFont="1" applyFill="1" applyBorder="1" applyAlignment="1">
      <alignment vertical="center"/>
    </xf>
    <xf numFmtId="49" fontId="11" fillId="18" borderId="45" xfId="0" applyNumberFormat="1" applyFont="1" applyFill="1" applyBorder="1" applyAlignment="1" applyProtection="1">
      <alignment horizontal="left"/>
      <protection locked="0"/>
    </xf>
    <xf numFmtId="0" fontId="0" fillId="24" borderId="53" xfId="0" applyFill="1" applyBorder="1" applyAlignment="1">
      <alignment horizontal="right"/>
    </xf>
    <xf numFmtId="164" fontId="0" fillId="24" borderId="32" xfId="0" applyNumberFormat="1" applyFill="1" applyBorder="1" applyAlignment="1" applyProtection="1">
      <alignment/>
      <protection locked="0"/>
    </xf>
    <xf numFmtId="49" fontId="0" fillId="24" borderId="42" xfId="0" applyNumberFormat="1" applyFill="1" applyBorder="1" applyAlignment="1" applyProtection="1">
      <alignment horizontal="left"/>
      <protection locked="0"/>
    </xf>
    <xf numFmtId="164" fontId="0" fillId="24" borderId="23" xfId="0" applyNumberFormat="1" applyFill="1" applyBorder="1" applyAlignment="1" applyProtection="1">
      <alignment/>
      <protection locked="0"/>
    </xf>
    <xf numFmtId="0" fontId="0" fillId="24" borderId="55" xfId="0" applyFont="1" applyFill="1" applyBorder="1" applyAlignment="1">
      <alignment horizontal="right"/>
    </xf>
    <xf numFmtId="165" fontId="0" fillId="24" borderId="43" xfId="0" applyNumberFormat="1" applyFill="1" applyBorder="1" applyAlignment="1" applyProtection="1">
      <alignment/>
      <protection locked="0"/>
    </xf>
    <xf numFmtId="165" fontId="15" fillId="18" borderId="30" xfId="0" applyNumberFormat="1" applyFont="1" applyFill="1" applyBorder="1" applyAlignment="1">
      <alignment vertical="center"/>
    </xf>
    <xf numFmtId="164" fontId="25" fillId="24" borderId="23" xfId="0" applyNumberFormat="1" applyFont="1" applyFill="1" applyBorder="1" applyAlignment="1" applyProtection="1">
      <alignment/>
      <protection/>
    </xf>
    <xf numFmtId="0" fontId="17" fillId="24" borderId="62" xfId="0" applyFont="1" applyFill="1" applyBorder="1" applyAlignment="1">
      <alignment horizontal="right"/>
    </xf>
    <xf numFmtId="165" fontId="0" fillId="24" borderId="23" xfId="0" applyNumberFormat="1" applyFill="1" applyBorder="1" applyAlignment="1" applyProtection="1">
      <alignment/>
      <protection locked="0"/>
    </xf>
    <xf numFmtId="0" fontId="21" fillId="18" borderId="36" xfId="0" applyFont="1" applyFill="1" applyBorder="1" applyAlignment="1">
      <alignment/>
    </xf>
    <xf numFmtId="0" fontId="14" fillId="18" borderId="36" xfId="0" applyFont="1" applyFill="1" applyBorder="1" applyAlignment="1">
      <alignment horizontal="right" vertical="center"/>
    </xf>
    <xf numFmtId="164" fontId="15" fillId="18" borderId="37" xfId="0" applyNumberFormat="1" applyFont="1" applyFill="1" applyBorder="1" applyAlignment="1" applyProtection="1">
      <alignment vertical="center"/>
      <protection locked="0"/>
    </xf>
    <xf numFmtId="49" fontId="11" fillId="18" borderId="38" xfId="0" applyNumberFormat="1" applyFont="1" applyFill="1" applyBorder="1" applyAlignment="1" applyProtection="1">
      <alignment horizontal="left"/>
      <protection locked="0"/>
    </xf>
    <xf numFmtId="0" fontId="20" fillId="18" borderId="57" xfId="0" applyFont="1" applyFill="1" applyBorder="1" applyAlignment="1">
      <alignment vertical="center"/>
    </xf>
    <xf numFmtId="0" fontId="12" fillId="18" borderId="57" xfId="0" applyFont="1" applyFill="1" applyBorder="1" applyAlignment="1">
      <alignment horizontal="right" vertical="center"/>
    </xf>
    <xf numFmtId="164" fontId="12" fillId="18" borderId="13" xfId="0" applyNumberFormat="1" applyFont="1" applyFill="1" applyBorder="1" applyAlignment="1">
      <alignment vertical="center"/>
    </xf>
    <xf numFmtId="49" fontId="27" fillId="18" borderId="63" xfId="0" applyNumberFormat="1" applyFont="1" applyFill="1" applyBorder="1" applyAlignment="1" applyProtection="1">
      <alignment horizontal="left" vertical="center"/>
      <protection locked="0"/>
    </xf>
    <xf numFmtId="0" fontId="7" fillId="21" borderId="42" xfId="0" applyFont="1" applyFill="1" applyBorder="1" applyAlignment="1">
      <alignment horizontal="center" wrapText="1"/>
    </xf>
    <xf numFmtId="164" fontId="0" fillId="24" borderId="32" xfId="0" applyNumberFormat="1" applyFont="1" applyFill="1" applyBorder="1" applyAlignment="1" applyProtection="1">
      <alignment vertical="center"/>
      <protection locked="0"/>
    </xf>
    <xf numFmtId="164" fontId="0" fillId="24" borderId="23" xfId="0" applyNumberFormat="1" applyFont="1" applyFill="1" applyBorder="1" applyAlignment="1" applyProtection="1">
      <alignment vertical="center"/>
      <protection locked="0"/>
    </xf>
    <xf numFmtId="164" fontId="0" fillId="24" borderId="23" xfId="0" applyNumberFormat="1" applyFont="1" applyFill="1" applyBorder="1" applyAlignment="1" applyProtection="1">
      <alignment horizontal="right"/>
      <protection locked="0"/>
    </xf>
    <xf numFmtId="0" fontId="0" fillId="0" borderId="23" xfId="0" applyFont="1" applyBorder="1" applyAlignment="1">
      <alignment/>
    </xf>
    <xf numFmtId="164" fontId="25" fillId="0" borderId="64" xfId="0" applyNumberFormat="1" applyFont="1" applyBorder="1" applyAlignment="1">
      <alignment/>
    </xf>
    <xf numFmtId="0" fontId="5" fillId="24" borderId="0" xfId="0" applyFont="1" applyFill="1" applyBorder="1" applyAlignment="1">
      <alignment horizontal="left" vertical="top"/>
    </xf>
    <xf numFmtId="0" fontId="5" fillId="24" borderId="65" xfId="0" applyFont="1" applyFill="1" applyBorder="1" applyAlignment="1">
      <alignment horizontal="right" vertical="center"/>
    </xf>
    <xf numFmtId="0" fontId="0" fillId="24" borderId="22" xfId="0" applyFill="1" applyBorder="1" applyAlignment="1">
      <alignment horizontal="right"/>
    </xf>
    <xf numFmtId="165" fontId="0" fillId="0" borderId="66" xfId="0" applyNumberFormat="1" applyFill="1" applyBorder="1" applyAlignment="1">
      <alignment/>
    </xf>
    <xf numFmtId="0" fontId="0" fillId="24" borderId="67" xfId="0" applyFill="1" applyBorder="1" applyAlignment="1">
      <alignment horizontal="right"/>
    </xf>
    <xf numFmtId="0" fontId="12" fillId="18" borderId="68" xfId="0" applyFont="1" applyFill="1" applyBorder="1" applyAlignment="1">
      <alignment vertical="center" textRotation="90" wrapText="1"/>
    </xf>
    <xf numFmtId="0" fontId="12" fillId="18" borderId="69" xfId="0" applyFont="1" applyFill="1" applyBorder="1" applyAlignment="1">
      <alignment vertical="center" textRotation="90" wrapText="1"/>
    </xf>
    <xf numFmtId="0" fontId="12" fillId="18" borderId="58" xfId="0" applyFont="1" applyFill="1" applyBorder="1" applyAlignment="1">
      <alignment vertical="center" textRotation="90" wrapText="1"/>
    </xf>
    <xf numFmtId="0" fontId="2" fillId="24" borderId="13" xfId="0" applyFont="1" applyFill="1" applyBorder="1" applyAlignment="1">
      <alignment horizontal="center" vertical="center" wrapText="1"/>
    </xf>
    <xf numFmtId="0" fontId="0" fillId="0" borderId="16" xfId="0"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6" xfId="0" applyFont="1" applyBorder="1" applyAlignment="1">
      <alignment horizontal="center" vertical="center" wrapText="1"/>
    </xf>
    <xf numFmtId="0" fontId="0" fillId="24" borderId="56" xfId="0" applyNumberFormat="1" applyFill="1" applyBorder="1" applyAlignment="1" applyProtection="1">
      <alignment horizontal="left" vertical="center" wrapText="1"/>
      <protection locked="0"/>
    </xf>
    <xf numFmtId="0" fontId="0" fillId="24" borderId="70" xfId="0" applyNumberFormat="1" applyFill="1" applyBorder="1" applyAlignment="1" applyProtection="1">
      <alignment horizontal="left" vertical="center" wrapText="1"/>
      <protection locked="0"/>
    </xf>
    <xf numFmtId="0" fontId="0" fillId="24" borderId="71" xfId="0" applyNumberFormat="1" applyFill="1" applyBorder="1" applyAlignment="1" applyProtection="1">
      <alignment horizontal="left" vertical="center" wrapText="1"/>
      <protection locked="0"/>
    </xf>
    <xf numFmtId="0" fontId="12" fillId="25" borderId="68" xfId="0" applyFont="1" applyFill="1" applyBorder="1" applyAlignment="1">
      <alignment vertical="center" textRotation="90" wrapText="1"/>
    </xf>
    <xf numFmtId="0" fontId="12" fillId="25" borderId="69" xfId="0" applyFont="1" applyFill="1" applyBorder="1" applyAlignment="1">
      <alignment vertical="center" textRotation="90" wrapText="1"/>
    </xf>
    <xf numFmtId="0" fontId="12" fillId="25" borderId="58" xfId="0" applyFont="1" applyFill="1" applyBorder="1" applyAlignment="1">
      <alignment vertical="center" textRotation="90" wrapText="1"/>
    </xf>
    <xf numFmtId="0" fontId="12" fillId="26" borderId="68" xfId="0" applyFont="1" applyFill="1" applyBorder="1" applyAlignment="1">
      <alignment vertical="center" textRotation="90" wrapText="1"/>
    </xf>
    <xf numFmtId="0" fontId="12" fillId="26" borderId="69" xfId="0" applyFont="1" applyFill="1" applyBorder="1" applyAlignment="1">
      <alignment vertical="center" textRotation="90" wrapText="1"/>
    </xf>
    <xf numFmtId="0" fontId="12" fillId="26" borderId="58" xfId="0" applyFont="1" applyFill="1" applyBorder="1" applyAlignment="1">
      <alignment vertical="center" textRotation="90"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G95"/>
  <sheetViews>
    <sheetView tabSelected="1" zoomScale="70" zoomScaleNormal="70" zoomScalePageLayoutView="0" workbookViewId="0" topLeftCell="A1">
      <selection activeCell="B1" sqref="B1"/>
    </sheetView>
  </sheetViews>
  <sheetFormatPr defaultColWidth="9.140625" defaultRowHeight="15"/>
  <cols>
    <col min="1" max="1" width="2.140625" style="0" customWidth="1"/>
    <col min="2" max="2" width="11.57421875" style="0" customWidth="1"/>
    <col min="3" max="3" width="33.00390625" style="0" customWidth="1"/>
    <col min="4" max="4" width="37.57421875" style="0" customWidth="1"/>
    <col min="5" max="5" width="40.140625" style="0" customWidth="1"/>
    <col min="6" max="6" width="27.00390625" style="0" customWidth="1"/>
    <col min="7" max="7" width="104.57421875" style="0" customWidth="1"/>
  </cols>
  <sheetData>
    <row r="1" ht="15.75" thickBot="1"/>
    <row r="2" spans="2:7" ht="30.75" thickBot="1">
      <c r="B2" s="146" t="s">
        <v>85</v>
      </c>
      <c r="C2" s="147"/>
      <c r="D2" s="147"/>
      <c r="E2" s="148"/>
      <c r="F2" s="144" t="s">
        <v>0</v>
      </c>
      <c r="G2" s="145"/>
    </row>
    <row r="3" spans="2:7" ht="30.75" customHeight="1" thickBot="1">
      <c r="B3" s="146" t="s">
        <v>53</v>
      </c>
      <c r="C3" s="147"/>
      <c r="D3" s="147"/>
      <c r="E3" s="148"/>
      <c r="F3" s="2" t="s">
        <v>1</v>
      </c>
      <c r="G3" s="130" t="s">
        <v>2</v>
      </c>
    </row>
    <row r="4" spans="2:7" ht="16.5" thickBot="1">
      <c r="B4" s="1"/>
      <c r="C4" s="1"/>
      <c r="D4" s="1"/>
      <c r="E4" s="1"/>
      <c r="F4" s="3"/>
      <c r="G4" s="4"/>
    </row>
    <row r="5" spans="2:7" ht="27.75" thickBot="1">
      <c r="B5" s="5"/>
      <c r="C5" s="6"/>
      <c r="D5" s="6"/>
      <c r="E5" s="7" t="s">
        <v>3</v>
      </c>
      <c r="F5" s="8">
        <f>F18</f>
        <v>42679.07082796288</v>
      </c>
      <c r="G5" s="9"/>
    </row>
    <row r="6" spans="2:7" ht="16.5" thickBot="1">
      <c r="B6" s="10"/>
      <c r="C6" s="10"/>
      <c r="D6" s="10"/>
      <c r="E6" s="10"/>
      <c r="F6" s="11"/>
      <c r="G6" s="11"/>
    </row>
    <row r="7" spans="2:7" ht="22.5">
      <c r="B7" s="152" t="s">
        <v>4</v>
      </c>
      <c r="C7" s="12"/>
      <c r="D7" s="12"/>
      <c r="E7" s="13" t="s">
        <v>5</v>
      </c>
      <c r="F7" s="14">
        <f>SUM(F8:F9)</f>
        <v>1822.8749331489844</v>
      </c>
      <c r="G7" s="15"/>
    </row>
    <row r="8" spans="2:7" ht="18">
      <c r="B8" s="153"/>
      <c r="C8" s="16"/>
      <c r="D8" s="17" t="s">
        <v>6</v>
      </c>
      <c r="E8" s="18" t="s">
        <v>7</v>
      </c>
      <c r="F8" s="19">
        <v>1749.9352280789844</v>
      </c>
      <c r="G8" s="20"/>
    </row>
    <row r="9" spans="2:7" ht="18">
      <c r="B9" s="153"/>
      <c r="C9" s="21"/>
      <c r="D9" s="22"/>
      <c r="E9" s="23" t="s">
        <v>8</v>
      </c>
      <c r="F9" s="19">
        <v>72.93970506999997</v>
      </c>
      <c r="G9" s="24"/>
    </row>
    <row r="10" spans="2:7" ht="22.5">
      <c r="B10" s="153"/>
      <c r="C10" s="25"/>
      <c r="D10" s="26"/>
      <c r="E10" s="27" t="s">
        <v>9</v>
      </c>
      <c r="F10" s="28">
        <f>SUM(F11:F16)</f>
        <v>40856.1958948139</v>
      </c>
      <c r="G10" s="29"/>
    </row>
    <row r="11" spans="2:7" ht="15.75">
      <c r="B11" s="153"/>
      <c r="C11" s="16"/>
      <c r="D11" s="17" t="s">
        <v>10</v>
      </c>
      <c r="E11" s="137" t="s">
        <v>60</v>
      </c>
      <c r="F11" s="31">
        <v>20136.006958500002</v>
      </c>
      <c r="G11" s="20"/>
    </row>
    <row r="12" spans="2:7" ht="15.75">
      <c r="B12" s="153"/>
      <c r="C12" s="32"/>
      <c r="D12" s="33"/>
      <c r="E12" s="137" t="s">
        <v>61</v>
      </c>
      <c r="F12" s="31">
        <v>7255.87029149699</v>
      </c>
      <c r="G12" s="34"/>
    </row>
    <row r="13" spans="2:7" ht="15.75">
      <c r="B13" s="153"/>
      <c r="C13" s="35"/>
      <c r="D13" s="32"/>
      <c r="E13" s="137" t="s">
        <v>62</v>
      </c>
      <c r="F13" s="31">
        <v>3394.7599589599995</v>
      </c>
      <c r="G13" s="34"/>
    </row>
    <row r="14" spans="2:7" ht="15.75">
      <c r="B14" s="153"/>
      <c r="C14" s="36"/>
      <c r="D14" s="32"/>
      <c r="E14" s="137" t="s">
        <v>63</v>
      </c>
      <c r="F14" s="31">
        <v>1933.8460668000002</v>
      </c>
      <c r="G14" s="34"/>
    </row>
    <row r="15" spans="2:7" ht="15.75">
      <c r="B15" s="153"/>
      <c r="C15" s="37"/>
      <c r="D15" s="35"/>
      <c r="E15" s="137" t="s">
        <v>64</v>
      </c>
      <c r="F15" s="31">
        <v>1591.03256016</v>
      </c>
      <c r="G15" s="34"/>
    </row>
    <row r="16" spans="2:7" ht="15.75">
      <c r="B16" s="153"/>
      <c r="C16" s="38"/>
      <c r="D16" s="39"/>
      <c r="E16" s="137" t="s">
        <v>23</v>
      </c>
      <c r="F16" s="31">
        <v>6544.680058896906</v>
      </c>
      <c r="G16" s="24"/>
    </row>
    <row r="17" spans="2:7" ht="23.25" thickBot="1">
      <c r="B17" s="153"/>
      <c r="C17" s="40"/>
      <c r="D17" s="41"/>
      <c r="E17" s="42" t="s">
        <v>11</v>
      </c>
      <c r="F17" s="43">
        <v>0</v>
      </c>
      <c r="G17" s="44"/>
    </row>
    <row r="18" spans="2:7" ht="27.75" thickBot="1">
      <c r="B18" s="154"/>
      <c r="C18" s="45"/>
      <c r="D18" s="45"/>
      <c r="E18" s="46" t="s">
        <v>12</v>
      </c>
      <c r="F18" s="47">
        <f>F7+F10+F17</f>
        <v>42679.07082796288</v>
      </c>
      <c r="G18" s="48"/>
    </row>
    <row r="19" spans="2:7" ht="16.5" thickBot="1">
      <c r="B19" s="49"/>
      <c r="C19" s="50"/>
      <c r="D19" s="50"/>
      <c r="E19" s="51"/>
      <c r="F19" s="52"/>
      <c r="G19" s="53"/>
    </row>
    <row r="20" spans="2:7" ht="22.5">
      <c r="B20" s="155" t="s">
        <v>13</v>
      </c>
      <c r="C20" s="54"/>
      <c r="D20" s="54"/>
      <c r="E20" s="55" t="s">
        <v>14</v>
      </c>
      <c r="F20" s="56">
        <f>F21</f>
        <v>60</v>
      </c>
      <c r="G20" s="57"/>
    </row>
    <row r="21" spans="2:7" ht="30" customHeight="1">
      <c r="B21" s="156"/>
      <c r="C21" s="58"/>
      <c r="D21" s="59" t="s">
        <v>15</v>
      </c>
      <c r="E21" s="138" t="s">
        <v>82</v>
      </c>
      <c r="F21" s="31">
        <v>60</v>
      </c>
      <c r="G21" s="60" t="s">
        <v>71</v>
      </c>
    </row>
    <row r="22" spans="2:7" ht="30" customHeight="1">
      <c r="B22" s="156"/>
      <c r="C22" s="61"/>
      <c r="D22" s="62"/>
      <c r="E22" s="63" t="s">
        <v>16</v>
      </c>
      <c r="F22" s="64">
        <v>741363</v>
      </c>
      <c r="G22" s="60" t="s">
        <v>71</v>
      </c>
    </row>
    <row r="23" spans="2:7" ht="22.5">
      <c r="B23" s="156"/>
      <c r="C23" s="66"/>
      <c r="D23" s="66"/>
      <c r="E23" s="67" t="s">
        <v>17</v>
      </c>
      <c r="F23" s="68">
        <f>SUM(F24:F28)</f>
        <v>118.73692499999999</v>
      </c>
      <c r="G23" s="69"/>
    </row>
    <row r="24" spans="2:7" ht="15.75">
      <c r="B24" s="156"/>
      <c r="C24" s="70"/>
      <c r="D24" s="71" t="s">
        <v>15</v>
      </c>
      <c r="E24" s="79" t="s">
        <v>18</v>
      </c>
      <c r="F24" s="31">
        <v>16.464000000000002</v>
      </c>
      <c r="G24" s="60" t="s">
        <v>72</v>
      </c>
    </row>
    <row r="25" spans="2:7" ht="15.75">
      <c r="B25" s="156"/>
      <c r="C25" s="70"/>
      <c r="D25" s="71"/>
      <c r="E25" s="112" t="s">
        <v>65</v>
      </c>
      <c r="F25" s="31">
        <v>37.144715</v>
      </c>
      <c r="G25" s="60" t="s">
        <v>73</v>
      </c>
    </row>
    <row r="26" spans="2:7" ht="15.75">
      <c r="B26" s="156"/>
      <c r="C26" s="70"/>
      <c r="D26" s="71"/>
      <c r="E26" s="112" t="s">
        <v>66</v>
      </c>
      <c r="F26" s="31">
        <v>42.069375</v>
      </c>
      <c r="G26" s="60" t="s">
        <v>77</v>
      </c>
    </row>
    <row r="27" spans="2:7" ht="15.75">
      <c r="B27" s="156"/>
      <c r="C27" s="72"/>
      <c r="D27" s="73"/>
      <c r="E27" s="112" t="s">
        <v>67</v>
      </c>
      <c r="F27" s="31">
        <v>16.256092000000002</v>
      </c>
      <c r="G27" s="60" t="s">
        <v>74</v>
      </c>
    </row>
    <row r="28" spans="2:7" ht="15.75">
      <c r="B28" s="156"/>
      <c r="C28" s="75"/>
      <c r="D28" s="76"/>
      <c r="E28" s="112" t="s">
        <v>68</v>
      </c>
      <c r="F28" s="31">
        <v>6.8027429999999995</v>
      </c>
      <c r="G28" s="60" t="s">
        <v>75</v>
      </c>
    </row>
    <row r="29" spans="2:7" ht="23.25">
      <c r="B29" s="156"/>
      <c r="C29" s="66"/>
      <c r="D29" s="66"/>
      <c r="E29" s="78" t="s">
        <v>19</v>
      </c>
      <c r="F29" s="68">
        <f>SUM(F30:F33)</f>
        <v>45.792190999999995</v>
      </c>
      <c r="G29" s="69"/>
    </row>
    <row r="30" spans="2:7" ht="15.75">
      <c r="B30" s="156"/>
      <c r="C30" s="70"/>
      <c r="D30" s="71" t="s">
        <v>15</v>
      </c>
      <c r="E30" s="79" t="s">
        <v>20</v>
      </c>
      <c r="F30" s="31">
        <v>14.92</v>
      </c>
      <c r="G30" s="149" t="s">
        <v>78</v>
      </c>
    </row>
    <row r="31" spans="2:7" ht="15.75">
      <c r="B31" s="156"/>
      <c r="C31" s="80"/>
      <c r="D31" s="81"/>
      <c r="E31" s="82" t="s">
        <v>21</v>
      </c>
      <c r="F31" s="31">
        <v>15.962191</v>
      </c>
      <c r="G31" s="150"/>
    </row>
    <row r="32" spans="2:7" ht="15.75">
      <c r="B32" s="156"/>
      <c r="C32" s="72"/>
      <c r="D32" s="73"/>
      <c r="E32" s="82" t="s">
        <v>22</v>
      </c>
      <c r="F32" s="31">
        <v>5.8</v>
      </c>
      <c r="G32" s="150"/>
    </row>
    <row r="33" spans="2:7" ht="15.75">
      <c r="B33" s="156"/>
      <c r="C33" s="75"/>
      <c r="D33" s="76"/>
      <c r="E33" s="83" t="s">
        <v>23</v>
      </c>
      <c r="F33" s="31">
        <v>9.11</v>
      </c>
      <c r="G33" s="151"/>
    </row>
    <row r="34" spans="2:7" ht="22.5">
      <c r="B34" s="156"/>
      <c r="C34" s="66"/>
      <c r="D34" s="66"/>
      <c r="E34" s="67" t="s">
        <v>76</v>
      </c>
      <c r="F34" s="68">
        <f>SUM(F35:F46)</f>
        <v>1608.3550968989846</v>
      </c>
      <c r="G34" s="69"/>
    </row>
    <row r="35" spans="2:7" ht="18">
      <c r="B35" s="156"/>
      <c r="C35" s="70"/>
      <c r="D35" s="71" t="s">
        <v>15</v>
      </c>
      <c r="E35" s="85" t="s">
        <v>86</v>
      </c>
      <c r="F35" s="31">
        <v>1042.65307788</v>
      </c>
      <c r="G35" s="60" t="s">
        <v>81</v>
      </c>
    </row>
    <row r="36" spans="2:7" ht="18">
      <c r="B36" s="156"/>
      <c r="C36" s="80"/>
      <c r="D36" s="73"/>
      <c r="E36" s="85" t="s">
        <v>88</v>
      </c>
      <c r="F36" s="31">
        <v>82.79622456999999</v>
      </c>
      <c r="G36" s="74"/>
    </row>
    <row r="37" spans="2:7" ht="18">
      <c r="B37" s="156"/>
      <c r="C37" s="80"/>
      <c r="D37" s="76"/>
      <c r="E37" s="85" t="s">
        <v>87</v>
      </c>
      <c r="F37" s="19">
        <v>10.636993100000003</v>
      </c>
      <c r="G37" s="74"/>
    </row>
    <row r="38" spans="2:7" ht="18">
      <c r="B38" s="156"/>
      <c r="C38" s="80"/>
      <c r="D38" s="32"/>
      <c r="E38" s="85" t="s">
        <v>89</v>
      </c>
      <c r="F38" s="19">
        <v>51.151622810000006</v>
      </c>
      <c r="G38" s="74" t="s">
        <v>80</v>
      </c>
    </row>
    <row r="39" spans="2:7" ht="18">
      <c r="B39" s="156"/>
      <c r="C39" s="72"/>
      <c r="D39" s="35"/>
      <c r="E39" s="85" t="s">
        <v>90</v>
      </c>
      <c r="F39" s="19">
        <v>12.81215546</v>
      </c>
      <c r="G39" s="74" t="s">
        <v>70</v>
      </c>
    </row>
    <row r="40" spans="2:7" ht="18">
      <c r="B40" s="156"/>
      <c r="C40" s="75"/>
      <c r="D40" s="88"/>
      <c r="E40" s="85" t="s">
        <v>91</v>
      </c>
      <c r="F40" s="77">
        <v>21.170282340000085</v>
      </c>
      <c r="G40" s="84" t="s">
        <v>69</v>
      </c>
    </row>
    <row r="41" spans="2:7" ht="18">
      <c r="B41" s="156"/>
      <c r="C41" s="75"/>
      <c r="D41" s="88"/>
      <c r="E41" s="85" t="s">
        <v>92</v>
      </c>
      <c r="F41" s="77">
        <v>142.38136670898456</v>
      </c>
      <c r="G41" s="84" t="s">
        <v>83</v>
      </c>
    </row>
    <row r="42" spans="2:7" ht="18">
      <c r="B42" s="156"/>
      <c r="C42" s="75"/>
      <c r="D42" s="88"/>
      <c r="E42" s="86" t="s">
        <v>93</v>
      </c>
      <c r="F42" s="77">
        <v>-2.622262190000014</v>
      </c>
      <c r="G42" s="84" t="s">
        <v>79</v>
      </c>
    </row>
    <row r="43" spans="2:7" ht="15.75">
      <c r="B43" s="156"/>
      <c r="C43" s="75"/>
      <c r="D43" s="88"/>
      <c r="E43" s="87"/>
      <c r="F43" s="77"/>
      <c r="G43" s="84"/>
    </row>
    <row r="44" spans="2:7" ht="18">
      <c r="B44" s="156"/>
      <c r="C44" s="75"/>
      <c r="D44" s="88"/>
      <c r="E44" s="86" t="s">
        <v>94</v>
      </c>
      <c r="F44" s="77">
        <v>128.55966926000002</v>
      </c>
      <c r="G44" s="84"/>
    </row>
    <row r="45" spans="2:7" ht="18">
      <c r="B45" s="156"/>
      <c r="C45" s="75"/>
      <c r="D45" s="88"/>
      <c r="E45" s="86" t="s">
        <v>95</v>
      </c>
      <c r="F45" s="77">
        <v>39.48426539999999</v>
      </c>
      <c r="G45" s="84"/>
    </row>
    <row r="46" spans="2:7" ht="18">
      <c r="B46" s="156"/>
      <c r="C46" s="75"/>
      <c r="D46" s="88"/>
      <c r="E46" s="87" t="s">
        <v>96</v>
      </c>
      <c r="F46" s="77">
        <v>79.33170155999998</v>
      </c>
      <c r="G46" s="84"/>
    </row>
    <row r="47" spans="2:7" ht="23.25" thickBot="1">
      <c r="B47" s="156"/>
      <c r="C47" s="89"/>
      <c r="D47" s="89"/>
      <c r="E47" s="90" t="s">
        <v>105</v>
      </c>
      <c r="F47" s="91">
        <f>F10</f>
        <v>40856.1958948139</v>
      </c>
      <c r="G47" s="92"/>
    </row>
    <row r="48" spans="2:7" ht="27.75" thickBot="1">
      <c r="B48" s="157"/>
      <c r="C48" s="93"/>
      <c r="D48" s="93"/>
      <c r="E48" s="94" t="s">
        <v>24</v>
      </c>
      <c r="F48" s="95">
        <f>F20+F23+F29+F34+F47</f>
        <v>42689.080107712885</v>
      </c>
      <c r="G48" s="96"/>
    </row>
    <row r="49" spans="2:7" ht="16.5" thickBot="1">
      <c r="B49" s="49"/>
      <c r="C49" s="50"/>
      <c r="D49" s="50"/>
      <c r="E49" s="51"/>
      <c r="F49" s="52"/>
      <c r="G49" s="97"/>
    </row>
    <row r="50" spans="2:7" ht="22.5">
      <c r="B50" s="141" t="s">
        <v>25</v>
      </c>
      <c r="C50" s="98"/>
      <c r="D50" s="98"/>
      <c r="E50" s="99" t="s">
        <v>26</v>
      </c>
      <c r="F50" s="100">
        <f>F60</f>
        <v>816.1966145489847</v>
      </c>
      <c r="G50" s="101"/>
    </row>
    <row r="51" spans="2:7" ht="15.75">
      <c r="B51" s="142"/>
      <c r="C51" s="70"/>
      <c r="D51" s="71" t="s">
        <v>27</v>
      </c>
      <c r="E51" s="79" t="s">
        <v>28</v>
      </c>
      <c r="F51" s="131">
        <v>12.086236454</v>
      </c>
      <c r="G51" s="60"/>
    </row>
    <row r="52" spans="2:7" ht="15.75">
      <c r="B52" s="142"/>
      <c r="C52" s="80"/>
      <c r="D52" s="81"/>
      <c r="E52" s="82" t="s">
        <v>29</v>
      </c>
      <c r="F52" s="132">
        <v>0</v>
      </c>
      <c r="G52" s="74"/>
    </row>
    <row r="53" spans="2:7" ht="15.75">
      <c r="B53" s="142"/>
      <c r="C53" s="80"/>
      <c r="D53" s="81"/>
      <c r="E53" s="82" t="s">
        <v>30</v>
      </c>
      <c r="F53" s="132">
        <v>1.27988259</v>
      </c>
      <c r="G53" s="74"/>
    </row>
    <row r="54" spans="2:7" ht="15.75">
      <c r="B54" s="142"/>
      <c r="C54" s="80"/>
      <c r="D54" s="81"/>
      <c r="E54" s="82" t="s">
        <v>50</v>
      </c>
      <c r="F54" s="133">
        <v>130.52657798000004</v>
      </c>
      <c r="G54" s="102"/>
    </row>
    <row r="55" spans="2:7" ht="15.75">
      <c r="B55" s="142"/>
      <c r="C55" s="80"/>
      <c r="D55" s="81"/>
      <c r="E55" s="140" t="s">
        <v>108</v>
      </c>
      <c r="F55" s="133">
        <v>213.97909431000008</v>
      </c>
      <c r="G55" s="102"/>
    </row>
    <row r="56" spans="2:7" ht="15.75">
      <c r="B56" s="142"/>
      <c r="C56" s="80"/>
      <c r="D56" s="81"/>
      <c r="E56" s="140" t="s">
        <v>109</v>
      </c>
      <c r="F56" s="133">
        <v>178.11498343000008</v>
      </c>
      <c r="G56" s="102"/>
    </row>
    <row r="57" spans="2:7" ht="15.75">
      <c r="B57" s="142"/>
      <c r="C57" s="80"/>
      <c r="D57" s="81"/>
      <c r="E57" s="30" t="s">
        <v>97</v>
      </c>
      <c r="F57" s="133">
        <v>207.01004932</v>
      </c>
      <c r="G57" s="74"/>
    </row>
    <row r="58" spans="2:7" ht="15.75">
      <c r="B58" s="142"/>
      <c r="C58" s="80"/>
      <c r="D58" s="81"/>
      <c r="E58" s="30" t="s">
        <v>98</v>
      </c>
      <c r="F58" s="133">
        <v>34.012638188984525</v>
      </c>
      <c r="G58" s="74"/>
    </row>
    <row r="59" spans="2:7" ht="15.75">
      <c r="B59" s="142"/>
      <c r="C59" s="80"/>
      <c r="D59" s="81"/>
      <c r="E59" s="82" t="s">
        <v>23</v>
      </c>
      <c r="F59" s="133">
        <v>39.187152275999985</v>
      </c>
      <c r="G59" s="74"/>
    </row>
    <row r="60" spans="2:7" ht="15.75">
      <c r="B60" s="142"/>
      <c r="C60" s="72"/>
      <c r="D60" s="73"/>
      <c r="E60" s="80" t="s">
        <v>51</v>
      </c>
      <c r="F60" s="135">
        <f>SUM(F51:F59)</f>
        <v>816.1966145489847</v>
      </c>
      <c r="G60" s="104"/>
    </row>
    <row r="61" spans="2:7" ht="15.75">
      <c r="B61" s="142"/>
      <c r="C61" s="72"/>
      <c r="D61" s="72"/>
      <c r="E61" s="105" t="s">
        <v>31</v>
      </c>
      <c r="F61" s="139"/>
      <c r="G61" s="104"/>
    </row>
    <row r="62" spans="2:7" ht="15.75">
      <c r="B62" s="142"/>
      <c r="C62" s="72"/>
      <c r="D62" s="72"/>
      <c r="E62" s="1"/>
      <c r="F62" s="134"/>
      <c r="G62" s="104"/>
    </row>
    <row r="63" spans="2:7" ht="18">
      <c r="B63" s="142"/>
      <c r="C63" s="80"/>
      <c r="D63" s="81" t="s">
        <v>32</v>
      </c>
      <c r="E63" s="82" t="s">
        <v>33</v>
      </c>
      <c r="F63" s="133">
        <v>126.78514464749998</v>
      </c>
      <c r="G63" s="102" t="s">
        <v>107</v>
      </c>
    </row>
    <row r="64" spans="2:7" ht="18">
      <c r="B64" s="142"/>
      <c r="C64" s="72"/>
      <c r="D64" s="73"/>
      <c r="E64" s="82" t="s">
        <v>34</v>
      </c>
      <c r="F64" s="133">
        <v>37.94</v>
      </c>
      <c r="G64" s="102" t="s">
        <v>99</v>
      </c>
    </row>
    <row r="65" spans="2:7" ht="15.75">
      <c r="B65" s="142"/>
      <c r="C65" s="80"/>
      <c r="D65" s="81"/>
      <c r="E65" s="82" t="s">
        <v>23</v>
      </c>
      <c r="F65" s="133">
        <f>F60-SUM(F63:F64)</f>
        <v>651.4714699014847</v>
      </c>
      <c r="G65" s="102"/>
    </row>
    <row r="66" spans="2:7" ht="15.75">
      <c r="B66" s="142"/>
      <c r="C66" s="75"/>
      <c r="D66" s="75"/>
      <c r="E66" s="75" t="s">
        <v>52</v>
      </c>
      <c r="F66" s="106">
        <f>SUM(F63:F65)</f>
        <v>816.1966145489847</v>
      </c>
      <c r="G66" s="65"/>
    </row>
    <row r="67" spans="2:7" ht="22.5">
      <c r="B67" s="142"/>
      <c r="C67" s="107"/>
      <c r="D67" s="108"/>
      <c r="E67" s="109" t="s">
        <v>35</v>
      </c>
      <c r="F67" s="110">
        <f>SUM(F68:F70)</f>
        <v>752.8013186000001</v>
      </c>
      <c r="G67" s="111"/>
    </row>
    <row r="68" spans="2:7" ht="15.75">
      <c r="B68" s="142"/>
      <c r="C68" s="70"/>
      <c r="D68" s="71" t="s">
        <v>36</v>
      </c>
      <c r="E68" s="112" t="s">
        <v>37</v>
      </c>
      <c r="F68" s="113">
        <v>743.0587827500001</v>
      </c>
      <c r="G68" s="114"/>
    </row>
    <row r="69" spans="2:7" ht="15.75">
      <c r="B69" s="142"/>
      <c r="C69" s="80"/>
      <c r="D69" s="81"/>
      <c r="E69" s="112" t="s">
        <v>38</v>
      </c>
      <c r="F69" s="115">
        <v>0</v>
      </c>
      <c r="G69" s="102"/>
    </row>
    <row r="70" spans="2:7" ht="15.75">
      <c r="B70" s="142"/>
      <c r="C70" s="80"/>
      <c r="D70" s="81"/>
      <c r="E70" s="82" t="s">
        <v>39</v>
      </c>
      <c r="F70" s="115">
        <v>9.74253585</v>
      </c>
      <c r="G70" s="102"/>
    </row>
    <row r="71" spans="2:7" ht="15.75">
      <c r="B71" s="142"/>
      <c r="C71" s="75"/>
      <c r="D71" s="76"/>
      <c r="E71" s="116"/>
      <c r="F71" s="117"/>
      <c r="G71" s="65"/>
    </row>
    <row r="72" spans="2:7" ht="22.5">
      <c r="B72" s="142"/>
      <c r="C72" s="107"/>
      <c r="D72" s="108"/>
      <c r="E72" s="109" t="s">
        <v>40</v>
      </c>
      <c r="F72" s="118">
        <f>SUM(F73:F77)</f>
        <v>253.87699999999998</v>
      </c>
      <c r="G72" s="111"/>
    </row>
    <row r="73" spans="2:7" ht="15.75">
      <c r="B73" s="142"/>
      <c r="C73" s="70"/>
      <c r="D73" s="71" t="s">
        <v>10</v>
      </c>
      <c r="E73" s="30" t="s">
        <v>100</v>
      </c>
      <c r="F73" s="113">
        <v>129.023</v>
      </c>
      <c r="G73" s="114"/>
    </row>
    <row r="74" spans="2:7" ht="15.75">
      <c r="B74" s="142"/>
      <c r="C74" s="80"/>
      <c r="D74" s="81"/>
      <c r="E74" s="30" t="s">
        <v>101</v>
      </c>
      <c r="F74" s="113">
        <v>75.987</v>
      </c>
      <c r="G74" s="102"/>
    </row>
    <row r="75" spans="2:7" ht="15.75">
      <c r="B75" s="142"/>
      <c r="C75" s="80"/>
      <c r="D75" s="81"/>
      <c r="E75" s="30" t="s">
        <v>102</v>
      </c>
      <c r="F75" s="113">
        <v>32.79</v>
      </c>
      <c r="G75" s="102"/>
    </row>
    <row r="76" spans="2:7" ht="15.75">
      <c r="B76" s="142"/>
      <c r="C76" s="80"/>
      <c r="D76" s="81"/>
      <c r="E76" s="30" t="s">
        <v>103</v>
      </c>
      <c r="F76" s="113">
        <v>7.264</v>
      </c>
      <c r="G76" s="102"/>
    </row>
    <row r="77" spans="2:7" ht="15.75">
      <c r="B77" s="142"/>
      <c r="C77" s="80"/>
      <c r="D77" s="72"/>
      <c r="E77" s="30" t="s">
        <v>104</v>
      </c>
      <c r="F77" s="113">
        <v>8.813</v>
      </c>
      <c r="G77" s="102"/>
    </row>
    <row r="78" spans="2:7" ht="15.75">
      <c r="B78" s="142"/>
      <c r="C78" s="80"/>
      <c r="D78" s="72"/>
      <c r="E78" s="80" t="s">
        <v>41</v>
      </c>
      <c r="F78" s="119">
        <f>SUM(F73:F77)</f>
        <v>253.87699999999998</v>
      </c>
      <c r="G78" s="102"/>
    </row>
    <row r="79" spans="2:7" ht="15.75">
      <c r="B79" s="142"/>
      <c r="C79" s="80"/>
      <c r="D79" s="72"/>
      <c r="E79" s="120"/>
      <c r="F79" s="121"/>
      <c r="G79" s="102"/>
    </row>
    <row r="80" spans="2:7" ht="15.75">
      <c r="B80" s="142"/>
      <c r="C80" s="80"/>
      <c r="D80" s="81" t="s">
        <v>42</v>
      </c>
      <c r="E80" s="103" t="s">
        <v>43</v>
      </c>
      <c r="F80" s="115">
        <v>0</v>
      </c>
      <c r="G80" s="74"/>
    </row>
    <row r="81" spans="2:7" ht="15.75">
      <c r="B81" s="142"/>
      <c r="C81" s="80"/>
      <c r="D81" s="81"/>
      <c r="E81" s="82" t="s">
        <v>44</v>
      </c>
      <c r="F81" s="115">
        <v>131.073</v>
      </c>
      <c r="G81" s="102"/>
    </row>
    <row r="82" spans="2:7" ht="15.75">
      <c r="B82" s="142"/>
      <c r="C82" s="80"/>
      <c r="D82" s="81"/>
      <c r="E82" s="82" t="s">
        <v>45</v>
      </c>
      <c r="F82" s="115">
        <v>41.738</v>
      </c>
      <c r="G82" s="102"/>
    </row>
    <row r="83" spans="2:7" ht="15.75">
      <c r="B83" s="142"/>
      <c r="C83" s="80"/>
      <c r="D83" s="81"/>
      <c r="E83" s="103" t="s">
        <v>46</v>
      </c>
      <c r="F83" s="115">
        <v>0</v>
      </c>
      <c r="G83" s="102"/>
    </row>
    <row r="84" spans="2:7" ht="15.75">
      <c r="B84" s="142"/>
      <c r="C84" s="75"/>
      <c r="D84" s="76"/>
      <c r="E84" s="83" t="s">
        <v>47</v>
      </c>
      <c r="F84" s="115">
        <v>81.066</v>
      </c>
      <c r="G84" s="65"/>
    </row>
    <row r="85" spans="2:7" ht="15.75">
      <c r="B85" s="142"/>
      <c r="C85" s="75"/>
      <c r="D85" s="76"/>
      <c r="E85" s="83" t="s">
        <v>23</v>
      </c>
      <c r="F85" s="115">
        <v>0</v>
      </c>
      <c r="G85" s="65"/>
    </row>
    <row r="86" spans="2:7" ht="15.75">
      <c r="B86" s="142"/>
      <c r="C86" s="75"/>
      <c r="D86" s="76"/>
      <c r="E86" s="75" t="s">
        <v>48</v>
      </c>
      <c r="F86" s="106">
        <f>SUM(F80:F85)</f>
        <v>253.877</v>
      </c>
      <c r="G86" s="65"/>
    </row>
    <row r="87" spans="2:7" ht="23.25" thickBot="1">
      <c r="B87" s="142"/>
      <c r="C87" s="122"/>
      <c r="D87" s="122"/>
      <c r="E87" s="123" t="s">
        <v>106</v>
      </c>
      <c r="F87" s="124">
        <f>F10</f>
        <v>40856.1958948139</v>
      </c>
      <c r="G87" s="125"/>
    </row>
    <row r="88" spans="2:7" ht="27.75" thickBot="1">
      <c r="B88" s="143"/>
      <c r="C88" s="126"/>
      <c r="D88" s="126"/>
      <c r="E88" s="127" t="s">
        <v>49</v>
      </c>
      <c r="F88" s="128">
        <f>F50+F67+F72+F87</f>
        <v>42679.07082796288</v>
      </c>
      <c r="G88" s="129"/>
    </row>
    <row r="90" spans="2:3" ht="15.75">
      <c r="B90" s="1" t="s">
        <v>54</v>
      </c>
      <c r="C90" s="136" t="s">
        <v>55</v>
      </c>
    </row>
    <row r="91" spans="2:3" ht="15.75">
      <c r="B91" s="1"/>
      <c r="C91" s="1" t="s">
        <v>56</v>
      </c>
    </row>
    <row r="92" ht="15.75">
      <c r="C92" s="1" t="s">
        <v>57</v>
      </c>
    </row>
    <row r="93" ht="15.75">
      <c r="C93" s="1" t="s">
        <v>58</v>
      </c>
    </row>
    <row r="94" ht="15.75">
      <c r="C94" s="1" t="s">
        <v>84</v>
      </c>
    </row>
    <row r="95" ht="15.75">
      <c r="C95" s="1" t="s">
        <v>59</v>
      </c>
    </row>
  </sheetData>
  <sheetProtection/>
  <mergeCells count="7">
    <mergeCell ref="B50:B88"/>
    <mergeCell ref="F2:G2"/>
    <mergeCell ref="B3:E3"/>
    <mergeCell ref="G30:G33"/>
    <mergeCell ref="B2:E2"/>
    <mergeCell ref="B7:B18"/>
    <mergeCell ref="B20:B48"/>
  </mergeCells>
  <dataValidations count="1">
    <dataValidation errorStyle="information" type="custom" allowBlank="1" showInputMessage="1" showErrorMessage="1" errorTitle="Expected sum" error="This should equal the value in the grants sub-total above" sqref="F78">
      <formula1>F72</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8" scale="5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DWP quarterly data summary: quarter 2, 2012/13</dc:title>
  <dc:subject>DWP quarterly data summary: quarter 2, 2012/13</dc:subject>
  <dc:creator>DWP</dc:creator>
  <cp:keywords/>
  <dc:description/>
  <cp:lastModifiedBy>Matthew Blackwell</cp:lastModifiedBy>
  <cp:lastPrinted>2013-02-12T15:39:14Z</cp:lastPrinted>
  <dcterms:created xsi:type="dcterms:W3CDTF">2013-02-12T13:25:33Z</dcterms:created>
  <dcterms:modified xsi:type="dcterms:W3CDTF">2013-08-09T10:28:56Z</dcterms:modified>
  <cp:category/>
  <cp:version/>
  <cp:contentType/>
  <cp:contentStatus/>
</cp:coreProperties>
</file>