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45" i="1" s="1"/>
  <c r="O26" i="1"/>
  <c r="O24" i="1"/>
  <c r="O22" i="1"/>
  <c r="O20" i="1"/>
  <c r="O18" i="1"/>
  <c r="O16" i="1"/>
  <c r="O14" i="1"/>
  <c r="E15" i="3"/>
  <c r="D15" i="3"/>
  <c r="E8" i="3"/>
  <c r="D8" i="3"/>
  <c r="O27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9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9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90"/>
  </connection>
</connections>
</file>

<file path=xl/sharedStrings.xml><?xml version="1.0" encoding="utf-8"?>
<sst xmlns="http://schemas.openxmlformats.org/spreadsheetml/2006/main" count="240" uniqueCount="192">
  <si>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</si>
  <si>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</si>
  <si>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</si>
  <si>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</si>
  <si>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</si>
  <si>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</si>
  <si>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</si>
  <si>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</si>
  <si>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</si>
  <si>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Gateshead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</si>
  <si>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</si>
  <si>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</si>
  <si>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</si>
  <si>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</si>
  <si>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</si>
  <si>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</si>
  <si>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</si>
  <si>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</si>
  <si>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</si>
  <si>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</si>
  <si>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</si>
  <si>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</si>
  <si>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</si>
  <si>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</si>
  <si>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</si>
  <si>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</si>
  <si>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</si>
  <si>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</si>
  <si>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</si>
  <si>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</si>
  <si>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</si>
  <si>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</si>
  <si>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</si>
  <si>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</si>
  <si>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</si>
  <si>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</si>
  <si>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</si>
  <si>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</si>
  <si>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</si>
  <si>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</si>
  <si>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</si>
  <si>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</si>
  <si>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</si>
  <si>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</si>
  <si>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</si>
  <si>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</si>
  <si>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</si>
  <si>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</si>
  <si>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</si>
  <si>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</si>
  <si>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</si>
  <si>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</si>
  <si>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</si>
  <si>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</si>
  <si>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</si>
  <si>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</si>
  <si>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</si>
  <si>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</si>
  <si>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</si>
  <si>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</si>
  <si>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</si>
  <si>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</si>
  <si>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</si>
  <si>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</si>
  <si>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</si>
  <si>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</si>
  <si>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</si>
  <si>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</si>
  <si>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</si>
  <si>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</si>
  <si>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</si>
  <si>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</si>
  <si>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</si>
  <si>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</si>
  <si>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</si>
  <si>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</si>
  <si>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</si>
  <si>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</si>
  <si>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</si>
  <si>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</si>
  <si>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</si>
  <si>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</si>
  <si>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</si>
  <si>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</si>
  <si>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</si>
  <si>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</si>
  <si>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</si>
  <si>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</si>
  <si>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</si>
  <si>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</si>
  <si>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</si>
  <si>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</si>
  <si>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</si>
  <si>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</si>
  <si>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</si>
  <si>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</si>
  <si>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</si>
  <si>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</si>
  <si>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</si>
  <si>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</si>
  <si>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</si>
  <si>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</si>
  <si>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</si>
  <si>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</si>
  <si>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</si>
  <si>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</si>
  <si>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</si>
  <si>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</si>
  <si>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</si>
  <si>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</si>
  <si>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</si>
  <si>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</si>
  <si>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</si>
  <si>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</si>
  <si>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</si>
  <si>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</si>
  <si>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</si>
  <si>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Behaviour Support</t>
  </si>
  <si>
    <t/>
  </si>
  <si>
    <t>Furrowfield School</t>
  </si>
  <si>
    <t>Gibside School</t>
  </si>
  <si>
    <t>Hill Top School</t>
  </si>
  <si>
    <t>Dryden School</t>
  </si>
  <si>
    <t>Eslington Primary School</t>
  </si>
  <si>
    <t>UnitType</t>
  </si>
  <si>
    <t>1. EYSFF (three and four year olds) Base Rate(s) per hour, per provider type</t>
  </si>
  <si>
    <t>Single Level 3 and one other person</t>
  </si>
  <si>
    <t>PerHour</t>
  </si>
  <si>
    <t>Multiple Level 3 Lead</t>
  </si>
  <si>
    <t>Single EYPS and other lead</t>
  </si>
  <si>
    <t>Multiple EYPS Lead</t>
  </si>
  <si>
    <t>Single Teacher and one other lead</t>
  </si>
  <si>
    <t>Multiple Teacher Lead</t>
  </si>
  <si>
    <t>2a. Supplements: Deprivation</t>
  </si>
  <si>
    <t>Based on the average acorn score of all the qualifying children in the setting at Jan school census. Can differ for every setting</t>
  </si>
  <si>
    <t>2b. Supplements: Quality</t>
  </si>
  <si>
    <t>2c. Supplements: Flexibility</t>
  </si>
  <si>
    <t>2d. Supplements: Sustainability</t>
  </si>
  <si>
    <t>3. Other formula</t>
  </si>
  <si>
    <t>Contribution to support costs per child per term, shared between providers if a child attends more than one setting</t>
  </si>
  <si>
    <t>PerChild</t>
  </si>
  <si>
    <t>4. Additional funded free hours</t>
  </si>
  <si>
    <t>not applicable</t>
  </si>
  <si>
    <t>TOTAL FUNDING FOR EARLY YEARS SINGLE FUNDING FORMULA (3s AND 4s)</t>
  </si>
  <si>
    <t>5. Two year old Base Rate(s) per hour, per provider type</t>
  </si>
  <si>
    <t>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</si>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</sst>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390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124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 t="s">
        <v>126</v>
      </c>
      <c r="D8" s="77">
        <v>2</v>
      </c>
      <c r="E8" s="77"/>
      <c r="F8" s="78"/>
      <c r="G8" s="148" t="s">
        <v>127</v>
      </c>
      <c r="H8" s="113">
        <v>210</v>
      </c>
      <c r="I8" s="113"/>
      <c r="J8" s="164"/>
      <c r="K8" s="78">
        <v>420</v>
      </c>
      <c r="L8" s="78"/>
      <c r="M8" s="78"/>
      <c r="N8" s="192">
        <v>420</v>
      </c>
      <c r="O8" s="209"/>
      <c r="P8" s="237"/>
    </row>
    <row r="9" spans="1:42" x14ac:dyDescent="0.25">
      <c r="A9" s="233"/>
      <c r="B9" s="39"/>
      <c r="C9" s="38" t="s">
        <v>128</v>
      </c>
      <c r="D9" s="77">
        <v>2.15</v>
      </c>
      <c r="E9" s="77"/>
      <c r="F9" s="78"/>
      <c r="G9" s="148" t="s">
        <v>127</v>
      </c>
      <c r="H9" s="113">
        <v>398477</v>
      </c>
      <c r="I9" s="113"/>
      <c r="J9" s="164"/>
      <c r="K9" s="78">
        <v>856725.55</v>
      </c>
      <c r="L9" s="78"/>
      <c r="M9" s="78"/>
      <c r="N9" s="192">
        <v>856725.55</v>
      </c>
      <c r="O9" s="209"/>
      <c r="P9" s="237"/>
    </row>
    <row r="10" spans="1:42" x14ac:dyDescent="0.25">
      <c r="A10" s="233"/>
      <c r="B10" s="39"/>
      <c r="C10" s="38" t="s">
        <v>129</v>
      </c>
      <c r="D10" s="77">
        <v>2.23</v>
      </c>
      <c r="E10" s="77"/>
      <c r="F10" s="78"/>
      <c r="G10" s="148" t="s">
        <v>127</v>
      </c>
      <c r="H10" s="113">
        <v>185911</v>
      </c>
      <c r="I10" s="113"/>
      <c r="J10" s="164"/>
      <c r="K10" s="78">
        <v>414581.53</v>
      </c>
      <c r="L10" s="78"/>
      <c r="M10" s="78"/>
      <c r="N10" s="192">
        <v>414581.53</v>
      </c>
      <c r="O10" s="209"/>
      <c r="P10" s="237"/>
    </row>
    <row r="11" spans="1:42" x14ac:dyDescent="0.25">
      <c r="A11" s="233"/>
      <c r="B11" s="39"/>
      <c r="C11" s="38" t="s">
        <v>130</v>
      </c>
      <c r="D11" s="77">
        <v>2.36</v>
      </c>
      <c r="E11" s="77"/>
      <c r="F11" s="78"/>
      <c r="G11" s="148" t="s">
        <v>127</v>
      </c>
      <c r="H11" s="113">
        <v>10617</v>
      </c>
      <c r="I11" s="113"/>
      <c r="J11" s="164"/>
      <c r="K11" s="78">
        <v>25056.12</v>
      </c>
      <c r="L11" s="78"/>
      <c r="M11" s="78"/>
      <c r="N11" s="192">
        <v>25056.12</v>
      </c>
      <c r="O11" s="209"/>
      <c r="P11" s="237"/>
    </row>
    <row r="12" spans="1:42" x14ac:dyDescent="0.25">
      <c r="A12" s="233"/>
      <c r="B12" s="39"/>
      <c r="C12" s="38" t="s">
        <v>131</v>
      </c>
      <c r="D12" s="77">
        <v>2.6</v>
      </c>
      <c r="E12" s="77"/>
      <c r="F12" s="78">
        <v>2.6</v>
      </c>
      <c r="G12" s="148" t="s">
        <v>127</v>
      </c>
      <c r="H12" s="113">
        <v>141640</v>
      </c>
      <c r="I12" s="113"/>
      <c r="J12" s="164">
        <v>777962</v>
      </c>
      <c r="K12" s="78">
        <v>368264</v>
      </c>
      <c r="L12" s="78"/>
      <c r="M12" s="78">
        <v>2022701.2</v>
      </c>
      <c r="N12" s="192">
        <v>2390965.2000000002</v>
      </c>
      <c r="O12" s="209"/>
      <c r="P12" s="237"/>
    </row>
    <row r="13" spans="1:42" x14ac:dyDescent="0.25">
      <c r="A13" s="233"/>
      <c r="B13" s="39"/>
      <c r="C13" s="38" t="s">
        <v>132</v>
      </c>
      <c r="D13" s="77"/>
      <c r="E13" s="77">
        <v>2.62</v>
      </c>
      <c r="F13" s="78">
        <v>2.62</v>
      </c>
      <c r="G13" s="148" t="s">
        <v>127</v>
      </c>
      <c r="H13" s="113"/>
      <c r="I13" s="113">
        <v>35148</v>
      </c>
      <c r="J13" s="164">
        <v>138831</v>
      </c>
      <c r="K13" s="78"/>
      <c r="L13" s="78">
        <v>92087.76</v>
      </c>
      <c r="M13" s="78">
        <v>363737.22</v>
      </c>
      <c r="N13" s="192">
        <v>455824.98</v>
      </c>
      <c r="O13" s="209"/>
      <c r="P13" s="237"/>
    </row>
    <row r="14" spans="1:42" x14ac:dyDescent="0.25">
      <c r="A14" s="233"/>
      <c r="B14" s="40"/>
      <c r="C14" s="41"/>
      <c r="D14" s="79"/>
      <c r="E14" s="79"/>
      <c r="F14" s="80"/>
      <c r="G14" s="149"/>
      <c r="H14" s="114"/>
      <c r="I14" s="114"/>
      <c r="J14" s="165"/>
      <c r="K14" s="80"/>
      <c r="L14" s="80"/>
      <c r="M14" s="80"/>
      <c r="N14" s="193"/>
      <c r="O14" s="210">
        <f>SUM(N8:N14)/8956526</f>
        <v>0.46263175923343497</v>
      </c>
      <c r="P14" s="237"/>
    </row>
    <row r="15" spans="1:42" ht="40.799999999999997" x14ac:dyDescent="0.25">
      <c r="A15" s="233"/>
      <c r="B15" s="42" t="s">
        <v>133</v>
      </c>
      <c r="C15" s="42" t="s">
        <v>134</v>
      </c>
      <c r="D15" s="81">
        <v>0.48</v>
      </c>
      <c r="E15" s="81">
        <v>0.44</v>
      </c>
      <c r="F15" s="82">
        <v>0.56000000000000005</v>
      </c>
      <c r="G15" s="150" t="s">
        <v>127</v>
      </c>
      <c r="H15" s="115">
        <v>742246</v>
      </c>
      <c r="I15" s="115">
        <v>35148</v>
      </c>
      <c r="J15" s="166">
        <v>917236</v>
      </c>
      <c r="K15" s="82">
        <v>356278.08</v>
      </c>
      <c r="L15" s="82">
        <v>15465.12</v>
      </c>
      <c r="M15" s="82">
        <v>513652.16</v>
      </c>
      <c r="N15" s="194">
        <v>885395.36</v>
      </c>
      <c r="O15" s="211"/>
      <c r="P15" s="237"/>
    </row>
    <row r="16" spans="1:42" x14ac:dyDescent="0.25">
      <c r="A16" s="233"/>
      <c r="B16" s="39"/>
      <c r="C16" s="42"/>
      <c r="D16" s="81"/>
      <c r="E16" s="81"/>
      <c r="F16" s="82"/>
      <c r="G16" s="150"/>
      <c r="H16" s="115"/>
      <c r="I16" s="115"/>
      <c r="J16" s="166"/>
      <c r="K16" s="82"/>
      <c r="L16" s="82"/>
      <c r="M16" s="82"/>
      <c r="N16" s="194"/>
      <c r="O16" s="211">
        <f>SUM(N15:N16)/8956526</f>
        <v>9.8854774719573185E-2</v>
      </c>
      <c r="P16" s="237"/>
    </row>
    <row r="17" spans="1:20" x14ac:dyDescent="0.25">
      <c r="A17" s="233"/>
      <c r="B17" s="43" t="s">
        <v>135</v>
      </c>
      <c r="C17" s="43"/>
      <c r="D17" s="83"/>
      <c r="E17" s="83"/>
      <c r="F17" s="84"/>
      <c r="G17" s="151" t="s">
        <v>127</v>
      </c>
      <c r="H17" s="116"/>
      <c r="I17" s="116"/>
      <c r="J17" s="167"/>
      <c r="K17" s="84"/>
      <c r="L17" s="84"/>
      <c r="M17" s="84"/>
      <c r="N17" s="195"/>
      <c r="O17" s="212"/>
      <c r="P17" s="237"/>
    </row>
    <row r="18" spans="1:20" x14ac:dyDescent="0.25">
      <c r="A18" s="233"/>
      <c r="B18" s="39"/>
      <c r="C18" s="43"/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>
        <f>SUM(N17:N18)/8956526</f>
        <v>0</v>
      </c>
      <c r="P18" s="237"/>
    </row>
    <row r="19" spans="1:20" x14ac:dyDescent="0.25">
      <c r="A19" s="233"/>
      <c r="B19" s="44" t="s">
        <v>136</v>
      </c>
      <c r="C19" s="44"/>
      <c r="D19" s="85"/>
      <c r="E19" s="85"/>
      <c r="F19" s="86"/>
      <c r="G19" s="152" t="s">
        <v>127</v>
      </c>
      <c r="H19" s="117"/>
      <c r="I19" s="117"/>
      <c r="J19" s="168"/>
      <c r="K19" s="86"/>
      <c r="L19" s="86"/>
      <c r="M19" s="86"/>
      <c r="N19" s="196"/>
      <c r="O19" s="213"/>
      <c r="P19" s="237"/>
    </row>
    <row r="20" spans="1:20" x14ac:dyDescent="0.25">
      <c r="A20" s="233"/>
      <c r="B20" s="39"/>
      <c r="C20" s="44"/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>
        <f>SUM(N19:N20)/8956526</f>
        <v>0</v>
      </c>
      <c r="P20" s="237"/>
    </row>
    <row r="21" spans="1:20" x14ac:dyDescent="0.25">
      <c r="A21" s="233"/>
      <c r="B21" s="45" t="s">
        <v>137</v>
      </c>
      <c r="C21" s="45"/>
      <c r="D21" s="87"/>
      <c r="E21" s="87"/>
      <c r="F21" s="88"/>
      <c r="G21" s="153" t="s">
        <v>127</v>
      </c>
      <c r="H21" s="118"/>
      <c r="I21" s="118"/>
      <c r="J21" s="169"/>
      <c r="K21" s="88"/>
      <c r="L21" s="88"/>
      <c r="M21" s="88"/>
      <c r="N21" s="197"/>
      <c r="O21" s="214"/>
      <c r="P21" s="237"/>
    </row>
    <row r="22" spans="1:20" x14ac:dyDescent="0.25">
      <c r="A22" s="233"/>
      <c r="B22" s="40"/>
      <c r="C22" s="46"/>
      <c r="D22" s="89"/>
      <c r="E22" s="89"/>
      <c r="F22" s="90"/>
      <c r="G22" s="154"/>
      <c r="H22" s="119"/>
      <c r="I22" s="119"/>
      <c r="J22" s="170"/>
      <c r="K22" s="90"/>
      <c r="L22" s="90"/>
      <c r="M22" s="90"/>
      <c r="N22" s="198"/>
      <c r="O22" s="215">
        <f>SUM(N21:N22)/8956526</f>
        <v>0</v>
      </c>
      <c r="P22" s="237"/>
    </row>
    <row r="23" spans="1:20" ht="30.6" x14ac:dyDescent="0.25">
      <c r="A23" s="233"/>
      <c r="B23" s="47" t="s">
        <v>138</v>
      </c>
      <c r="C23" s="47" t="s">
        <v>139</v>
      </c>
      <c r="D23" s="91">
        <v>200</v>
      </c>
      <c r="E23" s="91">
        <v>1000</v>
      </c>
      <c r="F23" s="92">
        <v>200</v>
      </c>
      <c r="G23" s="155" t="s">
        <v>140</v>
      </c>
      <c r="H23" s="120">
        <v>4006</v>
      </c>
      <c r="I23" s="120">
        <v>188</v>
      </c>
      <c r="J23" s="171">
        <v>4889</v>
      </c>
      <c r="K23" s="92">
        <v>801200</v>
      </c>
      <c r="L23" s="92">
        <v>188000</v>
      </c>
      <c r="M23" s="92">
        <v>977800</v>
      </c>
      <c r="N23" s="199">
        <v>1967000</v>
      </c>
      <c r="O23" s="216"/>
      <c r="P23" s="237"/>
    </row>
    <row r="24" spans="1:20" x14ac:dyDescent="0.25">
      <c r="A24" s="233"/>
      <c r="B24" s="40"/>
      <c r="C24" s="48"/>
      <c r="D24" s="93"/>
      <c r="E24" s="93"/>
      <c r="F24" s="94"/>
      <c r="G24" s="156"/>
      <c r="H24" s="121"/>
      <c r="I24" s="121"/>
      <c r="J24" s="172"/>
      <c r="K24" s="94"/>
      <c r="L24" s="94"/>
      <c r="M24" s="94"/>
      <c r="N24" s="200"/>
      <c r="O24" s="217">
        <f>SUM(N23:N24)/8956526</f>
        <v>0.21961640037666391</v>
      </c>
      <c r="P24" s="237"/>
    </row>
    <row r="25" spans="1:20" x14ac:dyDescent="0.25">
      <c r="A25" s="233"/>
      <c r="B25" s="49" t="s">
        <v>141</v>
      </c>
      <c r="C25" s="49" t="s">
        <v>142</v>
      </c>
      <c r="D25" s="95">
        <v>0</v>
      </c>
      <c r="E25" s="95">
        <v>0</v>
      </c>
      <c r="F25" s="96">
        <v>0</v>
      </c>
      <c r="G25" s="157" t="s">
        <v>127</v>
      </c>
      <c r="H25" s="122">
        <v>1</v>
      </c>
      <c r="I25" s="122">
        <v>1</v>
      </c>
      <c r="J25" s="173">
        <v>1</v>
      </c>
      <c r="K25" s="110"/>
      <c r="L25" s="96"/>
      <c r="M25" s="96"/>
      <c r="N25" s="201"/>
      <c r="O25" s="218"/>
      <c r="P25" s="237"/>
    </row>
    <row r="26" spans="1:20" x14ac:dyDescent="0.25">
      <c r="A26" s="233"/>
      <c r="B26" s="40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SUM(N25:N26)/8956526</f>
        <v>0</v>
      </c>
      <c r="P26" s="237"/>
    </row>
    <row r="27" spans="1:20" x14ac:dyDescent="0.25">
      <c r="A27" s="233"/>
      <c r="B27" s="51" t="s">
        <v>143</v>
      </c>
      <c r="C27" s="51"/>
      <c r="D27" s="99"/>
      <c r="E27" s="99"/>
      <c r="F27" s="100"/>
      <c r="G27" s="159"/>
      <c r="H27" s="124"/>
      <c r="I27" s="124"/>
      <c r="J27" s="175"/>
      <c r="K27" s="100">
        <v>2822525.28</v>
      </c>
      <c r="L27" s="100">
        <v>295552.88</v>
      </c>
      <c r="M27" s="100">
        <v>3877890.58</v>
      </c>
      <c r="N27" s="203">
        <v>6995968.7400000002</v>
      </c>
      <c r="O27" s="220">
        <f>SUM(O8:O26)</f>
        <v>0.78110293432967204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179</v>
      </c>
      <c r="F29" s="137"/>
      <c r="G29" s="244"/>
      <c r="H29" s="138"/>
      <c r="I29" s="138" t="s">
        <v>183</v>
      </c>
      <c r="J29" s="177"/>
      <c r="K29" s="137"/>
      <c r="L29" s="137" t="s">
        <v>184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187</v>
      </c>
      <c r="C30" s="22" t="s">
        <v>0</v>
      </c>
      <c r="D30" s="101" t="s">
        <v>180</v>
      </c>
      <c r="E30" s="101" t="s">
        <v>181</v>
      </c>
      <c r="F30" s="101" t="s">
        <v>182</v>
      </c>
      <c r="G30" s="147"/>
      <c r="H30" s="125" t="s">
        <v>180</v>
      </c>
      <c r="I30" s="125" t="s">
        <v>181</v>
      </c>
      <c r="J30" s="178" t="s">
        <v>182</v>
      </c>
      <c r="K30" s="101" t="s">
        <v>180</v>
      </c>
      <c r="L30" s="101" t="s">
        <v>181</v>
      </c>
      <c r="M30" s="101" t="s">
        <v>182</v>
      </c>
      <c r="N30" s="205" t="s">
        <v>185</v>
      </c>
      <c r="O30" s="207" t="s">
        <v>186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144</v>
      </c>
      <c r="C31" s="53" t="s">
        <v>145</v>
      </c>
      <c r="D31" s="102">
        <v>4.8499999999999996</v>
      </c>
      <c r="E31" s="102"/>
      <c r="F31" s="103"/>
      <c r="G31" s="161" t="s">
        <v>127</v>
      </c>
      <c r="H31" s="126">
        <v>404239</v>
      </c>
      <c r="I31" s="126"/>
      <c r="J31" s="179"/>
      <c r="K31" s="103">
        <v>1960559.15</v>
      </c>
      <c r="L31" s="103"/>
      <c r="M31" s="103"/>
      <c r="N31" s="206">
        <v>1960559.15</v>
      </c>
      <c r="O31" s="221"/>
      <c r="P31" s="237"/>
    </row>
    <row r="32" spans="1:20" x14ac:dyDescent="0.25">
      <c r="A32" s="233"/>
      <c r="B32" s="40"/>
      <c r="C32" s="41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146</v>
      </c>
      <c r="C33" s="43" t="s">
        <v>142</v>
      </c>
      <c r="D33" s="83">
        <v>0</v>
      </c>
      <c r="E33" s="83">
        <v>0</v>
      </c>
      <c r="F33" s="84">
        <v>0</v>
      </c>
      <c r="G33" s="151" t="s">
        <v>127</v>
      </c>
      <c r="H33" s="116">
        <v>1</v>
      </c>
      <c r="I33" s="116">
        <v>1</v>
      </c>
      <c r="J33" s="167">
        <v>1</v>
      </c>
      <c r="K33" s="84"/>
      <c r="L33" s="84"/>
      <c r="M33" s="84"/>
      <c r="N33" s="195"/>
      <c r="O33" s="223"/>
      <c r="P33" s="237"/>
    </row>
    <row r="34" spans="1:20" x14ac:dyDescent="0.25">
      <c r="A34" s="233"/>
      <c r="B34" s="39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147</v>
      </c>
      <c r="C35" s="47" t="s">
        <v>142</v>
      </c>
      <c r="D35" s="91">
        <v>0</v>
      </c>
      <c r="E35" s="91">
        <v>0</v>
      </c>
      <c r="F35" s="92">
        <v>0</v>
      </c>
      <c r="G35" s="155" t="s">
        <v>127</v>
      </c>
      <c r="H35" s="120">
        <v>1</v>
      </c>
      <c r="I35" s="120">
        <v>1</v>
      </c>
      <c r="J35" s="171">
        <v>1</v>
      </c>
      <c r="K35" s="92"/>
      <c r="L35" s="92"/>
      <c r="M35" s="92"/>
      <c r="N35" s="199"/>
      <c r="O35" s="223"/>
      <c r="P35" s="237"/>
    </row>
    <row r="36" spans="1:20" x14ac:dyDescent="0.25">
      <c r="A36" s="233"/>
      <c r="B36" s="40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148</v>
      </c>
      <c r="C37" s="54"/>
      <c r="D37" s="104"/>
      <c r="E37" s="104"/>
      <c r="F37" s="104"/>
      <c r="G37" s="55"/>
      <c r="H37" s="124"/>
      <c r="I37" s="124"/>
      <c r="J37" s="124"/>
      <c r="K37" s="182">
        <v>1960559.15</v>
      </c>
      <c r="L37" s="100"/>
      <c r="M37" s="100"/>
      <c r="N37" s="100">
        <v>1960559.15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188</v>
      </c>
      <c r="C40" s="60"/>
      <c r="D40" s="105"/>
      <c r="E40" s="105" t="s">
        <v>189</v>
      </c>
      <c r="F40" s="106"/>
      <c r="G40" s="61"/>
      <c r="H40" s="127"/>
      <c r="I40" s="127"/>
      <c r="J40" s="127"/>
      <c r="K40" s="185"/>
      <c r="L40" s="106" t="s">
        <v>190</v>
      </c>
      <c r="M40" s="106"/>
      <c r="N40" s="106"/>
      <c r="O40" s="226" t="s">
        <v>186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149</v>
      </c>
      <c r="C41" s="63" t="s">
        <v>142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SUM(N41:N42)/8956526</f>
        <v>0</v>
      </c>
      <c r="P42" s="237"/>
    </row>
    <row r="43" spans="1:20" ht="20.399999999999999" x14ac:dyDescent="0.25">
      <c r="A43" s="233"/>
      <c r="B43" s="66" t="s">
        <v>150</v>
      </c>
      <c r="C43" s="67" t="s">
        <v>142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1960557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SUM(N43:N44)/8956526</f>
        <v>0.21889703664121557</v>
      </c>
      <c r="P44" s="237"/>
    </row>
    <row r="45" spans="1:20" x14ac:dyDescent="0.25">
      <c r="A45" s="233"/>
      <c r="B45" s="54" t="s">
        <v>151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1960557</v>
      </c>
      <c r="O45" s="220">
        <f>SUM(O41:O44)</f>
        <v>0.21889703664121557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191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3">
    <mergeCell ref="B46:P46"/>
    <mergeCell ref="B48:O48"/>
    <mergeCell ref="C44:J44"/>
    <mergeCell ref="B45:J45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390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7079120</v>
      </c>
      <c r="C10">
        <v>56582808</v>
      </c>
      <c r="D10">
        <v>45514656</v>
      </c>
      <c r="E10">
        <v>5034000</v>
      </c>
      <c r="G10">
        <v>114210584</v>
      </c>
      <c r="I10">
        <v>114210584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114127</v>
      </c>
      <c r="D16">
        <v>71817</v>
      </c>
      <c r="G16">
        <v>185944</v>
      </c>
      <c r="H16">
        <v>0</v>
      </c>
      <c r="I16">
        <v>185944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29834</v>
      </c>
      <c r="D20">
        <v>18773</v>
      </c>
      <c r="G20">
        <v>48607</v>
      </c>
      <c r="H20">
        <v>0</v>
      </c>
      <c r="I20">
        <v>48607</v>
      </c>
    </row>
    <row r="21" spans="1:9" x14ac:dyDescent="0.25">
      <c r="A21" t="s">
        <v>18</v>
      </c>
      <c r="C21">
        <v>161412</v>
      </c>
      <c r="D21">
        <v>41436</v>
      </c>
      <c r="G21">
        <v>202848</v>
      </c>
      <c r="H21">
        <v>0</v>
      </c>
      <c r="I21">
        <v>202848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1687</v>
      </c>
      <c r="C25">
        <v>1675575</v>
      </c>
      <c r="D25">
        <v>1054386</v>
      </c>
      <c r="E25">
        <v>5119828</v>
      </c>
      <c r="F25">
        <v>0</v>
      </c>
      <c r="G25">
        <v>7851476</v>
      </c>
      <c r="H25">
        <v>0</v>
      </c>
      <c r="I25">
        <v>7851476</v>
      </c>
    </row>
    <row r="26" spans="1:9" x14ac:dyDescent="0.25">
      <c r="A26" t="s">
        <v>20</v>
      </c>
      <c r="B26">
        <v>0</v>
      </c>
      <c r="C26">
        <v>33528</v>
      </c>
      <c r="D26">
        <v>705128</v>
      </c>
      <c r="E26">
        <v>777636</v>
      </c>
      <c r="F26">
        <v>0</v>
      </c>
      <c r="G26">
        <v>1516292</v>
      </c>
      <c r="H26">
        <v>0</v>
      </c>
      <c r="I26">
        <v>1516292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1907849</v>
      </c>
      <c r="F27">
        <v>230783</v>
      </c>
      <c r="G27">
        <v>2138632</v>
      </c>
      <c r="H27">
        <v>0</v>
      </c>
      <c r="I27">
        <v>2138632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5305</v>
      </c>
      <c r="C29">
        <v>1717294</v>
      </c>
      <c r="D29">
        <v>1105347</v>
      </c>
      <c r="E29">
        <v>47517</v>
      </c>
      <c r="F29">
        <v>0</v>
      </c>
      <c r="G29">
        <v>2875463</v>
      </c>
      <c r="H29">
        <v>0</v>
      </c>
      <c r="I29">
        <v>2875463</v>
      </c>
    </row>
    <row r="30" spans="1:9" x14ac:dyDescent="0.25">
      <c r="A30" t="s">
        <v>24</v>
      </c>
      <c r="B30">
        <v>43962</v>
      </c>
      <c r="C30">
        <v>351976</v>
      </c>
      <c r="D30">
        <v>221487</v>
      </c>
      <c r="E30">
        <v>59147</v>
      </c>
      <c r="F30">
        <v>0</v>
      </c>
      <c r="G30">
        <v>676572</v>
      </c>
      <c r="H30">
        <v>0</v>
      </c>
      <c r="I30">
        <v>676572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1960557</v>
      </c>
      <c r="G38">
        <v>1960557</v>
      </c>
      <c r="H38">
        <v>0</v>
      </c>
      <c r="I38">
        <v>1960557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5916</v>
      </c>
      <c r="C42">
        <v>199376</v>
      </c>
      <c r="D42">
        <v>145253</v>
      </c>
      <c r="E42">
        <v>16363</v>
      </c>
      <c r="G42">
        <v>366908</v>
      </c>
      <c r="H42">
        <v>0</v>
      </c>
      <c r="I42">
        <v>366908</v>
      </c>
    </row>
    <row r="43" spans="1:9" x14ac:dyDescent="0.25">
      <c r="A43" t="s">
        <v>31</v>
      </c>
      <c r="B43">
        <v>297</v>
      </c>
      <c r="C43">
        <v>136404</v>
      </c>
      <c r="D43">
        <v>85835</v>
      </c>
      <c r="E43">
        <v>218</v>
      </c>
      <c r="G43">
        <v>222754</v>
      </c>
      <c r="H43">
        <v>0</v>
      </c>
      <c r="I43">
        <v>222754</v>
      </c>
    </row>
    <row r="44" spans="1:9" x14ac:dyDescent="0.25">
      <c r="A44" t="s">
        <v>32</v>
      </c>
      <c r="B44">
        <v>189</v>
      </c>
      <c r="C44">
        <v>60221</v>
      </c>
      <c r="D44">
        <v>37895</v>
      </c>
      <c r="E44">
        <v>1694</v>
      </c>
      <c r="G44">
        <v>99999</v>
      </c>
      <c r="H44">
        <v>0</v>
      </c>
      <c r="I44">
        <v>99999</v>
      </c>
    </row>
    <row r="45" spans="1:9" x14ac:dyDescent="0.25">
      <c r="A45" t="s">
        <v>33</v>
      </c>
      <c r="B45">
        <v>0</v>
      </c>
      <c r="C45">
        <v>144811</v>
      </c>
      <c r="D45">
        <v>374210</v>
      </c>
      <c r="E45">
        <v>8000</v>
      </c>
      <c r="G45">
        <v>527021</v>
      </c>
      <c r="H45">
        <v>0</v>
      </c>
      <c r="I45">
        <v>527021</v>
      </c>
    </row>
    <row r="46" spans="1:9" x14ac:dyDescent="0.25">
      <c r="A46" t="s">
        <v>34</v>
      </c>
      <c r="B46">
        <v>284</v>
      </c>
      <c r="C46">
        <v>90332</v>
      </c>
      <c r="D46">
        <v>56843</v>
      </c>
      <c r="E46">
        <v>2541</v>
      </c>
      <c r="G46">
        <v>150000</v>
      </c>
      <c r="H46">
        <v>0</v>
      </c>
      <c r="I46">
        <v>150000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9097317</v>
      </c>
      <c r="C55">
        <v>61297698</v>
      </c>
      <c r="D55">
        <v>49433066</v>
      </c>
      <c r="E55">
        <v>12974793</v>
      </c>
      <c r="F55">
        <v>230783</v>
      </c>
      <c r="G55">
        <v>133033657</v>
      </c>
      <c r="H55">
        <v>0</v>
      </c>
      <c r="I55">
        <v>133033657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133034</v>
      </c>
    </row>
    <row r="60" spans="1:9" x14ac:dyDescent="0.25">
      <c r="A60" t="s">
        <v>45</v>
      </c>
      <c r="G60">
        <v>560157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693191</v>
      </c>
    </row>
    <row r="64" spans="1:9" x14ac:dyDescent="0.25">
      <c r="A64" t="s">
        <v>49</v>
      </c>
      <c r="G64">
        <v>-29692000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91938</v>
      </c>
      <c r="H68">
        <v>0</v>
      </c>
      <c r="I68">
        <v>91938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346240</v>
      </c>
      <c r="H70">
        <v>500</v>
      </c>
      <c r="I70">
        <v>345740</v>
      </c>
    </row>
    <row r="71" spans="1:9" x14ac:dyDescent="0.25">
      <c r="A71" t="s">
        <v>53</v>
      </c>
      <c r="G71">
        <v>1657609</v>
      </c>
      <c r="H71">
        <v>151505</v>
      </c>
      <c r="I71">
        <v>1506104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432193</v>
      </c>
      <c r="H73">
        <v>0</v>
      </c>
      <c r="I73">
        <v>432193</v>
      </c>
    </row>
    <row r="74" spans="1:9" x14ac:dyDescent="0.25">
      <c r="A74" t="s">
        <v>56</v>
      </c>
      <c r="G74">
        <v>54909</v>
      </c>
      <c r="H74">
        <v>0</v>
      </c>
      <c r="I74">
        <v>54909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371556</v>
      </c>
      <c r="H77">
        <v>0</v>
      </c>
      <c r="I77">
        <v>371556</v>
      </c>
    </row>
    <row r="78" spans="1:9" x14ac:dyDescent="0.25">
      <c r="A78" t="s">
        <v>59</v>
      </c>
      <c r="G78">
        <v>72492</v>
      </c>
      <c r="H78">
        <v>0</v>
      </c>
      <c r="I78">
        <v>72492</v>
      </c>
    </row>
    <row r="79" spans="1:9" x14ac:dyDescent="0.25">
      <c r="A79" t="s">
        <v>60</v>
      </c>
      <c r="G79">
        <v>52216</v>
      </c>
      <c r="H79">
        <v>0</v>
      </c>
      <c r="I79">
        <v>52216</v>
      </c>
    </row>
    <row r="80" spans="1:9" x14ac:dyDescent="0.25">
      <c r="A80" t="s">
        <v>61</v>
      </c>
      <c r="B80">
        <v>0</v>
      </c>
      <c r="C80">
        <v>210000</v>
      </c>
      <c r="D80">
        <v>210000</v>
      </c>
      <c r="E80">
        <v>1111982</v>
      </c>
      <c r="F80">
        <v>0</v>
      </c>
      <c r="G80">
        <v>1531982</v>
      </c>
      <c r="H80">
        <v>0</v>
      </c>
      <c r="I80">
        <v>1531982</v>
      </c>
    </row>
    <row r="81" spans="1:9" x14ac:dyDescent="0.25">
      <c r="A81" t="s">
        <v>62</v>
      </c>
      <c r="B81">
        <v>434</v>
      </c>
      <c r="C81">
        <v>138257</v>
      </c>
      <c r="D81">
        <v>87001</v>
      </c>
      <c r="E81">
        <v>3890</v>
      </c>
      <c r="F81">
        <v>0</v>
      </c>
      <c r="G81">
        <v>229582</v>
      </c>
      <c r="H81">
        <v>158</v>
      </c>
      <c r="I81">
        <v>229424</v>
      </c>
    </row>
    <row r="82" spans="1:9" x14ac:dyDescent="0.25">
      <c r="A82" t="s">
        <v>63</v>
      </c>
      <c r="G82">
        <v>10837</v>
      </c>
      <c r="H82">
        <v>43705</v>
      </c>
      <c r="I82">
        <v>-32868</v>
      </c>
    </row>
    <row r="84" spans="1:9" x14ac:dyDescent="0.25">
      <c r="A84" t="s">
        <v>64</v>
      </c>
      <c r="D84">
        <v>321970</v>
      </c>
      <c r="E84">
        <v>14395</v>
      </c>
      <c r="G84">
        <v>336365</v>
      </c>
      <c r="H84">
        <v>214688</v>
      </c>
      <c r="I84">
        <v>121677</v>
      </c>
    </row>
    <row r="85" spans="1:9" x14ac:dyDescent="0.25">
      <c r="A85" t="s">
        <v>65</v>
      </c>
      <c r="G85">
        <v>3198174</v>
      </c>
      <c r="H85">
        <v>2852926</v>
      </c>
      <c r="I85">
        <v>345248</v>
      </c>
    </row>
    <row r="86" spans="1:9" x14ac:dyDescent="0.25">
      <c r="A86" t="s">
        <v>66</v>
      </c>
      <c r="G86">
        <v>2772536</v>
      </c>
      <c r="H86">
        <v>0</v>
      </c>
      <c r="I86">
        <v>2772536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55635</v>
      </c>
      <c r="H89">
        <v>47600</v>
      </c>
      <c r="I89">
        <v>8035</v>
      </c>
    </row>
    <row r="90" spans="1:9" x14ac:dyDescent="0.25">
      <c r="A90" t="s">
        <v>70</v>
      </c>
      <c r="G90">
        <v>11214264</v>
      </c>
      <c r="H90">
        <v>3311082</v>
      </c>
      <c r="I90">
        <v>7903182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2449284</v>
      </c>
      <c r="H97">
        <v>8720</v>
      </c>
      <c r="I97">
        <v>2440564</v>
      </c>
    </row>
    <row r="98" spans="1:9" x14ac:dyDescent="0.25">
      <c r="A98" t="s">
        <v>72</v>
      </c>
      <c r="G98">
        <v>74412</v>
      </c>
      <c r="H98">
        <v>10000</v>
      </c>
      <c r="I98">
        <v>64412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425110</v>
      </c>
      <c r="H100">
        <v>0</v>
      </c>
      <c r="I100">
        <v>425110</v>
      </c>
    </row>
    <row r="101" spans="1:9" x14ac:dyDescent="0.25">
      <c r="A101" t="s">
        <v>75</v>
      </c>
      <c r="G101">
        <v>2948806</v>
      </c>
      <c r="H101">
        <v>18720</v>
      </c>
      <c r="I101">
        <v>2930086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3734431</v>
      </c>
      <c r="H106">
        <v>646445</v>
      </c>
      <c r="I106">
        <v>3087986</v>
      </c>
    </row>
    <row r="107" spans="1:9" x14ac:dyDescent="0.25">
      <c r="A107" t="s">
        <v>77</v>
      </c>
      <c r="G107">
        <v>5499995</v>
      </c>
      <c r="H107">
        <v>6570</v>
      </c>
      <c r="I107">
        <v>5493425</v>
      </c>
    </row>
    <row r="108" spans="1:9" x14ac:dyDescent="0.25">
      <c r="A108" t="s">
        <v>78</v>
      </c>
      <c r="G108">
        <v>1355520</v>
      </c>
      <c r="H108">
        <v>186200</v>
      </c>
      <c r="I108">
        <v>1169320</v>
      </c>
    </row>
    <row r="109" spans="1:9" x14ac:dyDescent="0.25">
      <c r="A109" t="s">
        <v>79</v>
      </c>
      <c r="G109">
        <v>117668</v>
      </c>
      <c r="H109">
        <v>0</v>
      </c>
      <c r="I109">
        <v>117668</v>
      </c>
    </row>
    <row r="110" spans="1:9" x14ac:dyDescent="0.25">
      <c r="A110" t="s">
        <v>80</v>
      </c>
      <c r="G110">
        <v>767484</v>
      </c>
      <c r="H110">
        <v>0</v>
      </c>
      <c r="I110">
        <v>767484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184033</v>
      </c>
      <c r="H111" s="8">
        <v>9000</v>
      </c>
      <c r="I111" s="8">
        <v>175033</v>
      </c>
    </row>
    <row r="112" spans="1:9" x14ac:dyDescent="0.25">
      <c r="A112" t="s">
        <v>82</v>
      </c>
      <c r="G112">
        <v>684848</v>
      </c>
      <c r="H112">
        <v>0</v>
      </c>
      <c r="I112">
        <v>684848</v>
      </c>
    </row>
    <row r="113" spans="1:9" x14ac:dyDescent="0.25">
      <c r="A113" t="s">
        <v>83</v>
      </c>
      <c r="B113">
        <v>6037</v>
      </c>
      <c r="C113">
        <v>39239</v>
      </c>
      <c r="D113">
        <v>40371</v>
      </c>
      <c r="E113">
        <v>14337</v>
      </c>
      <c r="G113">
        <v>99984</v>
      </c>
      <c r="H113">
        <v>0</v>
      </c>
      <c r="I113">
        <v>99984</v>
      </c>
    </row>
    <row r="114" spans="1:9" x14ac:dyDescent="0.25">
      <c r="A114" t="s">
        <v>84</v>
      </c>
      <c r="G114">
        <v>955768</v>
      </c>
      <c r="H114">
        <v>0</v>
      </c>
      <c r="I114">
        <v>955768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6037</v>
      </c>
      <c r="C116">
        <v>39239</v>
      </c>
      <c r="D116">
        <v>40371</v>
      </c>
      <c r="E116">
        <v>14337</v>
      </c>
      <c r="G116">
        <v>13399731</v>
      </c>
      <c r="H116">
        <v>848215</v>
      </c>
      <c r="I116">
        <v>12551516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49498</v>
      </c>
      <c r="H120">
        <v>0</v>
      </c>
      <c r="I120">
        <v>49498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4809205</v>
      </c>
      <c r="H124">
        <v>40000</v>
      </c>
      <c r="I124">
        <v>4769205</v>
      </c>
    </row>
    <row r="125" spans="1:9" x14ac:dyDescent="0.25">
      <c r="A125" t="s">
        <v>89</v>
      </c>
      <c r="G125">
        <v>1071473</v>
      </c>
      <c r="H125">
        <v>41310</v>
      </c>
      <c r="I125">
        <v>1030163</v>
      </c>
    </row>
    <row r="126" spans="1:9" x14ac:dyDescent="0.25">
      <c r="A126" t="s">
        <v>90</v>
      </c>
      <c r="G126">
        <v>177208</v>
      </c>
      <c r="H126">
        <v>84749</v>
      </c>
      <c r="I126">
        <v>92459</v>
      </c>
    </row>
    <row r="127" spans="1:9" x14ac:dyDescent="0.25">
      <c r="A127" t="s">
        <v>91</v>
      </c>
      <c r="G127">
        <v>6057886</v>
      </c>
      <c r="H127">
        <v>166059</v>
      </c>
      <c r="I127">
        <v>5891827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220054</v>
      </c>
      <c r="H131">
        <v>0</v>
      </c>
      <c r="I131">
        <v>220054</v>
      </c>
    </row>
    <row r="132" spans="1:9" x14ac:dyDescent="0.25">
      <c r="A132" t="s">
        <v>93</v>
      </c>
      <c r="G132">
        <v>1338201</v>
      </c>
      <c r="H132">
        <v>0</v>
      </c>
      <c r="I132">
        <v>1338201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2259216</v>
      </c>
      <c r="H134">
        <v>818440</v>
      </c>
      <c r="I134">
        <v>1440776</v>
      </c>
    </row>
    <row r="135" spans="1:9" x14ac:dyDescent="0.25">
      <c r="A135" t="s">
        <v>96</v>
      </c>
      <c r="G135">
        <v>244416</v>
      </c>
      <c r="H135">
        <v>0</v>
      </c>
      <c r="I135">
        <v>244416</v>
      </c>
    </row>
    <row r="136" spans="1:9" x14ac:dyDescent="0.25">
      <c r="A136" t="s">
        <v>97</v>
      </c>
      <c r="G136">
        <v>4061887</v>
      </c>
      <c r="H136">
        <v>818440</v>
      </c>
      <c r="I136">
        <v>3243447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2298510</v>
      </c>
      <c r="H140">
        <v>403484</v>
      </c>
      <c r="I140">
        <v>1895026</v>
      </c>
    </row>
    <row r="141" spans="1:9" x14ac:dyDescent="0.25">
      <c r="A141" t="s">
        <v>99</v>
      </c>
      <c r="G141">
        <v>1680471</v>
      </c>
      <c r="H141">
        <v>338754</v>
      </c>
      <c r="I141">
        <v>1341717</v>
      </c>
    </row>
    <row r="142" spans="1:9" x14ac:dyDescent="0.25">
      <c r="A142" t="s">
        <v>100</v>
      </c>
      <c r="G142">
        <v>3978981</v>
      </c>
      <c r="H142">
        <v>742238</v>
      </c>
      <c r="I142">
        <v>3236743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1657987</v>
      </c>
      <c r="H146">
        <v>764406</v>
      </c>
      <c r="I146">
        <v>893581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144247921</v>
      </c>
      <c r="H150">
        <v>3311082</v>
      </c>
      <c r="I150">
        <v>140936839</v>
      </c>
    </row>
    <row r="151" spans="1:9" x14ac:dyDescent="0.25">
      <c r="A151" t="s">
        <v>104</v>
      </c>
      <c r="G151">
        <v>32154776</v>
      </c>
      <c r="H151">
        <v>3358078</v>
      </c>
      <c r="I151">
        <v>28796698</v>
      </c>
    </row>
    <row r="153" spans="1:9" x14ac:dyDescent="0.25">
      <c r="A153" t="s">
        <v>105</v>
      </c>
      <c r="G153">
        <v>176402697</v>
      </c>
      <c r="H153">
        <v>6669160</v>
      </c>
      <c r="I153">
        <v>169733537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297150</v>
      </c>
      <c r="H157">
        <v>318924</v>
      </c>
      <c r="I157">
        <v>-21774</v>
      </c>
    </row>
    <row r="158" spans="1:9" x14ac:dyDescent="0.25">
      <c r="A158" t="s">
        <v>108</v>
      </c>
      <c r="G158">
        <v>134494</v>
      </c>
      <c r="H158">
        <v>0</v>
      </c>
      <c r="I158">
        <v>134494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1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1102</v>
      </c>
      <c r="D7">
        <v>108</v>
      </c>
      <c r="E7">
        <v>864000</v>
      </c>
      <c r="F7">
        <v>8000</v>
      </c>
      <c r="G7" s="13" t="s">
        <v>118</v>
      </c>
    </row>
    <row r="8" spans="1:9" x14ac:dyDescent="0.25">
      <c r="A8" s="1" t="s">
        <v>175</v>
      </c>
      <c r="D8">
        <f>SUM(D7:D7)</f>
        <v>108</v>
      </c>
      <c r="E8">
        <f>SUM(E7:E7)</f>
        <v>864000</v>
      </c>
    </row>
    <row r="9" spans="1:9" x14ac:dyDescent="0.25">
      <c r="A9" s="1"/>
    </row>
    <row r="10" spans="1:9" x14ac:dyDescent="0.25">
      <c r="A10" s="1" t="s">
        <v>174</v>
      </c>
      <c r="B10" t="s">
        <v>119</v>
      </c>
      <c r="C10">
        <v>7006</v>
      </c>
      <c r="D10">
        <v>72</v>
      </c>
      <c r="E10">
        <v>720000</v>
      </c>
      <c r="F10">
        <v>10000</v>
      </c>
      <c r="G10" s="13" t="s">
        <v>118</v>
      </c>
    </row>
    <row r="11" spans="1:9" x14ac:dyDescent="0.25">
      <c r="B11" t="s">
        <v>120</v>
      </c>
      <c r="C11">
        <v>7007</v>
      </c>
      <c r="D11">
        <v>100</v>
      </c>
      <c r="E11">
        <v>1000000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7008</v>
      </c>
      <c r="D12">
        <v>86</v>
      </c>
      <c r="E12">
        <v>860000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7009</v>
      </c>
      <c r="D13">
        <v>53</v>
      </c>
      <c r="E13">
        <v>530000</v>
      </c>
      <c r="F13">
        <v>10000</v>
      </c>
      <c r="G13" s="13" t="s">
        <v>118</v>
      </c>
    </row>
    <row r="14" spans="1:9" x14ac:dyDescent="0.25">
      <c r="B14" t="s">
        <v>123</v>
      </c>
      <c r="C14">
        <v>7010</v>
      </c>
      <c r="D14">
        <v>30</v>
      </c>
      <c r="E14">
        <v>330000</v>
      </c>
      <c r="F14">
        <v>11000</v>
      </c>
      <c r="G14" s="13" t="s">
        <v>118</v>
      </c>
    </row>
    <row r="15" spans="1:9" x14ac:dyDescent="0.25">
      <c r="A15" s="1" t="s">
        <v>176</v>
      </c>
      <c r="D15">
        <f>SUM(D10:D14)</f>
        <v>341</v>
      </c>
      <c r="E15">
        <f>SUM(E10:E14)</f>
        <v>3440000</v>
      </c>
    </row>
    <row r="19" spans="1:6" x14ac:dyDescent="0.25">
      <c r="A19" s="15" t="s">
        <v>177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2013-09-10T12:00:20Z</dcterms:created>
  <dcterms:modified xsi:type="dcterms:W3CDTF">2013-09-10T12:00:26Z</dcterms:modified>
</cp:coreProperties>
</file>