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Nutrient template" sheetId="1" r:id="rId1"/>
  </sheets>
  <definedNames>
    <definedName name="_xlnm.Print_Area" localSheetId="0">'Nutrient template'!$A$1:$BM$64</definedName>
    <definedName name="_xlnm.Print_Titles" localSheetId="0">'Nutrient template'!$A:$B,'Nutrient template'!$1:$1</definedName>
  </definedNames>
  <calcPr fullCalcOnLoad="1"/>
</workbook>
</file>

<file path=xl/sharedStrings.xml><?xml version="1.0" encoding="utf-8"?>
<sst xmlns="http://schemas.openxmlformats.org/spreadsheetml/2006/main" count="1146" uniqueCount="142">
  <si>
    <t>Nitrogen conversion factor</t>
  </si>
  <si>
    <t>Energy (kcal)</t>
  </si>
  <si>
    <t>Energy (kJ)</t>
  </si>
  <si>
    <t>Composite sample number</t>
  </si>
  <si>
    <t>Sample description</t>
  </si>
  <si>
    <t>Protein g/100g</t>
  </si>
  <si>
    <t>Carbohydrate g/100g</t>
  </si>
  <si>
    <t>Alcohol g/100g</t>
  </si>
  <si>
    <t>Englyst fibre g/100g</t>
  </si>
  <si>
    <t>AOAC fibre g/100g</t>
  </si>
  <si>
    <t>Starch g/100g</t>
  </si>
  <si>
    <t>Total sugars g/100g</t>
  </si>
  <si>
    <t>Glucose g/100g</t>
  </si>
  <si>
    <t>Fructose g/100g</t>
  </si>
  <si>
    <t>Sucrose g/100g</t>
  </si>
  <si>
    <t>Maltose g/100g</t>
  </si>
  <si>
    <t>Lactose g/100g</t>
  </si>
  <si>
    <t>Oligosaccharides g/100g</t>
  </si>
  <si>
    <t>Saturated fatty acids g/100g</t>
  </si>
  <si>
    <t>Cis-n3 fatty acids g/100g</t>
  </si>
  <si>
    <t>Cis-n6 fatty acids g/100g</t>
  </si>
  <si>
    <t>Cholesterol mg/100g</t>
  </si>
  <si>
    <t>Total carotene µg/100g</t>
  </si>
  <si>
    <t>Alpha-carotene µg/100g</t>
  </si>
  <si>
    <t>Beta-carotene µg/100g</t>
  </si>
  <si>
    <t>Beta cryptoxanthin µg/100g</t>
  </si>
  <si>
    <t>Vitamin A µg/100g</t>
  </si>
  <si>
    <t>Vitamin D µg/100g</t>
  </si>
  <si>
    <t>Thiamin mg/100g</t>
  </si>
  <si>
    <t>Riboflavin mg/100g</t>
  </si>
  <si>
    <t>Niacin mg/100g</t>
  </si>
  <si>
    <t>Tryptophan/60 mg/100g</t>
  </si>
  <si>
    <t>Niacin equivalent mg/100g</t>
  </si>
  <si>
    <t>Vitamin C mg/100g</t>
  </si>
  <si>
    <t>Vitamin E mg/100g</t>
  </si>
  <si>
    <t>Vitamin B6 mg/100g</t>
  </si>
  <si>
    <t>Vitamin B12 µg/100g</t>
  </si>
  <si>
    <t>Folate µg/100g</t>
  </si>
  <si>
    <t>Pantothenic acid mg/100g</t>
  </si>
  <si>
    <t>Biotin µg/100g</t>
  </si>
  <si>
    <t>Sodium mg/100g</t>
  </si>
  <si>
    <t>Potassium mg/100g</t>
  </si>
  <si>
    <t>Calcium mg/100g</t>
  </si>
  <si>
    <t>Magnesium mg/100g</t>
  </si>
  <si>
    <t>Phosphorus mg/100g</t>
  </si>
  <si>
    <t>Iron mg/100g</t>
  </si>
  <si>
    <t>Haem iron mg/100g</t>
  </si>
  <si>
    <t>Non-haem iron mg/100g</t>
  </si>
  <si>
    <t>Copper mg/100g</t>
  </si>
  <si>
    <t>Zinc mg/100g</t>
  </si>
  <si>
    <t>Chloride mg/100g</t>
  </si>
  <si>
    <t>Iodine µg/100g</t>
  </si>
  <si>
    <t>Selenium µg/100g</t>
  </si>
  <si>
    <t>Manganese mg/100g</t>
  </si>
  <si>
    <t>Ash g/100g</t>
  </si>
  <si>
    <t>Water g/100g</t>
  </si>
  <si>
    <t>Nitrogen g/100g</t>
  </si>
  <si>
    <t>Total fat g/100g</t>
  </si>
  <si>
    <t>Trans fatty acids g/100g</t>
  </si>
  <si>
    <t>Non-milk extrinsic sugars g/100g</t>
  </si>
  <si>
    <t>Intrinsic and milk sugars g/100g</t>
  </si>
  <si>
    <t>Cis-monounsaturated fatty acids g/100g</t>
  </si>
  <si>
    <t>N/A</t>
  </si>
  <si>
    <t>Aluminium mg/100g</t>
  </si>
  <si>
    <t>Shortbread</t>
  </si>
  <si>
    <t>Digestives, half coated in chocolate</t>
  </si>
  <si>
    <t>Iced biscuits</t>
  </si>
  <si>
    <t>Short or sweet biscuits, fully chocolate coated</t>
  </si>
  <si>
    <t>Cream biscuits, fully chocolate coated</t>
  </si>
  <si>
    <t>Proximates</t>
  </si>
  <si>
    <t>Chocolate coated biscuits with marshmallow</t>
  </si>
  <si>
    <t>Chocolate wafer biscuits, fully coated</t>
  </si>
  <si>
    <t>Cream sandwich biscuits</t>
  </si>
  <si>
    <t>Chocolate chip cookies, standard</t>
  </si>
  <si>
    <t>Chocolate chip cookies, American style</t>
  </si>
  <si>
    <t>Fruit biscuits</t>
  </si>
  <si>
    <t>Cereal bars, with fruit and/or nuts, with chocolate, not fortified</t>
  </si>
  <si>
    <t>Cereal bars, with fruit and/or nuts, no chocolate, not fortified</t>
  </si>
  <si>
    <t>Biscuits, cheese flavoured</t>
  </si>
  <si>
    <t>Rye crisp bread</t>
  </si>
  <si>
    <t>Oatcakes</t>
  </si>
  <si>
    <t>Cheese straws/twists</t>
  </si>
  <si>
    <t>Toasted minibreads</t>
  </si>
  <si>
    <t>Breadsticks</t>
  </si>
  <si>
    <t>Chocolate cake with filling and icing</t>
  </si>
  <si>
    <t>Cakes from 'healthy eating' ranges</t>
  </si>
  <si>
    <t>Retinol µg/100g</t>
  </si>
  <si>
    <t>Fatty acids/ Total fat</t>
  </si>
  <si>
    <t>Doughnuts, with jam*</t>
  </si>
  <si>
    <t>*Composite was analysed, and re-analysed to confirm data.  The calcium value does not reflect that expected for doughnuts with jam. One sub-sample in particular contained various calcium salts, which had the effect of skewing the calcium value for the composite. The data is published here for completeness, but will not be incorporated into the Department of Health’s nutrient databanks which support the National Diet and Nutrition Survey and other national dietary surveys                                                                                                                                                                                                                                  **Composite was analysed, and re-analysed to confirm data. The iron value does not reflect that expected for iced, ring doughnuts. One sub-sample in particular contained added iron, which had the effect of skewing the iron value for the composite. The data is published here for completeness, but will not be incorporated into the Department of Health’s nutrient databanks which support the National Diet and Nutrition Survey and other national dietary surveys</t>
  </si>
  <si>
    <t>&lt;0.1</t>
  </si>
  <si>
    <t>&lt;1</t>
  </si>
  <si>
    <t>&lt;0.5</t>
  </si>
  <si>
    <t>&lt;10</t>
  </si>
  <si>
    <t>&lt;21</t>
  </si>
  <si>
    <t>&lt;0.01</t>
  </si>
  <si>
    <t>&lt;2</t>
  </si>
  <si>
    <t>Galactose g/100g</t>
  </si>
  <si>
    <t>&lt;5</t>
  </si>
  <si>
    <t>&lt;0.06</t>
  </si>
  <si>
    <t>&lt;20</t>
  </si>
  <si>
    <t>&lt;0.2</t>
  </si>
  <si>
    <t>Short, sweet biscuits</t>
  </si>
  <si>
    <t>Semi-sweet biscuits</t>
  </si>
  <si>
    <t>Ginger nut biscuits</t>
  </si>
  <si>
    <t>Plain digestives</t>
  </si>
  <si>
    <t>Wafers, plain ice cream wafers, not filled</t>
  </si>
  <si>
    <t>Reduced fat plain biscuits</t>
  </si>
  <si>
    <t>Digestives with oats, plain</t>
  </si>
  <si>
    <t>Jam filled biscuits</t>
  </si>
  <si>
    <t>Fig rolls</t>
  </si>
  <si>
    <t>Short or sweet biscuits, half coated in chocolate</t>
  </si>
  <si>
    <t>Flapjacks, retail</t>
  </si>
  <si>
    <t>Cream crackers</t>
  </si>
  <si>
    <t>Plain scones</t>
  </si>
  <si>
    <t>Iced buns</t>
  </si>
  <si>
    <t>Fruit cake</t>
  </si>
  <si>
    <t>Cake with jam and butter cream</t>
  </si>
  <si>
    <t>Soft iced cake</t>
  </si>
  <si>
    <t>Loaf cake</t>
  </si>
  <si>
    <t>Chocolate covered and filled Swiss rolls</t>
  </si>
  <si>
    <t>Battenberg cake</t>
  </si>
  <si>
    <t>Carrot cake, iced</t>
  </si>
  <si>
    <t>Caramel shortcake</t>
  </si>
  <si>
    <t>Eccles cakes</t>
  </si>
  <si>
    <t>Fancy iced cakes, individual</t>
  </si>
  <si>
    <t>Danish pastries</t>
  </si>
  <si>
    <t>Greek pastries</t>
  </si>
  <si>
    <t>Cream filled pastries</t>
  </si>
  <si>
    <t>Cream filled chocolate pastries</t>
  </si>
  <si>
    <t>Bakewell tarts, iced</t>
  </si>
  <si>
    <t>Jam tarts</t>
  </si>
  <si>
    <t>Custard tarts, individual</t>
  </si>
  <si>
    <t>Small fruit pies</t>
  </si>
  <si>
    <t>Mince pies</t>
  </si>
  <si>
    <t>Doughnuts ring, iced**</t>
  </si>
  <si>
    <t>Short crust pastry, uncooked</t>
  </si>
  <si>
    <t>Pastry flaky/puff pastry, uncooked</t>
  </si>
  <si>
    <t>Short crust pastry, cooked</t>
  </si>
  <si>
    <t>Pastry flaky/puff pastry, cooked</t>
  </si>
  <si>
    <t>Filo pastry, uncooked</t>
  </si>
  <si>
    <t>Filo pastry, cooked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</si>
</sst>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
    <numFmt numFmtId="168" formatCode="???0.00"/>
    <numFmt numFmtId="169" formatCode="0.00000"/>
    <numFmt numFmtId="170" formatCode="0.000000"/>
    <numFmt numFmtId="171" formatCode="0.0000000"/>
    <numFmt numFmtId="172" formatCode="_-* #,##0.0_-;\-* #,##0.0_-;_-* &quot;-&quot;??_-;_-@_-"/>
    <numFmt numFmtId="173" formatCode="&quot;Yes&quot;;&quot;Yes&quot;;&quot;No&quot;"/>
    <numFmt numFmtId="174" formatCode="&quot;True&quot;;&quot;True&quot;;&quot;False&quot;"/>
    <numFmt numFmtId="175" formatCode="&quot;On&quot;;&quot;On&quot;;&quot;Off&quot;"/>
    <numFmt numFmtId="176" formatCode="[$€-2]\ #,##0.00_);[Red]\([$€-2]\ #,##0.00\)"/>
  </numFmts>
  <fonts count="22">
    <font>
      <sz val="10"/>
      <name val="Arial"/>
      <family val="0"/>
    </font>
    <font>
      <u val="single"/>
      <sz val="10"/>
      <color indexed="36"/>
      <name val="Arial"/>
      <family val="2"/>
    </font>
    <font>
      <u val="single"/>
      <sz val="10"/>
      <color indexed="12"/>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42">
    <xf numFmtId="0" fontId="0" fillId="0" borderId="0" xfId="0" applyAlignment="1">
      <alignment/>
    </xf>
    <xf numFmtId="0" fontId="0" fillId="0" borderId="10" xfId="0"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wrapText="1"/>
    </xf>
    <xf numFmtId="164" fontId="0" fillId="0" borderId="10" xfId="0" applyNumberFormat="1" applyFont="1" applyFill="1" applyBorder="1" applyAlignment="1">
      <alignment horizontal="center"/>
    </xf>
    <xf numFmtId="2" fontId="0" fillId="0" borderId="10" xfId="0" applyNumberFormat="1" applyFont="1" applyFill="1" applyBorder="1" applyAlignment="1">
      <alignment horizontal="center"/>
    </xf>
    <xf numFmtId="1" fontId="0" fillId="0" borderId="10" xfId="0" applyNumberFormat="1" applyFont="1" applyFill="1" applyBorder="1" applyAlignment="1">
      <alignment horizontal="center"/>
    </xf>
    <xf numFmtId="164" fontId="0" fillId="20" borderId="10" xfId="0" applyNumberFormat="1" applyFont="1" applyFill="1" applyBorder="1" applyAlignment="1">
      <alignment horizontal="center"/>
    </xf>
    <xf numFmtId="0" fontId="0" fillId="0" borderId="10" xfId="0" applyFont="1" applyBorder="1" applyAlignment="1">
      <alignment horizontal="center"/>
    </xf>
    <xf numFmtId="164" fontId="0" fillId="0" borderId="10" xfId="0" applyNumberFormat="1" applyFont="1" applyFill="1" applyBorder="1" applyAlignment="1">
      <alignment/>
    </xf>
    <xf numFmtId="166" fontId="0" fillId="0" borderId="10" xfId="0" applyNumberFormat="1" applyFont="1" applyFill="1" applyBorder="1" applyAlignment="1">
      <alignment/>
    </xf>
    <xf numFmtId="2" fontId="0" fillId="0" borderId="10" xfId="0" applyNumberFormat="1" applyFont="1" applyBorder="1" applyAlignment="1">
      <alignment horizontal="center"/>
    </xf>
    <xf numFmtId="1" fontId="0" fillId="0" borderId="10" xfId="0" applyNumberFormat="1" applyFont="1" applyBorder="1" applyAlignment="1">
      <alignment horizontal="center"/>
    </xf>
    <xf numFmtId="0" fontId="0" fillId="0" borderId="10" xfId="0" applyFont="1" applyBorder="1" applyAlignment="1">
      <alignment/>
    </xf>
    <xf numFmtId="164" fontId="0" fillId="0" borderId="10" xfId="0" applyNumberFormat="1" applyFont="1" applyBorder="1" applyAlignment="1">
      <alignment horizontal="center"/>
    </xf>
    <xf numFmtId="0" fontId="0" fillId="20" borderId="10" xfId="0" applyFont="1" applyFill="1" applyBorder="1" applyAlignment="1">
      <alignment horizontal="center"/>
    </xf>
    <xf numFmtId="0" fontId="0" fillId="0" borderId="10" xfId="0" applyNumberFormat="1" applyFont="1" applyBorder="1" applyAlignment="1">
      <alignment horizontal="center"/>
    </xf>
    <xf numFmtId="164" fontId="0" fillId="0" borderId="10" xfId="0" applyNumberFormat="1" applyFont="1" applyBorder="1" applyAlignment="1">
      <alignment/>
    </xf>
    <xf numFmtId="0" fontId="0" fillId="20" borderId="10" xfId="0" applyFont="1" applyFill="1" applyBorder="1" applyAlignment="1">
      <alignment/>
    </xf>
    <xf numFmtId="0" fontId="3" fillId="24" borderId="10" xfId="0" applyFont="1" applyFill="1" applyBorder="1" applyAlignment="1">
      <alignment horizontal="left" wrapText="1"/>
    </xf>
    <xf numFmtId="164" fontId="3" fillId="24" borderId="10" xfId="0" applyNumberFormat="1" applyFont="1" applyFill="1" applyBorder="1" applyAlignment="1">
      <alignment horizontal="left" wrapText="1"/>
    </xf>
    <xf numFmtId="1" fontId="3" fillId="24" borderId="10" xfId="0" applyNumberFormat="1" applyFont="1" applyFill="1" applyBorder="1" applyAlignment="1">
      <alignment horizontal="left" wrapText="1"/>
    </xf>
    <xf numFmtId="164" fontId="3" fillId="20" borderId="10" xfId="0" applyNumberFormat="1" applyFont="1" applyFill="1" applyBorder="1" applyAlignment="1">
      <alignment horizontal="left" wrapText="1"/>
    </xf>
    <xf numFmtId="2" fontId="3" fillId="24" borderId="10" xfId="0" applyNumberFormat="1" applyFont="1" applyFill="1" applyBorder="1" applyAlignment="1">
      <alignment horizontal="left" wrapText="1"/>
    </xf>
    <xf numFmtId="0" fontId="0" fillId="24" borderId="10" xfId="0" applyFont="1" applyFill="1" applyBorder="1" applyAlignment="1">
      <alignment horizontal="left"/>
    </xf>
    <xf numFmtId="0" fontId="3" fillId="24" borderId="10" xfId="0" applyFont="1" applyFill="1" applyBorder="1" applyAlignment="1">
      <alignment horizontal="left"/>
    </xf>
    <xf numFmtId="0" fontId="0" fillId="0" borderId="11" xfId="0" applyBorder="1" applyAlignment="1">
      <alignment vertical="center" wrapText="1"/>
    </xf>
    <xf numFmtId="0" fontId="0" fillId="0" borderId="10" xfId="0"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Border="1" applyAlignment="1">
      <alignment vertical="center" wrapText="1"/>
    </xf>
    <xf numFmtId="0" fontId="0" fillId="0" borderId="12" xfId="0" applyFont="1" applyBorder="1" applyAlignment="1">
      <alignment/>
    </xf>
    <xf numFmtId="0" fontId="0" fillId="0" borderId="0" xfId="0" applyFont="1" applyBorder="1" applyAlignment="1">
      <alignment vertical="center"/>
    </xf>
    <xf numFmtId="0" fontId="0" fillId="20" borderId="0" xfId="0" applyFont="1" applyFill="1" applyBorder="1" applyAlignment="1">
      <alignment/>
    </xf>
    <xf numFmtId="0" fontId="0" fillId="0" borderId="11" xfId="0" applyFont="1" applyBorder="1" applyAlignment="1">
      <alignment vertical="center" wrapText="1"/>
    </xf>
    <xf numFmtId="2" fontId="0" fillId="0" borderId="10" xfId="0" applyNumberFormat="1" applyFont="1" applyBorder="1" applyAlignment="1">
      <alignment horizontal="center" vertical="top"/>
    </xf>
    <xf numFmtId="0" fontId="0" fillId="0" borderId="10" xfId="0" applyFont="1" applyBorder="1" applyAlignment="1">
      <alignment vertical="top"/>
    </xf>
    <xf numFmtId="0" fontId="0" fillId="0" borderId="10" xfId="0" applyFont="1" applyBorder="1" applyAlignment="1">
      <alignment horizontal="center" vertical="top"/>
    </xf>
    <xf numFmtId="164" fontId="0" fillId="0" borderId="10" xfId="0" applyNumberFormat="1" applyFont="1" applyBorder="1" applyAlignment="1">
      <alignment horizontal="center" vertical="top"/>
    </xf>
    <xf numFmtId="1" fontId="0" fillId="0" borderId="10" xfId="0" applyNumberFormat="1" applyFont="1" applyBorder="1" applyAlignment="1">
      <alignment horizontal="center" vertical="top"/>
    </xf>
    <xf numFmtId="166" fontId="0" fillId="0" borderId="10" xfId="0" applyNumberFormat="1" applyFont="1" applyBorder="1" applyAlignment="1">
      <alignment horizontal="center"/>
    </xf>
    <xf numFmtId="0" fontId="3" fillId="24"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419"/>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65" sqref="A65"/>
    </sheetView>
  </sheetViews>
  <sheetFormatPr defaultColWidth="9.140625" defaultRowHeight="12.75"/>
  <cols>
    <col min="1" max="1" width="9.57421875" style="13" customWidth="1"/>
    <col min="2" max="2" width="52.28125" style="13" customWidth="1"/>
    <col min="3" max="3" width="7.28125" style="13" customWidth="1"/>
    <col min="4" max="4" width="8.00390625" style="13" customWidth="1"/>
    <col min="5" max="5" width="9.57421875" style="13" customWidth="1"/>
    <col min="6" max="7" width="7.8515625" style="13" customWidth="1"/>
    <col min="8" max="8" width="6.8515625" style="13" customWidth="1"/>
    <col min="9" max="9" width="11.57421875" style="13" customWidth="1"/>
    <col min="10" max="10" width="8.140625" style="13" customWidth="1"/>
    <col min="11" max="11" width="7.57421875" style="13" customWidth="1"/>
    <col min="12" max="12" width="7.421875" style="13" customWidth="1"/>
    <col min="13" max="13" width="7.7109375" style="13" customWidth="1"/>
    <col min="14" max="14" width="7.28125" style="13" customWidth="1"/>
    <col min="15" max="16" width="7.7109375" style="13" customWidth="1"/>
    <col min="17" max="18" width="8.421875" style="18" hidden="1" customWidth="1"/>
    <col min="19" max="19" width="7.7109375" style="13" customWidth="1"/>
    <col min="20" max="20" width="9.140625" style="13" customWidth="1"/>
    <col min="21" max="21" width="8.28125" style="13" customWidth="1"/>
    <col min="22" max="22" width="7.7109375" style="13" customWidth="1"/>
    <col min="23" max="23" width="8.140625" style="13" customWidth="1"/>
    <col min="24" max="24" width="7.57421875" style="13" customWidth="1"/>
    <col min="25" max="26" width="9.140625" style="13" customWidth="1"/>
    <col min="27" max="27" width="10.7109375" style="13" customWidth="1"/>
    <col min="28" max="30" width="9.140625" style="13" customWidth="1"/>
    <col min="31" max="31" width="10.00390625" style="13" customWidth="1"/>
    <col min="32" max="32" width="8.28125" style="13" customWidth="1"/>
    <col min="33" max="35" width="9.140625" style="13" customWidth="1"/>
    <col min="36" max="36" width="11.421875" style="13" customWidth="1"/>
    <col min="37" max="38" width="9.140625" style="13" customWidth="1"/>
    <col min="39" max="39" width="10.28125" style="13" customWidth="1"/>
    <col min="40" max="41" width="9.140625" style="13" customWidth="1"/>
    <col min="42" max="42" width="10.421875" style="13" customWidth="1"/>
    <col min="43" max="47" width="9.140625" style="13" customWidth="1"/>
    <col min="48" max="48" width="8.00390625" style="13" customWidth="1"/>
    <col min="49" max="49" width="10.00390625" style="13" customWidth="1"/>
    <col min="50" max="50" width="7.140625" style="13" customWidth="1"/>
    <col min="51" max="51" width="7.57421875" style="13" customWidth="1"/>
    <col min="52" max="52" width="9.140625" style="13" customWidth="1"/>
    <col min="53" max="53" width="8.140625" style="13" customWidth="1"/>
    <col min="54" max="54" width="10.140625" style="13" customWidth="1"/>
    <col min="55" max="55" width="10.421875" style="13" customWidth="1"/>
    <col min="56" max="56" width="8.421875" style="13" customWidth="1"/>
    <col min="57" max="58" width="9.140625" style="13" customWidth="1"/>
    <col min="59" max="59" width="8.57421875" style="13" customWidth="1"/>
    <col min="60" max="60" width="7.8515625" style="13" customWidth="1"/>
    <col min="61" max="61" width="9.140625" style="13" customWidth="1"/>
    <col min="62" max="62" width="7.7109375" style="13" customWidth="1"/>
    <col min="63" max="63" width="10.28125" style="13" customWidth="1"/>
    <col min="64" max="64" width="8.8515625" style="13" customWidth="1"/>
    <col min="65" max="65" width="10.140625" style="13" customWidth="1"/>
    <col min="66" max="67" width="10.28125" style="13" customWidth="1"/>
    <col min="68" max="68" width="0.13671875" style="13" customWidth="1"/>
    <col min="69" max="16384" width="9.140625" style="13" customWidth="1"/>
  </cols>
  <sheetData>
    <row r="1" spans="1:68" s="24" customFormat="1" ht="51.75" customHeight="1">
      <c r="A1" s="19" t="s">
        <v>3</v>
      </c>
      <c r="B1" s="19" t="s">
        <v>4</v>
      </c>
      <c r="C1" s="20" t="s">
        <v>55</v>
      </c>
      <c r="D1" s="19" t="s">
        <v>56</v>
      </c>
      <c r="E1" s="20" t="s">
        <v>0</v>
      </c>
      <c r="F1" s="20" t="s">
        <v>5</v>
      </c>
      <c r="G1" s="20" t="s">
        <v>57</v>
      </c>
      <c r="H1" s="20" t="s">
        <v>54</v>
      </c>
      <c r="I1" s="20" t="s">
        <v>6</v>
      </c>
      <c r="J1" s="21" t="s">
        <v>1</v>
      </c>
      <c r="K1" s="21" t="s">
        <v>2</v>
      </c>
      <c r="L1" s="20" t="s">
        <v>7</v>
      </c>
      <c r="M1" s="20" t="s">
        <v>8</v>
      </c>
      <c r="N1" s="20" t="s">
        <v>9</v>
      </c>
      <c r="O1" s="20" t="s">
        <v>10</v>
      </c>
      <c r="P1" s="20" t="s">
        <v>11</v>
      </c>
      <c r="Q1" s="22" t="s">
        <v>59</v>
      </c>
      <c r="R1" s="22" t="s">
        <v>60</v>
      </c>
      <c r="S1" s="20" t="s">
        <v>12</v>
      </c>
      <c r="T1" s="20" t="s">
        <v>13</v>
      </c>
      <c r="U1" s="20" t="s">
        <v>14</v>
      </c>
      <c r="V1" s="20" t="s">
        <v>15</v>
      </c>
      <c r="W1" s="20" t="s">
        <v>16</v>
      </c>
      <c r="X1" s="20" t="s">
        <v>97</v>
      </c>
      <c r="Y1" s="20" t="s">
        <v>17</v>
      </c>
      <c r="Z1" s="23" t="s">
        <v>18</v>
      </c>
      <c r="AA1" s="23" t="s">
        <v>61</v>
      </c>
      <c r="AB1" s="23" t="s">
        <v>19</v>
      </c>
      <c r="AC1" s="23" t="s">
        <v>20</v>
      </c>
      <c r="AD1" s="23" t="s">
        <v>58</v>
      </c>
      <c r="AE1" s="21" t="s">
        <v>21</v>
      </c>
      <c r="AF1" s="21" t="s">
        <v>86</v>
      </c>
      <c r="AG1" s="21" t="s">
        <v>22</v>
      </c>
      <c r="AH1" s="21" t="s">
        <v>23</v>
      </c>
      <c r="AI1" s="21" t="s">
        <v>24</v>
      </c>
      <c r="AJ1" s="21" t="s">
        <v>25</v>
      </c>
      <c r="AK1" s="21" t="s">
        <v>26</v>
      </c>
      <c r="AL1" s="23" t="s">
        <v>27</v>
      </c>
      <c r="AM1" s="23" t="s">
        <v>28</v>
      </c>
      <c r="AN1" s="23" t="s">
        <v>29</v>
      </c>
      <c r="AO1" s="20" t="s">
        <v>30</v>
      </c>
      <c r="AP1" s="20" t="s">
        <v>31</v>
      </c>
      <c r="AQ1" s="20" t="s">
        <v>32</v>
      </c>
      <c r="AR1" s="20" t="s">
        <v>33</v>
      </c>
      <c r="AS1" s="20" t="s">
        <v>34</v>
      </c>
      <c r="AT1" s="20" t="s">
        <v>35</v>
      </c>
      <c r="AU1" s="20" t="s">
        <v>36</v>
      </c>
      <c r="AV1" s="21" t="s">
        <v>37</v>
      </c>
      <c r="AW1" s="20" t="s">
        <v>38</v>
      </c>
      <c r="AX1" s="21" t="s">
        <v>39</v>
      </c>
      <c r="AY1" s="23" t="s">
        <v>40</v>
      </c>
      <c r="AZ1" s="21" t="s">
        <v>41</v>
      </c>
      <c r="BA1" s="21" t="s">
        <v>42</v>
      </c>
      <c r="BB1" s="21" t="s">
        <v>43</v>
      </c>
      <c r="BC1" s="21" t="s">
        <v>44</v>
      </c>
      <c r="BD1" s="20" t="s">
        <v>45</v>
      </c>
      <c r="BE1" s="20" t="s">
        <v>46</v>
      </c>
      <c r="BF1" s="20" t="s">
        <v>47</v>
      </c>
      <c r="BG1" s="23" t="s">
        <v>48</v>
      </c>
      <c r="BH1" s="20" t="s">
        <v>49</v>
      </c>
      <c r="BI1" s="21" t="s">
        <v>50</v>
      </c>
      <c r="BJ1" s="21" t="s">
        <v>51</v>
      </c>
      <c r="BK1" s="23" t="s">
        <v>53</v>
      </c>
      <c r="BL1" s="21" t="s">
        <v>52</v>
      </c>
      <c r="BM1" s="21" t="s">
        <v>63</v>
      </c>
      <c r="BN1" s="25" t="s">
        <v>69</v>
      </c>
      <c r="BO1" s="41" t="s">
        <v>87</v>
      </c>
      <c r="BP1" s="41"/>
    </row>
    <row r="2" spans="1:67" s="1" customFormat="1" ht="12.75">
      <c r="A2" s="3">
        <v>1</v>
      </c>
      <c r="B2" s="13" t="s">
        <v>102</v>
      </c>
      <c r="C2" s="4">
        <v>2.94</v>
      </c>
      <c r="D2" s="5">
        <v>0.978</v>
      </c>
      <c r="E2" s="5">
        <v>5.7</v>
      </c>
      <c r="F2" s="4">
        <v>5.6</v>
      </c>
      <c r="G2" s="4">
        <v>20.9</v>
      </c>
      <c r="H2" s="4">
        <v>1.53</v>
      </c>
      <c r="I2" s="4">
        <v>71.74</v>
      </c>
      <c r="J2" s="6">
        <v>479.40465</v>
      </c>
      <c r="K2" s="6">
        <v>2015.8282000000002</v>
      </c>
      <c r="L2" s="6">
        <v>0</v>
      </c>
      <c r="M2" s="4">
        <v>1.6</v>
      </c>
      <c r="N2" s="4">
        <v>2.2</v>
      </c>
      <c r="O2" s="4">
        <v>47.96</v>
      </c>
      <c r="P2" s="4">
        <v>23.78</v>
      </c>
      <c r="Q2" s="7"/>
      <c r="R2" s="7"/>
      <c r="S2" s="4">
        <v>0.6</v>
      </c>
      <c r="T2" s="4">
        <v>0.6</v>
      </c>
      <c r="U2" s="4">
        <v>21.95</v>
      </c>
      <c r="V2" s="4">
        <v>0.63</v>
      </c>
      <c r="W2" s="4" t="s">
        <v>90</v>
      </c>
      <c r="X2" s="4" t="s">
        <v>90</v>
      </c>
      <c r="Y2" s="8" t="s">
        <v>62</v>
      </c>
      <c r="Z2" s="5">
        <v>10.05</v>
      </c>
      <c r="AA2" s="5">
        <v>7.4646</v>
      </c>
      <c r="AB2" s="5">
        <v>0.0703</v>
      </c>
      <c r="AC2" s="5">
        <v>2.092</v>
      </c>
      <c r="AD2" s="5">
        <v>0.0496</v>
      </c>
      <c r="AE2" s="6">
        <v>10.2</v>
      </c>
      <c r="AF2" s="8" t="s">
        <v>62</v>
      </c>
      <c r="AG2" s="8" t="s">
        <v>62</v>
      </c>
      <c r="AH2" s="8" t="s">
        <v>62</v>
      </c>
      <c r="AI2" s="8" t="s">
        <v>62</v>
      </c>
      <c r="AJ2" s="8" t="s">
        <v>62</v>
      </c>
      <c r="AK2" s="8" t="s">
        <v>62</v>
      </c>
      <c r="AL2" s="8" t="s">
        <v>62</v>
      </c>
      <c r="AM2" s="5">
        <v>0.168</v>
      </c>
      <c r="AN2" s="5">
        <v>0.02</v>
      </c>
      <c r="AO2" s="4">
        <v>1.32</v>
      </c>
      <c r="AP2" s="4">
        <v>1.091</v>
      </c>
      <c r="AQ2" s="4">
        <v>2.4</v>
      </c>
      <c r="AR2" s="4" t="s">
        <v>62</v>
      </c>
      <c r="AS2" s="5">
        <v>2.68</v>
      </c>
      <c r="AT2" s="11">
        <v>0.047</v>
      </c>
      <c r="AU2" s="8" t="s">
        <v>62</v>
      </c>
      <c r="AV2" s="6">
        <v>8.74</v>
      </c>
      <c r="AW2" s="8">
        <v>0.37</v>
      </c>
      <c r="AX2" s="12">
        <v>2.25</v>
      </c>
      <c r="AY2" s="6">
        <v>403</v>
      </c>
      <c r="AZ2" s="6">
        <v>155</v>
      </c>
      <c r="BA2" s="6">
        <v>95.4</v>
      </c>
      <c r="BB2" s="6">
        <v>19.9</v>
      </c>
      <c r="BC2" s="6">
        <v>106</v>
      </c>
      <c r="BD2" s="4">
        <v>1.64</v>
      </c>
      <c r="BE2" s="6">
        <v>0</v>
      </c>
      <c r="BF2" s="4">
        <v>1.6</v>
      </c>
      <c r="BG2" s="5">
        <v>0.121</v>
      </c>
      <c r="BH2" s="4">
        <v>0.651</v>
      </c>
      <c r="BI2" s="6">
        <v>380</v>
      </c>
      <c r="BJ2" s="8" t="s">
        <v>91</v>
      </c>
      <c r="BK2" s="5">
        <v>0.642</v>
      </c>
      <c r="BL2" s="6">
        <v>2.9</v>
      </c>
      <c r="BM2" s="2">
        <v>0.16</v>
      </c>
      <c r="BN2" s="9">
        <f>C2+F2+G2+H2+I2+N2</f>
        <v>104.91</v>
      </c>
      <c r="BO2" s="10">
        <f>(Z2+AA2+AB2+AC2+AD2)/G2</f>
        <v>0.9438516746411485</v>
      </c>
    </row>
    <row r="3" spans="1:67" ht="12.75">
      <c r="A3" s="13">
        <v>2</v>
      </c>
      <c r="B3" s="13" t="s">
        <v>103</v>
      </c>
      <c r="C3" s="14">
        <v>2.01</v>
      </c>
      <c r="D3" s="11">
        <v>1.1264</v>
      </c>
      <c r="E3" s="11">
        <v>5.7</v>
      </c>
      <c r="F3" s="14">
        <v>6.42</v>
      </c>
      <c r="G3" s="8">
        <v>15.1</v>
      </c>
      <c r="H3" s="8">
        <v>1.5</v>
      </c>
      <c r="I3" s="14">
        <v>75.38</v>
      </c>
      <c r="J3" s="12">
        <v>444.25317000000007</v>
      </c>
      <c r="K3" s="12">
        <v>1873.9121599999999</v>
      </c>
      <c r="L3" s="8">
        <v>0</v>
      </c>
      <c r="M3" s="8">
        <v>1.9</v>
      </c>
      <c r="N3" s="8">
        <v>2.7</v>
      </c>
      <c r="O3" s="8">
        <v>55.1</v>
      </c>
      <c r="P3" s="8">
        <v>20.3</v>
      </c>
      <c r="Q3" s="15"/>
      <c r="R3" s="15"/>
      <c r="S3" s="8">
        <v>0.6</v>
      </c>
      <c r="T3" s="4" t="s">
        <v>90</v>
      </c>
      <c r="U3" s="8">
        <v>19.7</v>
      </c>
      <c r="V3" s="4" t="s">
        <v>90</v>
      </c>
      <c r="W3" s="4" t="s">
        <v>90</v>
      </c>
      <c r="X3" s="4" t="s">
        <v>90</v>
      </c>
      <c r="Y3" s="8" t="s">
        <v>62</v>
      </c>
      <c r="Z3" s="8">
        <v>5.08</v>
      </c>
      <c r="AA3" s="11">
        <v>7.422</v>
      </c>
      <c r="AB3" s="11">
        <v>0.1182</v>
      </c>
      <c r="AC3" s="11">
        <v>1.759</v>
      </c>
      <c r="AD3" s="8">
        <v>0.01</v>
      </c>
      <c r="AE3" s="12">
        <v>4.9</v>
      </c>
      <c r="AF3" s="8" t="s">
        <v>62</v>
      </c>
      <c r="AG3" s="8" t="s">
        <v>62</v>
      </c>
      <c r="AH3" s="8" t="s">
        <v>62</v>
      </c>
      <c r="AI3" s="8" t="s">
        <v>62</v>
      </c>
      <c r="AJ3" s="8" t="s">
        <v>62</v>
      </c>
      <c r="AK3" s="8" t="s">
        <v>62</v>
      </c>
      <c r="AL3" s="8" t="s">
        <v>62</v>
      </c>
      <c r="AM3" s="11">
        <v>0.119</v>
      </c>
      <c r="AN3" s="8">
        <v>0.01</v>
      </c>
      <c r="AO3" s="14">
        <v>1.36</v>
      </c>
      <c r="AP3" s="14">
        <v>1.25</v>
      </c>
      <c r="AQ3" s="14">
        <v>2.61</v>
      </c>
      <c r="AR3" s="4" t="s">
        <v>62</v>
      </c>
      <c r="AS3" s="8">
        <v>2.85</v>
      </c>
      <c r="AT3" s="8">
        <v>0.06</v>
      </c>
      <c r="AU3" s="8" t="s">
        <v>62</v>
      </c>
      <c r="AV3" s="12">
        <v>11.8</v>
      </c>
      <c r="AW3" s="8" t="s">
        <v>62</v>
      </c>
      <c r="AX3" s="8" t="s">
        <v>62</v>
      </c>
      <c r="AY3" s="8">
        <v>358</v>
      </c>
      <c r="AZ3" s="8">
        <v>168</v>
      </c>
      <c r="BA3" s="8">
        <v>157</v>
      </c>
      <c r="BB3" s="12">
        <v>22.6</v>
      </c>
      <c r="BC3" s="12">
        <v>98.7</v>
      </c>
      <c r="BD3" s="14">
        <v>2.03</v>
      </c>
      <c r="BE3" s="8">
        <v>0</v>
      </c>
      <c r="BF3" s="14">
        <v>2.03</v>
      </c>
      <c r="BG3" s="11">
        <v>0.0876</v>
      </c>
      <c r="BH3" s="14">
        <v>1</v>
      </c>
      <c r="BI3" s="8">
        <v>290</v>
      </c>
      <c r="BJ3" s="8" t="s">
        <v>62</v>
      </c>
      <c r="BK3" s="11">
        <v>0.768</v>
      </c>
      <c r="BL3" s="12">
        <v>2.8</v>
      </c>
      <c r="BM3" s="35">
        <v>0.258</v>
      </c>
      <c r="BN3" s="9">
        <f aca="true" t="shared" si="0" ref="BN3:BN63">C3+F3+G3+H3+I3+N3</f>
        <v>103.11</v>
      </c>
      <c r="BO3" s="10">
        <f aca="true" t="shared" si="1" ref="BO3:BO27">(Z3+AA3+AB3+AC3+AD3)/G3</f>
        <v>0.9529271523178807</v>
      </c>
    </row>
    <row r="4" spans="1:67" ht="12.75">
      <c r="A4" s="13">
        <v>3</v>
      </c>
      <c r="B4" s="13" t="s">
        <v>104</v>
      </c>
      <c r="C4" s="14">
        <v>3.33</v>
      </c>
      <c r="D4" s="11">
        <v>0.8351999999999999</v>
      </c>
      <c r="E4" s="11">
        <v>5.7</v>
      </c>
      <c r="F4" s="14">
        <v>4.76</v>
      </c>
      <c r="G4" s="8">
        <v>15.7</v>
      </c>
      <c r="H4" s="8">
        <v>1.4</v>
      </c>
      <c r="I4" s="14">
        <v>75.31</v>
      </c>
      <c r="J4" s="12">
        <v>442.77193500000004</v>
      </c>
      <c r="K4" s="12">
        <v>1866.8628800000001</v>
      </c>
      <c r="L4" s="8">
        <v>0</v>
      </c>
      <c r="M4" s="8">
        <v>1.5</v>
      </c>
      <c r="N4" s="14">
        <v>2.22</v>
      </c>
      <c r="O4" s="14">
        <v>44</v>
      </c>
      <c r="P4" s="14">
        <v>31.31</v>
      </c>
      <c r="Q4" s="15"/>
      <c r="R4" s="15"/>
      <c r="S4" s="14">
        <v>3</v>
      </c>
      <c r="T4" s="8">
        <v>2.4</v>
      </c>
      <c r="U4" s="14">
        <v>22.6</v>
      </c>
      <c r="V4" s="8">
        <v>3.3</v>
      </c>
      <c r="W4" s="4" t="s">
        <v>90</v>
      </c>
      <c r="X4" s="4" t="s">
        <v>90</v>
      </c>
      <c r="Y4" s="8" t="s">
        <v>62</v>
      </c>
      <c r="Z4" s="11">
        <v>7.2555</v>
      </c>
      <c r="AA4" s="11">
        <v>5.9195</v>
      </c>
      <c r="AB4" s="11">
        <v>0.052</v>
      </c>
      <c r="AC4" s="11">
        <v>1.6796</v>
      </c>
      <c r="AD4" s="11">
        <v>0.011</v>
      </c>
      <c r="AE4" s="12">
        <v>2.6</v>
      </c>
      <c r="AF4" s="8" t="s">
        <v>62</v>
      </c>
      <c r="AG4" s="8" t="s">
        <v>62</v>
      </c>
      <c r="AH4" s="8" t="s">
        <v>62</v>
      </c>
      <c r="AI4" s="8" t="s">
        <v>62</v>
      </c>
      <c r="AJ4" s="8" t="s">
        <v>62</v>
      </c>
      <c r="AK4" s="8" t="s">
        <v>62</v>
      </c>
      <c r="AL4" s="8" t="s">
        <v>62</v>
      </c>
      <c r="AM4" s="8" t="s">
        <v>62</v>
      </c>
      <c r="AN4" s="8" t="s">
        <v>62</v>
      </c>
      <c r="AO4" s="8" t="s">
        <v>62</v>
      </c>
      <c r="AP4" s="8" t="s">
        <v>62</v>
      </c>
      <c r="AQ4" s="8" t="s">
        <v>62</v>
      </c>
      <c r="AR4" s="8" t="s">
        <v>62</v>
      </c>
      <c r="AS4" s="11">
        <v>2.1</v>
      </c>
      <c r="AT4" s="8" t="s">
        <v>62</v>
      </c>
      <c r="AU4" s="8" t="s">
        <v>62</v>
      </c>
      <c r="AV4" s="8" t="s">
        <v>62</v>
      </c>
      <c r="AW4" s="8" t="s">
        <v>62</v>
      </c>
      <c r="AX4" s="8" t="s">
        <v>62</v>
      </c>
      <c r="AY4" s="8">
        <v>429</v>
      </c>
      <c r="AZ4" s="8">
        <v>154</v>
      </c>
      <c r="BA4" s="12">
        <v>42.8</v>
      </c>
      <c r="BB4" s="12">
        <v>17.9</v>
      </c>
      <c r="BC4" s="12">
        <v>67.8</v>
      </c>
      <c r="BD4" s="14">
        <v>1.52</v>
      </c>
      <c r="BE4" s="8">
        <v>0</v>
      </c>
      <c r="BF4" s="14">
        <v>1.52</v>
      </c>
      <c r="BG4" s="11">
        <v>0.0996</v>
      </c>
      <c r="BH4" s="14">
        <v>0.525</v>
      </c>
      <c r="BI4" s="8">
        <v>360</v>
      </c>
      <c r="BJ4" s="8" t="s">
        <v>62</v>
      </c>
      <c r="BK4" s="11">
        <v>0.679</v>
      </c>
      <c r="BL4" s="8">
        <v>2</v>
      </c>
      <c r="BM4" s="11">
        <v>0.635</v>
      </c>
      <c r="BN4" s="9">
        <f t="shared" si="0"/>
        <v>102.72</v>
      </c>
      <c r="BO4" s="10">
        <f t="shared" si="1"/>
        <v>0.9501656050955415</v>
      </c>
    </row>
    <row r="5" spans="1:67" ht="12.75">
      <c r="A5" s="13">
        <v>4</v>
      </c>
      <c r="B5" s="36" t="s">
        <v>105</v>
      </c>
      <c r="C5" s="14">
        <v>2.75</v>
      </c>
      <c r="D5" s="11">
        <v>1.088</v>
      </c>
      <c r="E5" s="11">
        <v>5.7</v>
      </c>
      <c r="F5" s="8">
        <v>6.2</v>
      </c>
      <c r="G5" s="8">
        <v>21.3</v>
      </c>
      <c r="H5" s="14">
        <v>1.88</v>
      </c>
      <c r="I5" s="14">
        <v>65.62</v>
      </c>
      <c r="J5" s="12">
        <v>462.56452500000006</v>
      </c>
      <c r="K5" s="12">
        <v>1943.3752000000002</v>
      </c>
      <c r="L5" s="8">
        <v>0</v>
      </c>
      <c r="M5" s="8">
        <v>2.7</v>
      </c>
      <c r="N5" s="8">
        <v>3.8</v>
      </c>
      <c r="O5" s="8">
        <v>48.1</v>
      </c>
      <c r="P5" s="8">
        <v>17.5</v>
      </c>
      <c r="Q5" s="15"/>
      <c r="R5" s="15"/>
      <c r="S5" s="4" t="s">
        <v>90</v>
      </c>
      <c r="T5" s="4" t="s">
        <v>90</v>
      </c>
      <c r="U5" s="8">
        <v>17.5</v>
      </c>
      <c r="V5" s="4" t="s">
        <v>90</v>
      </c>
      <c r="W5" s="4" t="s">
        <v>90</v>
      </c>
      <c r="X5" s="4" t="s">
        <v>90</v>
      </c>
      <c r="Y5" s="8" t="s">
        <v>62</v>
      </c>
      <c r="Z5" s="11">
        <v>7.714</v>
      </c>
      <c r="AA5" s="11">
        <v>10.1771</v>
      </c>
      <c r="AB5" s="11">
        <v>0.08419</v>
      </c>
      <c r="AC5" s="11">
        <v>2.1941</v>
      </c>
      <c r="AD5" s="11">
        <v>0.011</v>
      </c>
      <c r="AE5" s="12">
        <v>2.4</v>
      </c>
      <c r="AF5" s="8" t="s">
        <v>62</v>
      </c>
      <c r="AG5" s="8" t="s">
        <v>62</v>
      </c>
      <c r="AH5" s="8" t="s">
        <v>62</v>
      </c>
      <c r="AI5" s="8" t="s">
        <v>62</v>
      </c>
      <c r="AJ5" s="8" t="s">
        <v>62</v>
      </c>
      <c r="AK5" s="8" t="s">
        <v>62</v>
      </c>
      <c r="AL5" s="8" t="s">
        <v>62</v>
      </c>
      <c r="AM5" s="11">
        <v>0.119</v>
      </c>
      <c r="AN5" s="8">
        <v>0.02</v>
      </c>
      <c r="AO5" s="14">
        <v>1.85</v>
      </c>
      <c r="AP5" s="14">
        <v>1.243</v>
      </c>
      <c r="AQ5" s="14">
        <v>3.09</v>
      </c>
      <c r="AR5" s="8" t="s">
        <v>62</v>
      </c>
      <c r="AS5" s="8">
        <v>5.32</v>
      </c>
      <c r="AT5" s="11">
        <v>0.0665</v>
      </c>
      <c r="AU5" s="8" t="s">
        <v>62</v>
      </c>
      <c r="AV5" s="12">
        <v>10.7</v>
      </c>
      <c r="AW5" s="8">
        <v>0.48</v>
      </c>
      <c r="AX5" s="12">
        <v>3.54</v>
      </c>
      <c r="AY5" s="37">
        <v>561</v>
      </c>
      <c r="AZ5" s="8">
        <v>215</v>
      </c>
      <c r="BA5" s="12">
        <v>95.2</v>
      </c>
      <c r="BB5" s="12">
        <v>31.3</v>
      </c>
      <c r="BC5" s="12">
        <v>119</v>
      </c>
      <c r="BD5" s="38">
        <v>1.76</v>
      </c>
      <c r="BE5" s="8">
        <v>0</v>
      </c>
      <c r="BF5" s="14">
        <v>1.76</v>
      </c>
      <c r="BG5" s="11">
        <v>0.205</v>
      </c>
      <c r="BH5" s="14">
        <v>0.857</v>
      </c>
      <c r="BI5" s="8">
        <v>360</v>
      </c>
      <c r="BJ5" s="8" t="s">
        <v>91</v>
      </c>
      <c r="BK5" s="8">
        <v>0.91</v>
      </c>
      <c r="BL5" s="12">
        <v>3.6</v>
      </c>
      <c r="BM5" s="11">
        <v>0.22799999999999998</v>
      </c>
      <c r="BN5" s="9">
        <f t="shared" si="0"/>
        <v>101.55</v>
      </c>
      <c r="BO5" s="10">
        <f t="shared" si="1"/>
        <v>0.9474361502347417</v>
      </c>
    </row>
    <row r="6" spans="1:67" ht="12.75">
      <c r="A6" s="13">
        <v>5</v>
      </c>
      <c r="B6" s="13" t="s">
        <v>106</v>
      </c>
      <c r="C6" s="14">
        <v>5.74</v>
      </c>
      <c r="D6" s="8">
        <v>1.84</v>
      </c>
      <c r="E6" s="11">
        <v>5.7</v>
      </c>
      <c r="F6" s="14">
        <v>10.488000000000001</v>
      </c>
      <c r="G6" s="14">
        <v>3.01</v>
      </c>
      <c r="H6" s="8">
        <v>1.1</v>
      </c>
      <c r="I6" s="14">
        <v>79.7055</v>
      </c>
      <c r="J6" s="12">
        <v>367.937625</v>
      </c>
      <c r="K6" s="8">
        <v>1564.954</v>
      </c>
      <c r="L6" s="8">
        <v>0</v>
      </c>
      <c r="M6" s="8">
        <v>2.1</v>
      </c>
      <c r="N6" s="14">
        <v>3.43</v>
      </c>
      <c r="O6" s="14">
        <v>76.23</v>
      </c>
      <c r="P6" s="14">
        <v>3.4755000000000003</v>
      </c>
      <c r="Q6" s="15"/>
      <c r="R6" s="15"/>
      <c r="S6" s="4" t="s">
        <v>90</v>
      </c>
      <c r="T6" s="4" t="s">
        <v>90</v>
      </c>
      <c r="U6" s="14">
        <v>3.4755000000000003</v>
      </c>
      <c r="V6" s="4" t="s">
        <v>90</v>
      </c>
      <c r="W6" s="4" t="s">
        <v>90</v>
      </c>
      <c r="X6" s="4" t="s">
        <v>90</v>
      </c>
      <c r="Y6" s="8" t="s">
        <v>62</v>
      </c>
      <c r="Z6" s="11">
        <v>0.5947100000000001</v>
      </c>
      <c r="AA6" s="11">
        <v>0.9439</v>
      </c>
      <c r="AB6" s="11">
        <v>0.1562</v>
      </c>
      <c r="AC6" s="11">
        <v>1.1493</v>
      </c>
      <c r="AD6" s="40" t="s">
        <v>95</v>
      </c>
      <c r="AE6" s="12">
        <v>4.1</v>
      </c>
      <c r="AF6" s="8" t="s">
        <v>62</v>
      </c>
      <c r="AG6" s="8" t="s">
        <v>62</v>
      </c>
      <c r="AH6" s="8" t="s">
        <v>62</v>
      </c>
      <c r="AI6" s="8" t="s">
        <v>62</v>
      </c>
      <c r="AJ6" s="8" t="s">
        <v>62</v>
      </c>
      <c r="AK6" s="8" t="s">
        <v>62</v>
      </c>
      <c r="AL6" s="8" t="s">
        <v>62</v>
      </c>
      <c r="AM6" s="8">
        <v>0.08</v>
      </c>
      <c r="AN6" s="8">
        <v>0.02</v>
      </c>
      <c r="AO6" s="14">
        <v>1.55</v>
      </c>
      <c r="AP6" s="14">
        <v>1.9666666666666668</v>
      </c>
      <c r="AQ6" s="14">
        <v>3.52</v>
      </c>
      <c r="AR6" s="8" t="s">
        <v>62</v>
      </c>
      <c r="AS6" s="8">
        <v>0.42</v>
      </c>
      <c r="AT6" s="11">
        <v>0.0413</v>
      </c>
      <c r="AU6" s="8" t="s">
        <v>62</v>
      </c>
      <c r="AV6" s="8">
        <v>14</v>
      </c>
      <c r="AW6" s="8">
        <v>0.53</v>
      </c>
      <c r="AX6" s="12">
        <v>8.89</v>
      </c>
      <c r="AY6" s="8">
        <v>192</v>
      </c>
      <c r="AZ6" s="8">
        <v>195</v>
      </c>
      <c r="BA6" s="12">
        <v>89.4</v>
      </c>
      <c r="BB6" s="12">
        <v>27.6</v>
      </c>
      <c r="BC6" s="8">
        <v>129</v>
      </c>
      <c r="BD6" s="14">
        <v>2.25</v>
      </c>
      <c r="BE6" s="8">
        <v>0</v>
      </c>
      <c r="BF6" s="14">
        <v>2.25</v>
      </c>
      <c r="BG6" s="11">
        <v>0.115</v>
      </c>
      <c r="BH6" s="14">
        <v>1.15</v>
      </c>
      <c r="BI6" s="8">
        <v>160</v>
      </c>
      <c r="BJ6" s="8" t="s">
        <v>62</v>
      </c>
      <c r="BK6" s="11">
        <v>0.9189999999999999</v>
      </c>
      <c r="BL6" s="12">
        <v>6.8</v>
      </c>
      <c r="BM6" s="35">
        <v>0.441</v>
      </c>
      <c r="BN6" s="9">
        <f t="shared" si="0"/>
        <v>103.4735</v>
      </c>
      <c r="BO6" s="10">
        <f>(Z6+AA6+AB6+AC6)/G6</f>
        <v>0.9448870431893688</v>
      </c>
    </row>
    <row r="7" spans="1:67" ht="12.75">
      <c r="A7" s="13">
        <v>6</v>
      </c>
      <c r="B7" s="36" t="s">
        <v>107</v>
      </c>
      <c r="C7" s="8">
        <v>3.1</v>
      </c>
      <c r="D7" s="11">
        <v>1.1632</v>
      </c>
      <c r="E7" s="11">
        <v>5.7</v>
      </c>
      <c r="F7" s="14">
        <v>6.630240000000001</v>
      </c>
      <c r="G7" s="8">
        <v>13.5</v>
      </c>
      <c r="H7" s="14">
        <v>1.8</v>
      </c>
      <c r="I7" s="14">
        <v>75.699</v>
      </c>
      <c r="J7" s="12">
        <v>431.89221</v>
      </c>
      <c r="K7" s="12">
        <v>1823.39808</v>
      </c>
      <c r="L7" s="8">
        <v>0</v>
      </c>
      <c r="M7" s="8">
        <v>2.7</v>
      </c>
      <c r="N7" s="14">
        <v>4.37</v>
      </c>
      <c r="O7" s="14">
        <v>54.45</v>
      </c>
      <c r="P7" s="14">
        <v>21.249</v>
      </c>
      <c r="Q7" s="15"/>
      <c r="R7" s="15"/>
      <c r="S7" s="8">
        <v>0.9</v>
      </c>
      <c r="T7" s="4" t="s">
        <v>90</v>
      </c>
      <c r="U7" s="14">
        <v>20.349</v>
      </c>
      <c r="V7" s="4" t="s">
        <v>90</v>
      </c>
      <c r="W7" s="4" t="s">
        <v>90</v>
      </c>
      <c r="X7" s="4" t="s">
        <v>90</v>
      </c>
      <c r="Y7" s="8" t="s">
        <v>62</v>
      </c>
      <c r="Z7" s="11">
        <v>4.30522</v>
      </c>
      <c r="AA7" s="11">
        <v>6.633</v>
      </c>
      <c r="AB7" s="11">
        <v>0.08196</v>
      </c>
      <c r="AC7" s="11">
        <v>1.7748</v>
      </c>
      <c r="AD7" s="11">
        <v>0.0102</v>
      </c>
      <c r="AE7" s="12">
        <v>1.7</v>
      </c>
      <c r="AF7" s="8" t="s">
        <v>62</v>
      </c>
      <c r="AG7" s="8" t="s">
        <v>62</v>
      </c>
      <c r="AH7" s="8" t="s">
        <v>62</v>
      </c>
      <c r="AI7" s="8" t="s">
        <v>62</v>
      </c>
      <c r="AJ7" s="8" t="s">
        <v>62</v>
      </c>
      <c r="AK7" s="8" t="s">
        <v>62</v>
      </c>
      <c r="AL7" s="8" t="s">
        <v>62</v>
      </c>
      <c r="AM7" s="8" t="s">
        <v>62</v>
      </c>
      <c r="AN7" s="8" t="s">
        <v>62</v>
      </c>
      <c r="AO7" s="8" t="s">
        <v>62</v>
      </c>
      <c r="AP7" s="8" t="s">
        <v>62</v>
      </c>
      <c r="AQ7" s="8" t="s">
        <v>62</v>
      </c>
      <c r="AR7" s="8" t="s">
        <v>62</v>
      </c>
      <c r="AS7" s="8" t="s">
        <v>62</v>
      </c>
      <c r="AT7" s="8" t="s">
        <v>62</v>
      </c>
      <c r="AU7" s="8" t="s">
        <v>62</v>
      </c>
      <c r="AV7" s="8" t="s">
        <v>62</v>
      </c>
      <c r="AW7" s="8" t="s">
        <v>62</v>
      </c>
      <c r="AX7" s="8" t="s">
        <v>62</v>
      </c>
      <c r="AY7" s="8">
        <v>471</v>
      </c>
      <c r="AZ7" s="8">
        <v>193</v>
      </c>
      <c r="BA7" s="8">
        <v>102</v>
      </c>
      <c r="BB7" s="12">
        <v>30.2</v>
      </c>
      <c r="BC7" s="8">
        <v>124</v>
      </c>
      <c r="BD7" s="14">
        <v>2.01</v>
      </c>
      <c r="BE7" s="8">
        <v>0</v>
      </c>
      <c r="BF7" s="14">
        <v>2.01</v>
      </c>
      <c r="BG7" s="11">
        <v>0.183</v>
      </c>
      <c r="BH7" s="14">
        <v>0.81</v>
      </c>
      <c r="BI7" s="8" t="s">
        <v>62</v>
      </c>
      <c r="BJ7" s="8" t="s">
        <v>62</v>
      </c>
      <c r="BK7" s="11">
        <v>0.9119999999999999</v>
      </c>
      <c r="BL7" s="8" t="s">
        <v>62</v>
      </c>
      <c r="BM7" s="11">
        <v>0.227</v>
      </c>
      <c r="BN7" s="9">
        <f t="shared" si="0"/>
        <v>105.09924000000001</v>
      </c>
      <c r="BO7" s="10">
        <f t="shared" si="1"/>
        <v>0.948531851851852</v>
      </c>
    </row>
    <row r="8" spans="1:67" ht="12.75">
      <c r="A8" s="13">
        <v>7</v>
      </c>
      <c r="B8" s="13" t="s">
        <v>64</v>
      </c>
      <c r="C8" s="14">
        <v>3.46</v>
      </c>
      <c r="D8" s="11">
        <v>0.9359999999999999</v>
      </c>
      <c r="E8" s="11">
        <v>5.7</v>
      </c>
      <c r="F8" s="14">
        <v>5.3351999999999995</v>
      </c>
      <c r="G8" s="14">
        <v>29</v>
      </c>
      <c r="H8" s="8">
        <v>1.3</v>
      </c>
      <c r="I8" s="14">
        <v>62.154</v>
      </c>
      <c r="J8" s="12">
        <v>515.4183</v>
      </c>
      <c r="K8" s="12">
        <v>2158.1624</v>
      </c>
      <c r="L8" s="8">
        <v>0</v>
      </c>
      <c r="M8" s="8">
        <v>1.3</v>
      </c>
      <c r="N8" s="14">
        <v>2.23</v>
      </c>
      <c r="O8" s="14">
        <v>46.53</v>
      </c>
      <c r="P8" s="14">
        <v>15.624000000000002</v>
      </c>
      <c r="Q8" s="15"/>
      <c r="R8" s="15"/>
      <c r="S8" s="4" t="s">
        <v>90</v>
      </c>
      <c r="T8" s="4" t="s">
        <v>90</v>
      </c>
      <c r="U8" s="14">
        <v>15.624000000000002</v>
      </c>
      <c r="V8" s="4" t="s">
        <v>90</v>
      </c>
      <c r="W8" s="4" t="s">
        <v>90</v>
      </c>
      <c r="X8" s="4" t="s">
        <v>90</v>
      </c>
      <c r="Y8" s="8" t="s">
        <v>62</v>
      </c>
      <c r="Z8" s="11">
        <v>17.449049372384938</v>
      </c>
      <c r="AA8" s="11">
        <v>6.287166056485356</v>
      </c>
      <c r="AB8" s="11">
        <v>0.28310460251046027</v>
      </c>
      <c r="AC8" s="11">
        <v>0.9506344142259414</v>
      </c>
      <c r="AD8" s="11">
        <v>0.7394723849372384</v>
      </c>
      <c r="AE8" s="12">
        <v>81.88</v>
      </c>
      <c r="AF8" s="8">
        <v>281</v>
      </c>
      <c r="AG8" s="8">
        <v>96</v>
      </c>
      <c r="AH8" s="8" t="s">
        <v>62</v>
      </c>
      <c r="AI8" s="8">
        <v>96</v>
      </c>
      <c r="AJ8" s="8" t="s">
        <v>62</v>
      </c>
      <c r="AK8" s="8">
        <v>297</v>
      </c>
      <c r="AL8" s="8" t="s">
        <v>92</v>
      </c>
      <c r="AM8" s="8" t="s">
        <v>62</v>
      </c>
      <c r="AN8" s="8" t="s">
        <v>62</v>
      </c>
      <c r="AO8" s="8" t="s">
        <v>62</v>
      </c>
      <c r="AP8" s="8" t="s">
        <v>62</v>
      </c>
      <c r="AQ8" s="8" t="s">
        <v>62</v>
      </c>
      <c r="AR8" s="8" t="s">
        <v>62</v>
      </c>
      <c r="AS8" s="11">
        <v>1.3</v>
      </c>
      <c r="AT8" s="8" t="s">
        <v>62</v>
      </c>
      <c r="AU8" s="8" t="s">
        <v>62</v>
      </c>
      <c r="AV8" s="8" t="s">
        <v>62</v>
      </c>
      <c r="AW8" s="8" t="s">
        <v>62</v>
      </c>
      <c r="AX8" s="8" t="s">
        <v>62</v>
      </c>
      <c r="AY8" s="8">
        <v>321</v>
      </c>
      <c r="AZ8" s="8">
        <v>133</v>
      </c>
      <c r="BA8" s="8">
        <v>138</v>
      </c>
      <c r="BB8" s="12">
        <v>15.2</v>
      </c>
      <c r="BC8" s="12">
        <v>77.4</v>
      </c>
      <c r="BD8" s="14">
        <v>1.54</v>
      </c>
      <c r="BE8" s="8">
        <v>0</v>
      </c>
      <c r="BF8" s="14">
        <v>1.54</v>
      </c>
      <c r="BG8" s="11">
        <v>0.0757</v>
      </c>
      <c r="BH8" s="14">
        <v>0.46399999999999997</v>
      </c>
      <c r="BI8" s="8" t="s">
        <v>62</v>
      </c>
      <c r="BJ8" s="12">
        <v>2.6</v>
      </c>
      <c r="BK8" s="11">
        <v>0.608</v>
      </c>
      <c r="BL8" s="8">
        <v>6</v>
      </c>
      <c r="BM8" s="11">
        <v>0.321</v>
      </c>
      <c r="BN8" s="9">
        <f t="shared" si="0"/>
        <v>103.4792</v>
      </c>
      <c r="BO8" s="10">
        <f t="shared" si="1"/>
        <v>0.8865319596739287</v>
      </c>
    </row>
    <row r="9" spans="1:67" ht="12.75">
      <c r="A9" s="13">
        <v>8</v>
      </c>
      <c r="B9" s="13" t="s">
        <v>108</v>
      </c>
      <c r="C9" s="14">
        <v>2.97</v>
      </c>
      <c r="D9" s="11">
        <v>1.0896</v>
      </c>
      <c r="E9" s="11">
        <v>5.7</v>
      </c>
      <c r="F9" s="14">
        <v>6.4</v>
      </c>
      <c r="G9" s="8">
        <v>22.9</v>
      </c>
      <c r="H9" s="8">
        <v>1.5</v>
      </c>
      <c r="I9" s="14">
        <v>66.386</v>
      </c>
      <c r="J9" s="12">
        <v>479.89038</v>
      </c>
      <c r="K9" s="12">
        <v>2017</v>
      </c>
      <c r="L9" s="8">
        <v>0</v>
      </c>
      <c r="M9" s="8">
        <v>4.4</v>
      </c>
      <c r="N9" s="8">
        <v>7.2</v>
      </c>
      <c r="O9" s="14">
        <v>40.48</v>
      </c>
      <c r="P9" s="14">
        <v>25.906</v>
      </c>
      <c r="Q9" s="15"/>
      <c r="R9" s="15"/>
      <c r="S9" s="14">
        <v>1.19</v>
      </c>
      <c r="T9" s="14">
        <v>0.86</v>
      </c>
      <c r="U9" s="14">
        <v>23.855999999999998</v>
      </c>
      <c r="V9" s="4" t="s">
        <v>90</v>
      </c>
      <c r="W9" s="4" t="s">
        <v>90</v>
      </c>
      <c r="X9" s="4" t="s">
        <v>90</v>
      </c>
      <c r="Y9" s="8" t="s">
        <v>62</v>
      </c>
      <c r="Z9" s="11">
        <v>5.9396700000000004</v>
      </c>
      <c r="AA9" s="11">
        <v>12.7155</v>
      </c>
      <c r="AB9" s="11">
        <v>0.1227</v>
      </c>
      <c r="AC9" s="11">
        <v>2.9279</v>
      </c>
      <c r="AD9" s="11">
        <v>0.0149</v>
      </c>
      <c r="AE9" s="12">
        <v>9.51</v>
      </c>
      <c r="AF9" s="8" t="s">
        <v>62</v>
      </c>
      <c r="AG9" s="8" t="s">
        <v>62</v>
      </c>
      <c r="AH9" s="8" t="s">
        <v>62</v>
      </c>
      <c r="AI9" s="8" t="s">
        <v>62</v>
      </c>
      <c r="AJ9" s="8" t="s">
        <v>62</v>
      </c>
      <c r="AK9" s="8" t="s">
        <v>62</v>
      </c>
      <c r="AL9" s="8" t="s">
        <v>62</v>
      </c>
      <c r="AM9" s="8" t="s">
        <v>62</v>
      </c>
      <c r="AN9" s="8" t="s">
        <v>62</v>
      </c>
      <c r="AO9" s="8" t="s">
        <v>62</v>
      </c>
      <c r="AP9" s="8" t="s">
        <v>62</v>
      </c>
      <c r="AQ9" s="8" t="s">
        <v>62</v>
      </c>
      <c r="AR9" s="8" t="s">
        <v>62</v>
      </c>
      <c r="AS9" s="8" t="s">
        <v>62</v>
      </c>
      <c r="AT9" s="8" t="s">
        <v>62</v>
      </c>
      <c r="AU9" s="8" t="s">
        <v>62</v>
      </c>
      <c r="AV9" s="8" t="s">
        <v>62</v>
      </c>
      <c r="AW9" s="8" t="s">
        <v>62</v>
      </c>
      <c r="AX9" s="8" t="s">
        <v>62</v>
      </c>
      <c r="AY9" s="8">
        <v>328</v>
      </c>
      <c r="AZ9" s="8">
        <v>248</v>
      </c>
      <c r="BA9" s="12">
        <v>33.8</v>
      </c>
      <c r="BB9" s="12">
        <v>60.3</v>
      </c>
      <c r="BC9" s="8">
        <v>214</v>
      </c>
      <c r="BD9" s="14">
        <v>2.15</v>
      </c>
      <c r="BE9" s="8">
        <v>0</v>
      </c>
      <c r="BF9" s="14">
        <v>2.15</v>
      </c>
      <c r="BG9" s="11">
        <v>0.28300000000000003</v>
      </c>
      <c r="BH9" s="14">
        <v>1.36</v>
      </c>
      <c r="BI9" s="8" t="s">
        <v>62</v>
      </c>
      <c r="BJ9" s="8" t="s">
        <v>62</v>
      </c>
      <c r="BK9" s="8">
        <v>2.15</v>
      </c>
      <c r="BL9" s="8" t="s">
        <v>62</v>
      </c>
      <c r="BM9" s="8">
        <v>0.13</v>
      </c>
      <c r="BN9" s="9">
        <f t="shared" si="0"/>
        <v>107.356</v>
      </c>
      <c r="BO9" s="10">
        <f t="shared" si="1"/>
        <v>0.9485008733624456</v>
      </c>
    </row>
    <row r="10" spans="1:67" ht="12.75">
      <c r="A10" s="13">
        <v>9</v>
      </c>
      <c r="B10" s="36" t="s">
        <v>109</v>
      </c>
      <c r="C10" s="14">
        <v>6.47</v>
      </c>
      <c r="D10" s="11">
        <v>0.918</v>
      </c>
      <c r="E10" s="11">
        <v>5.7</v>
      </c>
      <c r="F10" s="14">
        <f>E10*D10</f>
        <v>5.232600000000001</v>
      </c>
      <c r="G10" s="8">
        <v>14.4</v>
      </c>
      <c r="H10" s="14">
        <v>0.91</v>
      </c>
      <c r="I10" s="14">
        <v>74</v>
      </c>
      <c r="J10" s="8">
        <v>428</v>
      </c>
      <c r="K10" s="8">
        <v>1807</v>
      </c>
      <c r="L10" s="8">
        <v>0</v>
      </c>
      <c r="M10" s="8">
        <v>2.1</v>
      </c>
      <c r="N10" s="8">
        <v>1.2</v>
      </c>
      <c r="O10" s="14">
        <v>41</v>
      </c>
      <c r="P10" s="14">
        <v>33</v>
      </c>
      <c r="Q10" s="15"/>
      <c r="R10" s="15"/>
      <c r="S10" s="14">
        <v>6.11</v>
      </c>
      <c r="T10" s="14">
        <v>2.08</v>
      </c>
      <c r="U10" s="14">
        <v>19.4</v>
      </c>
      <c r="V10" s="14">
        <v>5.42</v>
      </c>
      <c r="W10" s="4" t="s">
        <v>90</v>
      </c>
      <c r="X10" s="4" t="s">
        <v>90</v>
      </c>
      <c r="Y10" s="8" t="s">
        <v>62</v>
      </c>
      <c r="Z10" s="8">
        <v>6.75</v>
      </c>
      <c r="AA10" s="8">
        <v>5.25</v>
      </c>
      <c r="AB10" s="11">
        <v>0.0436</v>
      </c>
      <c r="AC10" s="11">
        <v>1.619</v>
      </c>
      <c r="AD10" s="8">
        <v>0.01</v>
      </c>
      <c r="AE10" s="12">
        <v>4.8</v>
      </c>
      <c r="AF10" s="8" t="s">
        <v>62</v>
      </c>
      <c r="AG10" s="8" t="s">
        <v>62</v>
      </c>
      <c r="AH10" s="8" t="s">
        <v>62</v>
      </c>
      <c r="AI10" s="8" t="s">
        <v>62</v>
      </c>
      <c r="AJ10" s="8" t="s">
        <v>62</v>
      </c>
      <c r="AK10" s="8" t="s">
        <v>62</v>
      </c>
      <c r="AL10" s="8" t="s">
        <v>62</v>
      </c>
      <c r="AM10" s="11">
        <v>0.087</v>
      </c>
      <c r="AN10" s="8">
        <v>0.01</v>
      </c>
      <c r="AO10" s="14">
        <v>0.89</v>
      </c>
      <c r="AP10" s="14">
        <v>0.882</v>
      </c>
      <c r="AQ10" s="14">
        <v>1.77</v>
      </c>
      <c r="AR10" s="8" t="s">
        <v>62</v>
      </c>
      <c r="AS10" s="8">
        <v>2.12</v>
      </c>
      <c r="AT10" s="11">
        <v>0.047</v>
      </c>
      <c r="AU10" s="8" t="s">
        <v>62</v>
      </c>
      <c r="AV10" s="8" t="s">
        <v>98</v>
      </c>
      <c r="AW10" s="8" t="s">
        <v>62</v>
      </c>
      <c r="AX10" s="8" t="s">
        <v>62</v>
      </c>
      <c r="AY10" s="8">
        <v>164</v>
      </c>
      <c r="AZ10" s="8">
        <v>135</v>
      </c>
      <c r="BA10" s="8">
        <v>121</v>
      </c>
      <c r="BB10" s="12">
        <v>13.6</v>
      </c>
      <c r="BC10" s="12">
        <v>93.7</v>
      </c>
      <c r="BD10" s="14">
        <v>1.11</v>
      </c>
      <c r="BE10" s="8">
        <v>0</v>
      </c>
      <c r="BF10" s="14">
        <v>1.11</v>
      </c>
      <c r="BG10" s="11">
        <v>0.115</v>
      </c>
      <c r="BH10" s="14">
        <v>0.382</v>
      </c>
      <c r="BI10" s="8">
        <v>190</v>
      </c>
      <c r="BJ10" s="8" t="s">
        <v>91</v>
      </c>
      <c r="BK10" s="11">
        <v>0.44</v>
      </c>
      <c r="BL10" s="12">
        <v>2.11</v>
      </c>
      <c r="BM10" s="11">
        <v>0.278</v>
      </c>
      <c r="BN10" s="9">
        <f t="shared" si="0"/>
        <v>102.21260000000001</v>
      </c>
      <c r="BO10" s="10">
        <f t="shared" si="1"/>
        <v>0.949486111111111</v>
      </c>
    </row>
    <row r="11" spans="1:67" ht="12.75">
      <c r="A11" s="13">
        <v>10</v>
      </c>
      <c r="B11" s="13" t="s">
        <v>110</v>
      </c>
      <c r="C11" s="8">
        <v>13.7</v>
      </c>
      <c r="D11" s="8">
        <v>0.73</v>
      </c>
      <c r="E11" s="11">
        <v>5.7</v>
      </c>
      <c r="F11" s="14">
        <v>4.161</v>
      </c>
      <c r="G11" s="8">
        <v>10.6</v>
      </c>
      <c r="H11" s="14">
        <v>1.59</v>
      </c>
      <c r="I11" s="8">
        <v>66.8</v>
      </c>
      <c r="J11" s="12">
        <v>358.419</v>
      </c>
      <c r="K11" s="12">
        <v>1532.185</v>
      </c>
      <c r="L11" s="8">
        <v>0</v>
      </c>
      <c r="M11" s="8">
        <v>3.3</v>
      </c>
      <c r="N11" s="8">
        <v>3.9</v>
      </c>
      <c r="O11" s="14">
        <v>23</v>
      </c>
      <c r="P11" s="8">
        <v>43.8</v>
      </c>
      <c r="Q11" s="15"/>
      <c r="R11" s="15"/>
      <c r="S11" s="14">
        <v>11.54</v>
      </c>
      <c r="T11" s="8">
        <v>8.4</v>
      </c>
      <c r="U11" s="8">
        <v>15.8</v>
      </c>
      <c r="V11" s="8">
        <v>8.1</v>
      </c>
      <c r="W11" s="4" t="s">
        <v>90</v>
      </c>
      <c r="X11" s="4" t="s">
        <v>90</v>
      </c>
      <c r="Y11" s="8" t="s">
        <v>62</v>
      </c>
      <c r="Z11" s="8">
        <v>4.76</v>
      </c>
      <c r="AA11" s="11">
        <v>3.724</v>
      </c>
      <c r="AB11" s="8">
        <v>0.23</v>
      </c>
      <c r="AC11" s="11">
        <v>1.3</v>
      </c>
      <c r="AD11" s="11">
        <v>0.0068</v>
      </c>
      <c r="AE11" s="12">
        <v>1.25</v>
      </c>
      <c r="AF11" s="8" t="s">
        <v>62</v>
      </c>
      <c r="AG11" s="8" t="s">
        <v>93</v>
      </c>
      <c r="AH11" s="8" t="s">
        <v>62</v>
      </c>
      <c r="AI11" s="8" t="s">
        <v>93</v>
      </c>
      <c r="AJ11" s="8" t="s">
        <v>62</v>
      </c>
      <c r="AK11" s="8" t="s">
        <v>93</v>
      </c>
      <c r="AL11" s="8" t="s">
        <v>62</v>
      </c>
      <c r="AM11" s="11">
        <v>0.153</v>
      </c>
      <c r="AN11" s="8">
        <v>0.02</v>
      </c>
      <c r="AO11" s="14">
        <v>0.81</v>
      </c>
      <c r="AP11" s="14">
        <v>0.74</v>
      </c>
      <c r="AQ11" s="14">
        <v>1.55</v>
      </c>
      <c r="AR11" s="8" t="s">
        <v>62</v>
      </c>
      <c r="AS11" s="8">
        <v>1.59</v>
      </c>
      <c r="AT11" s="11">
        <v>0.082</v>
      </c>
      <c r="AU11" s="8" t="s">
        <v>62</v>
      </c>
      <c r="AV11" s="12">
        <v>5.88</v>
      </c>
      <c r="AW11" s="11">
        <v>0.4</v>
      </c>
      <c r="AX11" s="12">
        <v>3.58</v>
      </c>
      <c r="AY11" s="8">
        <v>273</v>
      </c>
      <c r="AZ11" s="8">
        <v>299</v>
      </c>
      <c r="BA11" s="8">
        <v>125</v>
      </c>
      <c r="BB11" s="12">
        <v>30.3</v>
      </c>
      <c r="BC11" s="12">
        <v>63.6</v>
      </c>
      <c r="BD11" s="14">
        <v>2.03</v>
      </c>
      <c r="BE11" s="8">
        <v>0</v>
      </c>
      <c r="BF11" s="14">
        <v>2.03</v>
      </c>
      <c r="BG11" s="11">
        <v>0.174</v>
      </c>
      <c r="BH11" s="14">
        <v>0.434</v>
      </c>
      <c r="BI11" s="8">
        <v>330</v>
      </c>
      <c r="BJ11" s="8" t="s">
        <v>62</v>
      </c>
      <c r="BK11" s="8">
        <v>0.47</v>
      </c>
      <c r="BL11" s="12">
        <v>7.6</v>
      </c>
      <c r="BM11" s="11">
        <v>1.949</v>
      </c>
      <c r="BN11" s="9">
        <f t="shared" si="0"/>
        <v>100.751</v>
      </c>
      <c r="BO11" s="10">
        <f t="shared" si="1"/>
        <v>0.9453584905660379</v>
      </c>
    </row>
    <row r="12" spans="1:67" ht="12.75">
      <c r="A12" s="13">
        <v>11</v>
      </c>
      <c r="B12" s="13" t="s">
        <v>111</v>
      </c>
      <c r="C12" s="14">
        <v>2.18</v>
      </c>
      <c r="D12" s="8">
        <v>1.06</v>
      </c>
      <c r="E12" s="11">
        <v>5.7</v>
      </c>
      <c r="F12" s="14">
        <v>6.04</v>
      </c>
      <c r="G12" s="8">
        <v>24.2</v>
      </c>
      <c r="H12" s="14">
        <v>1.39</v>
      </c>
      <c r="I12" s="8">
        <v>70.3</v>
      </c>
      <c r="J12" s="8">
        <v>506</v>
      </c>
      <c r="K12" s="8">
        <v>2124</v>
      </c>
      <c r="L12" s="8">
        <v>0</v>
      </c>
      <c r="M12" s="8">
        <v>1.9</v>
      </c>
      <c r="N12" s="8">
        <v>1.4</v>
      </c>
      <c r="O12" s="8">
        <v>34.9</v>
      </c>
      <c r="P12" s="8">
        <v>35.5</v>
      </c>
      <c r="Q12" s="15"/>
      <c r="R12" s="15"/>
      <c r="S12" s="4" t="s">
        <v>90</v>
      </c>
      <c r="T12" s="4" t="s">
        <v>90</v>
      </c>
      <c r="U12" s="8">
        <v>32.5</v>
      </c>
      <c r="V12" s="4" t="s">
        <v>90</v>
      </c>
      <c r="W12" s="14">
        <v>3</v>
      </c>
      <c r="X12" s="4" t="s">
        <v>90</v>
      </c>
      <c r="Y12" s="8" t="s">
        <v>62</v>
      </c>
      <c r="Z12" s="11">
        <v>12.5</v>
      </c>
      <c r="AA12" s="8">
        <v>8.19</v>
      </c>
      <c r="AB12" s="8">
        <v>0.27</v>
      </c>
      <c r="AC12" s="8">
        <v>1.89</v>
      </c>
      <c r="AD12" s="8">
        <v>0.08</v>
      </c>
      <c r="AE12" s="12">
        <v>15.52</v>
      </c>
      <c r="AF12" s="12">
        <v>21.7</v>
      </c>
      <c r="AG12" s="8" t="s">
        <v>93</v>
      </c>
      <c r="AH12" s="8" t="s">
        <v>62</v>
      </c>
      <c r="AI12" s="8" t="s">
        <v>93</v>
      </c>
      <c r="AJ12" s="8" t="s">
        <v>62</v>
      </c>
      <c r="AK12" s="8" t="s">
        <v>93</v>
      </c>
      <c r="AL12" s="8" t="s">
        <v>62</v>
      </c>
      <c r="AM12" s="11">
        <v>0.098</v>
      </c>
      <c r="AN12" s="8">
        <v>0.08</v>
      </c>
      <c r="AO12" s="14">
        <v>0.87</v>
      </c>
      <c r="AP12" s="14">
        <v>1.19</v>
      </c>
      <c r="AQ12" s="14">
        <v>2.06</v>
      </c>
      <c r="AR12" s="8" t="s">
        <v>62</v>
      </c>
      <c r="AS12" s="8">
        <v>1.84</v>
      </c>
      <c r="AT12" s="8" t="s">
        <v>62</v>
      </c>
      <c r="AU12" s="8" t="s">
        <v>62</v>
      </c>
      <c r="AV12" s="12">
        <v>7.97</v>
      </c>
      <c r="AW12" s="11">
        <v>0.368</v>
      </c>
      <c r="AX12" s="12">
        <v>2.52</v>
      </c>
      <c r="AY12" s="8">
        <v>249</v>
      </c>
      <c r="AZ12" s="8">
        <v>260</v>
      </c>
      <c r="BA12" s="8">
        <v>123</v>
      </c>
      <c r="BB12" s="8">
        <v>35</v>
      </c>
      <c r="BC12" s="8">
        <v>123</v>
      </c>
      <c r="BD12" s="8">
        <v>2.4</v>
      </c>
      <c r="BE12" s="8">
        <v>0</v>
      </c>
      <c r="BF12" s="8">
        <v>2.4</v>
      </c>
      <c r="BG12" s="8">
        <v>0.27</v>
      </c>
      <c r="BH12" s="14">
        <v>0.716</v>
      </c>
      <c r="BI12" s="8">
        <v>190</v>
      </c>
      <c r="BJ12" s="8" t="s">
        <v>62</v>
      </c>
      <c r="BK12" s="8">
        <v>0.56</v>
      </c>
      <c r="BL12" s="12">
        <v>4.18</v>
      </c>
      <c r="BM12" s="8">
        <v>0.51</v>
      </c>
      <c r="BN12" s="9">
        <f t="shared" si="0"/>
        <v>105.51</v>
      </c>
      <c r="BO12" s="10">
        <f t="shared" si="1"/>
        <v>0.9475206611570247</v>
      </c>
    </row>
    <row r="13" spans="1:67" ht="12.75">
      <c r="A13" s="13">
        <v>12</v>
      </c>
      <c r="B13" s="13" t="s">
        <v>65</v>
      </c>
      <c r="C13" s="14">
        <v>1.77</v>
      </c>
      <c r="D13" s="11">
        <v>1.114</v>
      </c>
      <c r="E13" s="11">
        <v>5.7</v>
      </c>
      <c r="F13" s="14">
        <v>6.349800000000001</v>
      </c>
      <c r="G13" s="8">
        <v>25.7</v>
      </c>
      <c r="H13" s="14">
        <v>1.65</v>
      </c>
      <c r="I13" s="14">
        <v>61.765</v>
      </c>
      <c r="J13" s="12">
        <v>488.31795</v>
      </c>
      <c r="K13" s="12">
        <v>2047.0866</v>
      </c>
      <c r="L13" s="8">
        <v>0</v>
      </c>
      <c r="M13" s="8">
        <v>3.1</v>
      </c>
      <c r="N13" s="8">
        <v>2.1</v>
      </c>
      <c r="O13" s="14">
        <v>37.51</v>
      </c>
      <c r="P13" s="14">
        <v>24.255</v>
      </c>
      <c r="Q13" s="15"/>
      <c r="R13" s="15"/>
      <c r="S13" s="4" t="s">
        <v>90</v>
      </c>
      <c r="T13" s="4" t="s">
        <v>90</v>
      </c>
      <c r="U13" s="14">
        <v>24.255</v>
      </c>
      <c r="V13" s="4" t="s">
        <v>90</v>
      </c>
      <c r="W13" s="4" t="s">
        <v>90</v>
      </c>
      <c r="X13" s="4" t="s">
        <v>90</v>
      </c>
      <c r="Y13" s="8" t="s">
        <v>62</v>
      </c>
      <c r="Z13" s="11">
        <v>12.68</v>
      </c>
      <c r="AA13" s="11">
        <v>8.82679</v>
      </c>
      <c r="AB13" s="11">
        <v>0.083</v>
      </c>
      <c r="AC13" s="11">
        <v>2.271</v>
      </c>
      <c r="AD13" s="8">
        <v>0.04</v>
      </c>
      <c r="AE13" s="12">
        <v>6.1</v>
      </c>
      <c r="AF13" s="8" t="s">
        <v>94</v>
      </c>
      <c r="AG13" s="8" t="s">
        <v>93</v>
      </c>
      <c r="AH13" s="8" t="s">
        <v>62</v>
      </c>
      <c r="AI13" s="8" t="s">
        <v>93</v>
      </c>
      <c r="AJ13" s="8" t="s">
        <v>62</v>
      </c>
      <c r="AK13" s="8" t="s">
        <v>94</v>
      </c>
      <c r="AL13" s="8" t="s">
        <v>62</v>
      </c>
      <c r="AM13" s="11">
        <v>0.106</v>
      </c>
      <c r="AN13" s="8">
        <v>0.07</v>
      </c>
      <c r="AO13" s="14">
        <v>2.15</v>
      </c>
      <c r="AP13" s="14">
        <v>1.28</v>
      </c>
      <c r="AQ13" s="14">
        <v>3.43</v>
      </c>
      <c r="AR13" s="8" t="s">
        <v>62</v>
      </c>
      <c r="AS13" s="8">
        <v>2.35</v>
      </c>
      <c r="AT13" s="11">
        <v>0.0725</v>
      </c>
      <c r="AU13" s="11">
        <v>0.0717</v>
      </c>
      <c r="AV13" s="12">
        <v>7.41</v>
      </c>
      <c r="AW13" s="11">
        <v>0.591</v>
      </c>
      <c r="AX13" s="12">
        <v>4.78</v>
      </c>
      <c r="AY13" s="8">
        <v>351</v>
      </c>
      <c r="AZ13" s="8">
        <v>258</v>
      </c>
      <c r="BA13" s="8">
        <v>100</v>
      </c>
      <c r="BB13" s="12">
        <v>36.8</v>
      </c>
      <c r="BC13" s="8">
        <v>124</v>
      </c>
      <c r="BD13" s="14">
        <v>2.14</v>
      </c>
      <c r="BE13" s="8">
        <v>0</v>
      </c>
      <c r="BF13" s="14">
        <v>2.14</v>
      </c>
      <c r="BG13" s="11">
        <v>0.319</v>
      </c>
      <c r="BH13" s="14">
        <v>0.811</v>
      </c>
      <c r="BI13" s="12">
        <v>280</v>
      </c>
      <c r="BJ13" s="12">
        <v>7.9</v>
      </c>
      <c r="BK13" s="11">
        <v>0.661</v>
      </c>
      <c r="BL13" s="12">
        <v>2.92</v>
      </c>
      <c r="BM13" s="11">
        <v>0.282</v>
      </c>
      <c r="BN13" s="9">
        <f t="shared" si="0"/>
        <v>99.3348</v>
      </c>
      <c r="BO13" s="10">
        <f t="shared" si="1"/>
        <v>0.9299918287937744</v>
      </c>
    </row>
    <row r="14" spans="1:67" ht="12.75">
      <c r="A14" s="13">
        <v>13</v>
      </c>
      <c r="B14" s="13" t="s">
        <v>66</v>
      </c>
      <c r="C14" s="14">
        <v>2.76</v>
      </c>
      <c r="D14" s="11">
        <v>0.8464</v>
      </c>
      <c r="E14" s="11">
        <v>5.7</v>
      </c>
      <c r="F14" s="14">
        <v>4.82448</v>
      </c>
      <c r="G14" s="8">
        <v>10.8</v>
      </c>
      <c r="H14" s="14">
        <v>1.04</v>
      </c>
      <c r="I14" s="14">
        <v>77.075</v>
      </c>
      <c r="J14" s="12">
        <v>405.52917</v>
      </c>
      <c r="K14" s="12">
        <v>1714.81616</v>
      </c>
      <c r="L14" s="8">
        <v>0</v>
      </c>
      <c r="M14" s="8">
        <v>1.6</v>
      </c>
      <c r="N14" s="8">
        <v>0.6</v>
      </c>
      <c r="O14" s="14">
        <v>32.45</v>
      </c>
      <c r="P14" s="14">
        <v>44.625</v>
      </c>
      <c r="Q14" s="15"/>
      <c r="R14" s="15"/>
      <c r="S14" s="4" t="s">
        <v>90</v>
      </c>
      <c r="T14" s="4" t="s">
        <v>90</v>
      </c>
      <c r="U14" s="14">
        <v>44.625</v>
      </c>
      <c r="V14" s="4" t="s">
        <v>90</v>
      </c>
      <c r="W14" s="4" t="s">
        <v>90</v>
      </c>
      <c r="X14" s="4" t="s">
        <v>90</v>
      </c>
      <c r="Y14" s="8" t="s">
        <v>62</v>
      </c>
      <c r="Z14" s="11">
        <v>4.9796499999999995</v>
      </c>
      <c r="AA14" s="11">
        <v>3.88774</v>
      </c>
      <c r="AB14" s="11">
        <v>0.04519</v>
      </c>
      <c r="AC14" s="11">
        <v>1.3487</v>
      </c>
      <c r="AD14" s="11">
        <v>0.01106</v>
      </c>
      <c r="AE14" s="12">
        <v>6.92</v>
      </c>
      <c r="AF14" s="8" t="s">
        <v>62</v>
      </c>
      <c r="AG14" s="8">
        <v>151</v>
      </c>
      <c r="AH14" s="8" t="s">
        <v>62</v>
      </c>
      <c r="AI14" s="8">
        <v>151</v>
      </c>
      <c r="AJ14" s="8" t="s">
        <v>62</v>
      </c>
      <c r="AK14" s="12">
        <v>25.17</v>
      </c>
      <c r="AL14" s="8" t="s">
        <v>62</v>
      </c>
      <c r="AM14" s="11">
        <v>0.119</v>
      </c>
      <c r="AN14" s="8" t="s">
        <v>95</v>
      </c>
      <c r="AO14" s="14">
        <v>1.27</v>
      </c>
      <c r="AP14" s="14">
        <v>0.8216666666666667</v>
      </c>
      <c r="AQ14" s="14">
        <v>2.091666666666667</v>
      </c>
      <c r="AR14" s="8" t="s">
        <v>62</v>
      </c>
      <c r="AS14" s="8">
        <v>1.21</v>
      </c>
      <c r="AT14" s="11">
        <v>0.0317</v>
      </c>
      <c r="AU14" s="8" t="s">
        <v>62</v>
      </c>
      <c r="AV14" s="12">
        <v>6.95</v>
      </c>
      <c r="AW14" s="8" t="s">
        <v>62</v>
      </c>
      <c r="AX14" s="8" t="s">
        <v>62</v>
      </c>
      <c r="AY14" s="8">
        <v>274</v>
      </c>
      <c r="AZ14" s="8">
        <v>112</v>
      </c>
      <c r="BA14" s="12">
        <v>74.4</v>
      </c>
      <c r="BB14" s="12">
        <v>13.2</v>
      </c>
      <c r="BC14" s="8">
        <v>90</v>
      </c>
      <c r="BD14" s="14">
        <v>1.16</v>
      </c>
      <c r="BE14" s="8">
        <v>0</v>
      </c>
      <c r="BF14" s="14">
        <v>1.16</v>
      </c>
      <c r="BG14" s="8" t="s">
        <v>99</v>
      </c>
      <c r="BH14" s="14">
        <v>0.44299999999999995</v>
      </c>
      <c r="BI14" s="8">
        <v>230</v>
      </c>
      <c r="BJ14" s="8" t="s">
        <v>62</v>
      </c>
      <c r="BK14" s="11">
        <v>0.402</v>
      </c>
      <c r="BL14" s="39">
        <v>4.65</v>
      </c>
      <c r="BM14" s="11">
        <v>0.257</v>
      </c>
      <c r="BN14" s="9">
        <f t="shared" si="0"/>
        <v>97.09948</v>
      </c>
      <c r="BO14" s="10">
        <f t="shared" si="1"/>
        <v>0.9511425925925925</v>
      </c>
    </row>
    <row r="15" spans="1:67" ht="12.75">
      <c r="A15" s="13">
        <v>14</v>
      </c>
      <c r="B15" s="13" t="s">
        <v>67</v>
      </c>
      <c r="C15" s="14">
        <v>1.89</v>
      </c>
      <c r="D15" s="11">
        <v>1.1216</v>
      </c>
      <c r="E15" s="11">
        <v>5.7</v>
      </c>
      <c r="F15" s="14">
        <v>6.39312</v>
      </c>
      <c r="G15" s="16">
        <v>27.2</v>
      </c>
      <c r="H15" s="14">
        <v>1.65</v>
      </c>
      <c r="I15" s="14">
        <v>62.820499999999996</v>
      </c>
      <c r="J15" s="12">
        <v>505.94935499999997</v>
      </c>
      <c r="K15" s="12">
        <v>2120.21104</v>
      </c>
      <c r="L15" s="8">
        <v>0</v>
      </c>
      <c r="M15" s="8">
        <v>2.2</v>
      </c>
      <c r="N15" s="8">
        <v>1.7</v>
      </c>
      <c r="O15" s="14">
        <v>23.54</v>
      </c>
      <c r="P15" s="14">
        <v>39.280499999999996</v>
      </c>
      <c r="Q15" s="15"/>
      <c r="R15" s="15"/>
      <c r="S15" s="4" t="s">
        <v>90</v>
      </c>
      <c r="T15" s="4" t="s">
        <v>90</v>
      </c>
      <c r="U15" s="14">
        <v>33.3375</v>
      </c>
      <c r="V15" s="4" t="s">
        <v>90</v>
      </c>
      <c r="W15" s="14">
        <v>5.9430000000000005</v>
      </c>
      <c r="X15" s="4" t="s">
        <v>90</v>
      </c>
      <c r="Y15" s="8" t="s">
        <v>62</v>
      </c>
      <c r="Z15" s="11">
        <v>15.057780000000001</v>
      </c>
      <c r="AA15" s="11">
        <v>8.74257</v>
      </c>
      <c r="AB15" s="11">
        <v>0.08611</v>
      </c>
      <c r="AC15" s="11">
        <v>1.7422</v>
      </c>
      <c r="AD15" s="11">
        <v>0.09269</v>
      </c>
      <c r="AE15" s="12">
        <v>16.6</v>
      </c>
      <c r="AF15" s="12">
        <v>28.2</v>
      </c>
      <c r="AG15" s="8" t="s">
        <v>93</v>
      </c>
      <c r="AH15" s="8" t="s">
        <v>62</v>
      </c>
      <c r="AI15" s="8" t="s">
        <v>93</v>
      </c>
      <c r="AJ15" s="8" t="s">
        <v>62</v>
      </c>
      <c r="AK15" s="8">
        <v>28</v>
      </c>
      <c r="AL15" s="8" t="s">
        <v>62</v>
      </c>
      <c r="AM15" s="11">
        <v>0.142</v>
      </c>
      <c r="AN15" s="8">
        <v>0.19</v>
      </c>
      <c r="AO15" s="14">
        <v>1.23</v>
      </c>
      <c r="AP15" s="14">
        <v>1.325</v>
      </c>
      <c r="AQ15" s="14">
        <v>2.555</v>
      </c>
      <c r="AR15" s="8" t="s">
        <v>62</v>
      </c>
      <c r="AS15" s="16">
        <v>1.57</v>
      </c>
      <c r="AT15" s="8" t="s">
        <v>62</v>
      </c>
      <c r="AU15" s="8" t="s">
        <v>62</v>
      </c>
      <c r="AV15" s="12">
        <v>13.5</v>
      </c>
      <c r="AW15" s="8" t="s">
        <v>62</v>
      </c>
      <c r="AX15" s="8" t="s">
        <v>62</v>
      </c>
      <c r="AY15" s="8">
        <v>229</v>
      </c>
      <c r="AZ15" s="8">
        <v>344</v>
      </c>
      <c r="BA15" s="8">
        <v>163</v>
      </c>
      <c r="BB15" s="12">
        <v>45.8</v>
      </c>
      <c r="BC15" s="8">
        <v>204</v>
      </c>
      <c r="BD15" s="14">
        <v>2.01</v>
      </c>
      <c r="BE15" s="8">
        <v>0</v>
      </c>
      <c r="BF15" s="14">
        <v>2.01</v>
      </c>
      <c r="BG15" s="11">
        <v>0.279</v>
      </c>
      <c r="BH15" s="14">
        <v>0.9960000000000001</v>
      </c>
      <c r="BI15" s="8">
        <v>180</v>
      </c>
      <c r="BJ15" s="8" t="s">
        <v>62</v>
      </c>
      <c r="BK15" s="11">
        <v>0.682</v>
      </c>
      <c r="BL15" s="12">
        <v>2.83</v>
      </c>
      <c r="BM15" s="11">
        <v>0.276</v>
      </c>
      <c r="BN15" s="9">
        <f t="shared" si="0"/>
        <v>101.65362</v>
      </c>
      <c r="BO15" s="10">
        <f t="shared" si="1"/>
        <v>0.945637867647059</v>
      </c>
    </row>
    <row r="16" spans="1:67" ht="12.75">
      <c r="A16" s="13">
        <v>15</v>
      </c>
      <c r="B16" s="13" t="s">
        <v>68</v>
      </c>
      <c r="C16" s="14">
        <v>1.62</v>
      </c>
      <c r="D16" s="11">
        <v>0.904</v>
      </c>
      <c r="E16" s="11">
        <v>5.7</v>
      </c>
      <c r="F16" s="14">
        <v>5.1528</v>
      </c>
      <c r="G16" s="8">
        <v>28.2</v>
      </c>
      <c r="H16" s="8">
        <v>1.4</v>
      </c>
      <c r="I16" s="14">
        <v>58.982000000000006</v>
      </c>
      <c r="J16" s="12">
        <v>495.5937</v>
      </c>
      <c r="K16" s="12">
        <v>2074.7096</v>
      </c>
      <c r="L16" s="8">
        <v>0</v>
      </c>
      <c r="M16" s="8">
        <v>1.9</v>
      </c>
      <c r="N16" s="8">
        <v>3.1</v>
      </c>
      <c r="O16" s="14">
        <v>21.56</v>
      </c>
      <c r="P16" s="14">
        <v>37.422000000000004</v>
      </c>
      <c r="Q16" s="15"/>
      <c r="R16" s="15"/>
      <c r="S16" s="4" t="s">
        <v>90</v>
      </c>
      <c r="T16" s="4" t="s">
        <v>90</v>
      </c>
      <c r="U16" s="14">
        <v>34.0725</v>
      </c>
      <c r="V16" s="4" t="s">
        <v>90</v>
      </c>
      <c r="W16" s="14">
        <v>3.3495</v>
      </c>
      <c r="X16" s="4" t="s">
        <v>90</v>
      </c>
      <c r="Y16" s="8" t="s">
        <v>62</v>
      </c>
      <c r="Z16" s="11">
        <v>15.80837</v>
      </c>
      <c r="AA16" s="11">
        <v>8.8955</v>
      </c>
      <c r="AB16" s="11">
        <v>0.07094</v>
      </c>
      <c r="AC16" s="11">
        <v>1.8892</v>
      </c>
      <c r="AD16" s="11">
        <v>0.06736</v>
      </c>
      <c r="AE16" s="12">
        <v>18.34</v>
      </c>
      <c r="AF16" s="8" t="s">
        <v>94</v>
      </c>
      <c r="AG16" s="8">
        <v>14</v>
      </c>
      <c r="AH16" s="8" t="s">
        <v>62</v>
      </c>
      <c r="AI16" s="8">
        <v>14</v>
      </c>
      <c r="AJ16" s="8" t="s">
        <v>62</v>
      </c>
      <c r="AK16" s="8">
        <v>2</v>
      </c>
      <c r="AL16" s="8" t="s">
        <v>62</v>
      </c>
      <c r="AM16" s="11">
        <v>0.113</v>
      </c>
      <c r="AN16" s="8">
        <v>0.13</v>
      </c>
      <c r="AO16" s="14">
        <v>1.25</v>
      </c>
      <c r="AP16" s="14">
        <v>1.0216666666666667</v>
      </c>
      <c r="AQ16" s="14">
        <v>2.2716666666666665</v>
      </c>
      <c r="AR16" s="8" t="s">
        <v>62</v>
      </c>
      <c r="AS16" s="8">
        <v>1.78</v>
      </c>
      <c r="AT16" s="11">
        <v>0.062</v>
      </c>
      <c r="AU16" s="11">
        <v>0.0989</v>
      </c>
      <c r="AV16" s="12">
        <v>9.27</v>
      </c>
      <c r="AW16" s="11">
        <v>0.673</v>
      </c>
      <c r="AX16" s="12">
        <v>4.66</v>
      </c>
      <c r="AY16" s="8">
        <v>174</v>
      </c>
      <c r="AZ16" s="8">
        <v>337</v>
      </c>
      <c r="BA16" s="8">
        <v>146</v>
      </c>
      <c r="BB16" s="12">
        <v>41.8</v>
      </c>
      <c r="BC16" s="8">
        <v>156</v>
      </c>
      <c r="BD16" s="14">
        <v>2.95</v>
      </c>
      <c r="BE16" s="8">
        <v>0</v>
      </c>
      <c r="BF16" s="14">
        <v>2.95</v>
      </c>
      <c r="BG16" s="8">
        <v>0.35</v>
      </c>
      <c r="BH16" s="14">
        <v>0.767</v>
      </c>
      <c r="BI16" s="8">
        <v>160</v>
      </c>
      <c r="BJ16" s="12">
        <v>14.4</v>
      </c>
      <c r="BK16" s="11">
        <v>0.531</v>
      </c>
      <c r="BL16" s="12">
        <v>6.79</v>
      </c>
      <c r="BM16" s="11">
        <v>0.547</v>
      </c>
      <c r="BN16" s="9">
        <f t="shared" si="0"/>
        <v>98.4548</v>
      </c>
      <c r="BO16" s="10">
        <f t="shared" si="1"/>
        <v>0.9479209219858157</v>
      </c>
    </row>
    <row r="17" spans="1:67" ht="12.75">
      <c r="A17" s="13">
        <v>16</v>
      </c>
      <c r="B17" s="13" t="s">
        <v>70</v>
      </c>
      <c r="C17" s="14">
        <v>9.78</v>
      </c>
      <c r="D17" s="11">
        <v>0.7824</v>
      </c>
      <c r="E17" s="11">
        <v>5.7</v>
      </c>
      <c r="F17" s="14">
        <v>4.45968</v>
      </c>
      <c r="G17" s="14">
        <v>19</v>
      </c>
      <c r="H17" s="14">
        <v>1.03</v>
      </c>
      <c r="I17" s="14">
        <v>59.8635</v>
      </c>
      <c r="J17" s="12">
        <v>413</v>
      </c>
      <c r="K17" s="12">
        <v>1736.63056</v>
      </c>
      <c r="L17" s="8">
        <v>0</v>
      </c>
      <c r="M17" s="8">
        <v>1.6</v>
      </c>
      <c r="N17" s="8">
        <v>2.7</v>
      </c>
      <c r="O17" s="14">
        <v>18.48</v>
      </c>
      <c r="P17" s="14">
        <v>41.3835</v>
      </c>
      <c r="Q17" s="15"/>
      <c r="R17" s="15"/>
      <c r="S17" s="14">
        <v>6.03</v>
      </c>
      <c r="T17" s="4" t="s">
        <v>90</v>
      </c>
      <c r="U17" s="14">
        <v>28.6545</v>
      </c>
      <c r="V17" s="14">
        <v>6.699</v>
      </c>
      <c r="W17" s="4" t="s">
        <v>90</v>
      </c>
      <c r="X17" s="4" t="s">
        <v>90</v>
      </c>
      <c r="Y17" s="8" t="s">
        <v>62</v>
      </c>
      <c r="Z17" s="11">
        <v>10.64374</v>
      </c>
      <c r="AA17" s="11">
        <v>6.08774</v>
      </c>
      <c r="AB17" s="11">
        <v>0.1252</v>
      </c>
      <c r="AC17" s="11">
        <v>1.155</v>
      </c>
      <c r="AD17" s="11">
        <v>0.041460000000000004</v>
      </c>
      <c r="AE17" s="12">
        <v>5.69</v>
      </c>
      <c r="AF17" s="8" t="s">
        <v>62</v>
      </c>
      <c r="AG17" s="8" t="s">
        <v>62</v>
      </c>
      <c r="AH17" s="8" t="s">
        <v>62</v>
      </c>
      <c r="AI17" s="8" t="s">
        <v>62</v>
      </c>
      <c r="AJ17" s="8" t="s">
        <v>62</v>
      </c>
      <c r="AK17" s="8" t="s">
        <v>62</v>
      </c>
      <c r="AL17" s="8" t="s">
        <v>62</v>
      </c>
      <c r="AM17" s="11">
        <v>0.064</v>
      </c>
      <c r="AN17" s="8">
        <v>0.13</v>
      </c>
      <c r="AO17" s="14">
        <v>0.62</v>
      </c>
      <c r="AP17" s="14">
        <v>0.835</v>
      </c>
      <c r="AQ17" s="14">
        <v>1.455</v>
      </c>
      <c r="AR17" s="8" t="s">
        <v>62</v>
      </c>
      <c r="AS17" s="8">
        <v>0.83</v>
      </c>
      <c r="AT17" s="11">
        <v>0.0402</v>
      </c>
      <c r="AU17" s="8">
        <v>0.15</v>
      </c>
      <c r="AV17" s="8">
        <v>8</v>
      </c>
      <c r="AW17" s="8" t="s">
        <v>62</v>
      </c>
      <c r="AX17" s="8" t="s">
        <v>62</v>
      </c>
      <c r="AY17" s="8">
        <v>132</v>
      </c>
      <c r="AZ17" s="8">
        <v>259</v>
      </c>
      <c r="BA17" s="8">
        <v>102</v>
      </c>
      <c r="BB17" s="12">
        <v>27.8</v>
      </c>
      <c r="BC17" s="8">
        <v>103</v>
      </c>
      <c r="BD17" s="14">
        <v>1.68</v>
      </c>
      <c r="BE17" s="8">
        <v>0</v>
      </c>
      <c r="BF17" s="14">
        <v>1.68</v>
      </c>
      <c r="BG17" s="11">
        <v>0.259</v>
      </c>
      <c r="BH17" s="14">
        <v>0.575</v>
      </c>
      <c r="BI17" s="8" t="s">
        <v>62</v>
      </c>
      <c r="BJ17" s="8" t="s">
        <v>62</v>
      </c>
      <c r="BK17" s="11">
        <v>0.361</v>
      </c>
      <c r="BL17" s="12">
        <v>2.9</v>
      </c>
      <c r="BM17" s="11">
        <v>0.366</v>
      </c>
      <c r="BN17" s="9">
        <f t="shared" si="0"/>
        <v>96.83318000000001</v>
      </c>
      <c r="BO17" s="10">
        <f t="shared" si="1"/>
        <v>0.9501652631578947</v>
      </c>
    </row>
    <row r="18" spans="1:67" ht="12.75">
      <c r="A18" s="13">
        <v>17</v>
      </c>
      <c r="B18" s="13" t="s">
        <v>71</v>
      </c>
      <c r="C18" s="14">
        <v>2.57</v>
      </c>
      <c r="D18" s="11">
        <v>0.9648</v>
      </c>
      <c r="E18" s="11">
        <v>5.7</v>
      </c>
      <c r="F18" s="14">
        <v>5.49936</v>
      </c>
      <c r="G18" s="8">
        <v>28.6</v>
      </c>
      <c r="H18" s="14">
        <v>1.29</v>
      </c>
      <c r="I18" s="14">
        <v>61.1365</v>
      </c>
      <c r="J18" s="12">
        <v>508.659315</v>
      </c>
      <c r="K18" s="12">
        <v>2129.87312</v>
      </c>
      <c r="L18" s="8">
        <v>0</v>
      </c>
      <c r="M18" s="8">
        <v>1.4</v>
      </c>
      <c r="N18" s="8">
        <v>2.7</v>
      </c>
      <c r="O18" s="14">
        <v>16.06</v>
      </c>
      <c r="P18" s="14">
        <v>45.076499999999996</v>
      </c>
      <c r="Q18" s="15"/>
      <c r="R18" s="15"/>
      <c r="S18" s="4" t="s">
        <v>90</v>
      </c>
      <c r="T18" s="4" t="s">
        <v>90</v>
      </c>
      <c r="U18" s="14">
        <v>38.1885</v>
      </c>
      <c r="V18" s="4" t="s">
        <v>90</v>
      </c>
      <c r="W18" s="14">
        <v>6.888</v>
      </c>
      <c r="X18" s="4" t="s">
        <v>90</v>
      </c>
      <c r="Y18" s="8" t="s">
        <v>62</v>
      </c>
      <c r="Z18" s="11">
        <v>17.496669999999998</v>
      </c>
      <c r="AA18" s="11">
        <v>7.25386</v>
      </c>
      <c r="AB18" s="11">
        <v>0.09603</v>
      </c>
      <c r="AC18" s="11">
        <v>1.123</v>
      </c>
      <c r="AD18" s="11">
        <v>0.55474</v>
      </c>
      <c r="AE18" s="12">
        <v>16.25</v>
      </c>
      <c r="AF18" s="8" t="s">
        <v>62</v>
      </c>
      <c r="AG18" s="8" t="s">
        <v>62</v>
      </c>
      <c r="AH18" s="8" t="s">
        <v>62</v>
      </c>
      <c r="AI18" s="8" t="s">
        <v>62</v>
      </c>
      <c r="AJ18" s="8" t="s">
        <v>62</v>
      </c>
      <c r="AK18" s="8" t="s">
        <v>62</v>
      </c>
      <c r="AL18" s="8" t="s">
        <v>62</v>
      </c>
      <c r="AM18" s="11">
        <v>0.068</v>
      </c>
      <c r="AN18" s="11">
        <v>0.2</v>
      </c>
      <c r="AO18" s="14">
        <v>0.82</v>
      </c>
      <c r="AP18" s="14">
        <v>1.22</v>
      </c>
      <c r="AQ18" s="14">
        <v>2.04</v>
      </c>
      <c r="AR18" s="8" t="s">
        <v>62</v>
      </c>
      <c r="AS18" s="8">
        <v>0.83</v>
      </c>
      <c r="AT18" s="11">
        <v>0.0533</v>
      </c>
      <c r="AU18" s="8" t="s">
        <v>62</v>
      </c>
      <c r="AV18" s="12">
        <v>10.7</v>
      </c>
      <c r="AW18" s="11">
        <v>0.832</v>
      </c>
      <c r="AX18" s="12">
        <v>14.3</v>
      </c>
      <c r="AY18" s="12">
        <v>89.8</v>
      </c>
      <c r="AZ18" s="8">
        <v>340</v>
      </c>
      <c r="BA18" s="8">
        <v>167</v>
      </c>
      <c r="BB18" s="12">
        <v>40.9</v>
      </c>
      <c r="BC18" s="8">
        <v>151</v>
      </c>
      <c r="BD18" s="14">
        <v>2.37</v>
      </c>
      <c r="BE18" s="8">
        <v>0</v>
      </c>
      <c r="BF18" s="14">
        <v>2.37</v>
      </c>
      <c r="BG18" s="11">
        <v>0.273</v>
      </c>
      <c r="BH18" s="14">
        <v>0.798</v>
      </c>
      <c r="BI18" s="8" t="s">
        <v>62</v>
      </c>
      <c r="BJ18" s="8">
        <v>22</v>
      </c>
      <c r="BK18" s="11">
        <v>0.354</v>
      </c>
      <c r="BL18" s="12">
        <v>4.1</v>
      </c>
      <c r="BM18" s="8">
        <v>0.44</v>
      </c>
      <c r="BN18" s="9">
        <f t="shared" si="0"/>
        <v>101.79585999999999</v>
      </c>
      <c r="BO18" s="10">
        <f t="shared" si="1"/>
        <v>0.9274230769230768</v>
      </c>
    </row>
    <row r="19" spans="1:67" ht="12.75">
      <c r="A19" s="13">
        <v>18</v>
      </c>
      <c r="B19" s="13" t="s">
        <v>72</v>
      </c>
      <c r="C19" s="14">
        <v>2.27</v>
      </c>
      <c r="D19" s="11">
        <v>0.8784000000000001</v>
      </c>
      <c r="E19" s="11">
        <v>5.7</v>
      </c>
      <c r="F19" s="14">
        <v>5.006880000000001</v>
      </c>
      <c r="G19" s="8">
        <v>23.3</v>
      </c>
      <c r="H19" s="14">
        <v>1.16</v>
      </c>
      <c r="I19" s="14">
        <v>65.8365</v>
      </c>
      <c r="J19" s="12">
        <v>476.61439500000006</v>
      </c>
      <c r="K19" s="12">
        <v>2000.60096</v>
      </c>
      <c r="L19" s="8">
        <v>0</v>
      </c>
      <c r="M19" s="8">
        <v>2.3</v>
      </c>
      <c r="N19" s="8">
        <v>3.1</v>
      </c>
      <c r="O19" s="14">
        <v>35.97</v>
      </c>
      <c r="P19" s="14">
        <v>29.866500000000002</v>
      </c>
      <c r="Q19" s="15"/>
      <c r="R19" s="15"/>
      <c r="S19" s="14">
        <v>1.59</v>
      </c>
      <c r="T19" s="4" t="s">
        <v>90</v>
      </c>
      <c r="U19" s="14">
        <v>27.195</v>
      </c>
      <c r="V19" s="4" t="s">
        <v>90</v>
      </c>
      <c r="W19" s="14">
        <v>1.0815000000000001</v>
      </c>
      <c r="X19" s="4" t="s">
        <v>90</v>
      </c>
      <c r="Y19" s="8" t="s">
        <v>62</v>
      </c>
      <c r="Z19" s="11">
        <v>13.31007</v>
      </c>
      <c r="AA19" s="11">
        <v>6.75091</v>
      </c>
      <c r="AB19" s="11">
        <v>0.05341</v>
      </c>
      <c r="AC19" s="11">
        <v>2.0023</v>
      </c>
      <c r="AD19" s="11">
        <v>0.02048</v>
      </c>
      <c r="AE19" s="12">
        <v>2.68</v>
      </c>
      <c r="AF19" s="8" t="s">
        <v>62</v>
      </c>
      <c r="AG19" s="8">
        <v>14</v>
      </c>
      <c r="AH19" s="8" t="s">
        <v>62</v>
      </c>
      <c r="AI19" s="8">
        <v>14</v>
      </c>
      <c r="AJ19" s="8" t="s">
        <v>62</v>
      </c>
      <c r="AK19" s="12">
        <v>2.33</v>
      </c>
      <c r="AL19" s="8" t="s">
        <v>62</v>
      </c>
      <c r="AM19" s="11">
        <v>0.156</v>
      </c>
      <c r="AN19" s="8">
        <v>0.05</v>
      </c>
      <c r="AO19" s="14">
        <v>1.59</v>
      </c>
      <c r="AP19" s="14">
        <v>0.9683333333333334</v>
      </c>
      <c r="AQ19" s="14">
        <v>2.5583333333333336</v>
      </c>
      <c r="AR19" s="8" t="s">
        <v>62</v>
      </c>
      <c r="AS19" s="8">
        <v>2.25</v>
      </c>
      <c r="AT19" s="11">
        <v>0.0569</v>
      </c>
      <c r="AU19" s="8" t="s">
        <v>62</v>
      </c>
      <c r="AV19" s="12">
        <v>10.6</v>
      </c>
      <c r="AW19" s="11">
        <v>0.556</v>
      </c>
      <c r="AX19" s="12">
        <v>2.57</v>
      </c>
      <c r="AY19" s="8">
        <v>188</v>
      </c>
      <c r="AZ19" s="8">
        <v>253</v>
      </c>
      <c r="BA19" s="8">
        <v>118</v>
      </c>
      <c r="BB19" s="12">
        <v>29.3</v>
      </c>
      <c r="BC19" s="8">
        <v>102</v>
      </c>
      <c r="BD19" s="14">
        <v>2.19</v>
      </c>
      <c r="BE19" s="8">
        <v>0</v>
      </c>
      <c r="BF19" s="14">
        <v>2.19</v>
      </c>
      <c r="BG19" s="11">
        <v>0.2</v>
      </c>
      <c r="BH19" s="14">
        <v>0.633</v>
      </c>
      <c r="BI19" s="8">
        <v>190</v>
      </c>
      <c r="BJ19" s="12">
        <v>8.2</v>
      </c>
      <c r="BK19" s="8">
        <v>0.72</v>
      </c>
      <c r="BL19" s="12">
        <v>2.3</v>
      </c>
      <c r="BM19" s="11">
        <v>0.481</v>
      </c>
      <c r="BN19" s="9">
        <f t="shared" si="0"/>
        <v>100.67338</v>
      </c>
      <c r="BO19" s="10">
        <f t="shared" si="1"/>
        <v>0.9500931330472102</v>
      </c>
    </row>
    <row r="20" spans="1:67" ht="12.75">
      <c r="A20" s="13">
        <v>19</v>
      </c>
      <c r="B20" s="13" t="s">
        <v>112</v>
      </c>
      <c r="C20" s="14">
        <v>9.25</v>
      </c>
      <c r="D20" s="11">
        <v>0.872</v>
      </c>
      <c r="E20" s="11">
        <v>5.7</v>
      </c>
      <c r="F20" s="14">
        <v>5.1</v>
      </c>
      <c r="G20" s="8">
        <v>22.8</v>
      </c>
      <c r="H20" s="14">
        <v>1.18</v>
      </c>
      <c r="I20" s="14">
        <v>55.67450000000001</v>
      </c>
      <c r="J20" s="12">
        <v>434.31441500000005</v>
      </c>
      <c r="K20" s="12">
        <v>1820.81592</v>
      </c>
      <c r="L20" s="8">
        <v>0</v>
      </c>
      <c r="M20" s="8">
        <v>2.2</v>
      </c>
      <c r="N20" s="14">
        <v>5.17</v>
      </c>
      <c r="O20" s="14">
        <v>26.51</v>
      </c>
      <c r="P20" s="14">
        <v>29.164500000000004</v>
      </c>
      <c r="Q20" s="15"/>
      <c r="R20" s="15"/>
      <c r="S20" s="14">
        <v>4.25</v>
      </c>
      <c r="T20" s="14">
        <v>4.24</v>
      </c>
      <c r="U20" s="14">
        <v>20.674500000000002</v>
      </c>
      <c r="V20" s="4" t="s">
        <v>90</v>
      </c>
      <c r="W20" s="4" t="s">
        <v>90</v>
      </c>
      <c r="X20" s="4" t="s">
        <v>90</v>
      </c>
      <c r="Y20" s="8" t="s">
        <v>62</v>
      </c>
      <c r="Z20" s="11">
        <v>10.2478</v>
      </c>
      <c r="AA20" s="35">
        <v>7.6985</v>
      </c>
      <c r="AB20" s="11">
        <v>0.4192</v>
      </c>
      <c r="AC20" s="11">
        <v>2.6063</v>
      </c>
      <c r="AD20" s="11">
        <v>0.2197</v>
      </c>
      <c r="AE20" s="12">
        <v>25.04</v>
      </c>
      <c r="AF20" s="8">
        <v>83</v>
      </c>
      <c r="AG20" s="8">
        <v>16</v>
      </c>
      <c r="AH20" s="8" t="s">
        <v>62</v>
      </c>
      <c r="AI20" s="8">
        <v>16</v>
      </c>
      <c r="AJ20" s="8" t="s">
        <v>62</v>
      </c>
      <c r="AK20" s="8">
        <v>86</v>
      </c>
      <c r="AL20" s="8" t="s">
        <v>92</v>
      </c>
      <c r="AM20" s="8">
        <v>0.15</v>
      </c>
      <c r="AN20" s="8">
        <v>0.03</v>
      </c>
      <c r="AO20" s="14">
        <v>0.47</v>
      </c>
      <c r="AP20" s="14">
        <v>1.175</v>
      </c>
      <c r="AQ20" s="14">
        <v>1.645</v>
      </c>
      <c r="AR20" s="8" t="s">
        <v>62</v>
      </c>
      <c r="AS20" s="8">
        <v>2.18</v>
      </c>
      <c r="AT20" s="11">
        <v>0.0387</v>
      </c>
      <c r="AU20" s="8" t="s">
        <v>62</v>
      </c>
      <c r="AV20" s="12">
        <v>8.4</v>
      </c>
      <c r="AW20" s="8">
        <v>0.42</v>
      </c>
      <c r="AX20" s="12">
        <v>8.46</v>
      </c>
      <c r="AY20" s="8">
        <v>194</v>
      </c>
      <c r="AZ20" s="8">
        <v>207</v>
      </c>
      <c r="BA20" s="12">
        <v>51.5</v>
      </c>
      <c r="BB20" s="12">
        <v>47.3</v>
      </c>
      <c r="BC20" s="8">
        <v>177</v>
      </c>
      <c r="BD20" s="14">
        <v>1.88</v>
      </c>
      <c r="BE20" s="8">
        <v>0</v>
      </c>
      <c r="BF20" s="14">
        <v>1.88</v>
      </c>
      <c r="BG20" s="11">
        <v>0.17099999999999999</v>
      </c>
      <c r="BH20" s="14">
        <v>1.06</v>
      </c>
      <c r="BI20" s="8">
        <v>300</v>
      </c>
      <c r="BJ20" s="8" t="s">
        <v>91</v>
      </c>
      <c r="BK20" s="8">
        <v>1.79</v>
      </c>
      <c r="BL20" s="12">
        <v>3.3</v>
      </c>
      <c r="BM20" s="11">
        <v>0.11699999999999999</v>
      </c>
      <c r="BN20" s="17">
        <f t="shared" si="0"/>
        <v>99.17450000000001</v>
      </c>
      <c r="BO20" s="10">
        <f t="shared" si="1"/>
        <v>0.929451754385965</v>
      </c>
    </row>
    <row r="21" spans="1:67" ht="12.75">
      <c r="A21" s="13">
        <v>20</v>
      </c>
      <c r="B21" s="13" t="s">
        <v>73</v>
      </c>
      <c r="C21" s="14">
        <v>3.61</v>
      </c>
      <c r="D21" s="11">
        <v>0.9423999999999999</v>
      </c>
      <c r="E21" s="11">
        <v>5.7</v>
      </c>
      <c r="F21" s="14">
        <v>5.37168</v>
      </c>
      <c r="G21" s="8">
        <v>24.9</v>
      </c>
      <c r="H21" s="14">
        <v>1.36</v>
      </c>
      <c r="I21" s="14">
        <v>60.0075</v>
      </c>
      <c r="J21" s="12">
        <v>470.614845</v>
      </c>
      <c r="K21" s="12">
        <v>1972.73856</v>
      </c>
      <c r="L21" s="8">
        <v>0</v>
      </c>
      <c r="M21" s="8">
        <v>2.2</v>
      </c>
      <c r="N21" s="14">
        <v>3</v>
      </c>
      <c r="O21" s="14">
        <v>30.03</v>
      </c>
      <c r="P21" s="14">
        <v>29.9775</v>
      </c>
      <c r="Q21" s="15"/>
      <c r="R21" s="15"/>
      <c r="S21" s="4" t="s">
        <v>90</v>
      </c>
      <c r="T21" s="4" t="s">
        <v>90</v>
      </c>
      <c r="U21" s="14">
        <v>29.9775</v>
      </c>
      <c r="V21" s="4" t="s">
        <v>90</v>
      </c>
      <c r="W21" s="4" t="s">
        <v>90</v>
      </c>
      <c r="X21" s="4" t="s">
        <v>90</v>
      </c>
      <c r="Y21" s="8" t="s">
        <v>62</v>
      </c>
      <c r="Z21" s="11">
        <v>12.153450000000001</v>
      </c>
      <c r="AA21" s="11">
        <v>8.95994</v>
      </c>
      <c r="AB21" s="11">
        <v>0.12379000000000001</v>
      </c>
      <c r="AC21" s="11">
        <v>2.3474</v>
      </c>
      <c r="AD21" s="11">
        <v>0.027960000000000002</v>
      </c>
      <c r="AE21" s="12">
        <v>2.88</v>
      </c>
      <c r="AF21" s="8" t="s">
        <v>62</v>
      </c>
      <c r="AG21" s="8" t="s">
        <v>62</v>
      </c>
      <c r="AH21" s="8" t="s">
        <v>62</v>
      </c>
      <c r="AI21" s="8" t="s">
        <v>62</v>
      </c>
      <c r="AJ21" s="8" t="s">
        <v>62</v>
      </c>
      <c r="AK21" s="8" t="s">
        <v>62</v>
      </c>
      <c r="AL21" s="8" t="s">
        <v>62</v>
      </c>
      <c r="AM21" s="8" t="s">
        <v>62</v>
      </c>
      <c r="AN21" s="8" t="s">
        <v>62</v>
      </c>
      <c r="AO21" s="8" t="s">
        <v>62</v>
      </c>
      <c r="AP21" s="8" t="s">
        <v>62</v>
      </c>
      <c r="AQ21" s="8" t="s">
        <v>62</v>
      </c>
      <c r="AR21" s="8" t="s">
        <v>62</v>
      </c>
      <c r="AS21" s="8">
        <v>2.19</v>
      </c>
      <c r="AT21" s="8" t="s">
        <v>62</v>
      </c>
      <c r="AU21" s="8" t="s">
        <v>62</v>
      </c>
      <c r="AV21" s="8" t="s">
        <v>62</v>
      </c>
      <c r="AW21" s="8" t="s">
        <v>62</v>
      </c>
      <c r="AX21" s="8" t="s">
        <v>62</v>
      </c>
      <c r="AY21" s="8">
        <v>298</v>
      </c>
      <c r="AZ21" s="8">
        <v>217</v>
      </c>
      <c r="BA21" s="8">
        <v>117</v>
      </c>
      <c r="BB21" s="12">
        <v>33.7</v>
      </c>
      <c r="BC21" s="8">
        <v>132</v>
      </c>
      <c r="BD21" s="14">
        <v>2.34</v>
      </c>
      <c r="BE21" s="8">
        <v>0</v>
      </c>
      <c r="BF21" s="14">
        <v>2.34</v>
      </c>
      <c r="BG21" s="11">
        <v>0.215</v>
      </c>
      <c r="BH21" s="14">
        <v>0.6639999999999999</v>
      </c>
      <c r="BI21" s="8" t="s">
        <v>62</v>
      </c>
      <c r="BJ21" s="8" t="s">
        <v>62</v>
      </c>
      <c r="BK21" s="11">
        <v>0.568</v>
      </c>
      <c r="BL21" s="8" t="s">
        <v>62</v>
      </c>
      <c r="BM21" s="11">
        <v>0.413</v>
      </c>
      <c r="BN21" s="17">
        <f t="shared" si="0"/>
        <v>98.24918</v>
      </c>
      <c r="BO21" s="10">
        <f t="shared" si="1"/>
        <v>0.948294779116466</v>
      </c>
    </row>
    <row r="22" spans="1:67" ht="12.75">
      <c r="A22" s="13">
        <v>21</v>
      </c>
      <c r="B22" s="13" t="s">
        <v>74</v>
      </c>
      <c r="C22" s="14">
        <v>6.89</v>
      </c>
      <c r="D22" s="11">
        <v>0.9136</v>
      </c>
      <c r="E22" s="11">
        <v>5.7</v>
      </c>
      <c r="F22" s="14">
        <v>5.20752</v>
      </c>
      <c r="G22" s="8">
        <v>21.3</v>
      </c>
      <c r="H22" s="14">
        <v>1.66</v>
      </c>
      <c r="I22" s="14">
        <v>60.55</v>
      </c>
      <c r="J22" s="12">
        <v>439.59258</v>
      </c>
      <c r="K22" s="12">
        <v>1845.4278399999998</v>
      </c>
      <c r="L22" s="8">
        <v>0</v>
      </c>
      <c r="M22" s="8">
        <v>1.8</v>
      </c>
      <c r="N22" s="8">
        <v>2.5</v>
      </c>
      <c r="O22" s="14">
        <v>20.02</v>
      </c>
      <c r="P22" s="14">
        <v>40.53</v>
      </c>
      <c r="Q22" s="15"/>
      <c r="R22" s="15"/>
      <c r="S22" s="4" t="s">
        <v>90</v>
      </c>
      <c r="T22" s="4" t="s">
        <v>90</v>
      </c>
      <c r="U22" s="14">
        <v>40.53</v>
      </c>
      <c r="V22" s="4" t="s">
        <v>90</v>
      </c>
      <c r="W22" s="4" t="s">
        <v>90</v>
      </c>
      <c r="X22" s="4" t="s">
        <v>90</v>
      </c>
      <c r="Y22" s="8" t="s">
        <v>62</v>
      </c>
      <c r="Z22" s="11">
        <v>9.576469999999999</v>
      </c>
      <c r="AA22" s="11">
        <v>7.903150000000001</v>
      </c>
      <c r="AB22" s="11">
        <v>0.54469</v>
      </c>
      <c r="AC22" s="11">
        <v>2.0103</v>
      </c>
      <c r="AD22" s="11">
        <v>0.08224</v>
      </c>
      <c r="AE22" s="12">
        <v>35.55</v>
      </c>
      <c r="AF22" s="8" t="s">
        <v>62</v>
      </c>
      <c r="AG22" s="8" t="s">
        <v>62</v>
      </c>
      <c r="AH22" s="8" t="s">
        <v>62</v>
      </c>
      <c r="AI22" s="8" t="s">
        <v>62</v>
      </c>
      <c r="AJ22" s="8" t="s">
        <v>62</v>
      </c>
      <c r="AK22" s="8" t="s">
        <v>62</v>
      </c>
      <c r="AL22" s="8" t="s">
        <v>62</v>
      </c>
      <c r="AM22" s="11">
        <v>0.068</v>
      </c>
      <c r="AN22" s="8">
        <v>0.08</v>
      </c>
      <c r="AO22" s="14">
        <v>0.83</v>
      </c>
      <c r="AP22" s="14">
        <v>1.0833333333333333</v>
      </c>
      <c r="AQ22" s="14">
        <v>1.913333333333333</v>
      </c>
      <c r="AR22" s="8" t="s">
        <v>62</v>
      </c>
      <c r="AS22" s="8">
        <v>2.39</v>
      </c>
      <c r="AT22" s="11">
        <v>0.0542</v>
      </c>
      <c r="AU22" s="11">
        <v>0.271</v>
      </c>
      <c r="AV22" s="12">
        <v>12.3</v>
      </c>
      <c r="AW22" s="11">
        <v>0.494</v>
      </c>
      <c r="AX22" s="12">
        <v>5.11</v>
      </c>
      <c r="AY22" s="8">
        <v>422</v>
      </c>
      <c r="AZ22" s="8">
        <v>252</v>
      </c>
      <c r="BA22" s="8">
        <v>108</v>
      </c>
      <c r="BB22" s="12">
        <v>35.8</v>
      </c>
      <c r="BC22" s="8">
        <v>155</v>
      </c>
      <c r="BD22" s="14">
        <v>2.49</v>
      </c>
      <c r="BE22" s="8">
        <v>0</v>
      </c>
      <c r="BF22" s="14">
        <v>2.49</v>
      </c>
      <c r="BG22" s="35">
        <v>0.172</v>
      </c>
      <c r="BH22" s="14">
        <v>0.718</v>
      </c>
      <c r="BI22" s="37">
        <v>280</v>
      </c>
      <c r="BJ22" s="8" t="s">
        <v>62</v>
      </c>
      <c r="BK22" s="11">
        <v>0.435</v>
      </c>
      <c r="BL22" s="12">
        <v>11.9</v>
      </c>
      <c r="BM22" s="8">
        <v>0.63</v>
      </c>
      <c r="BN22" s="17">
        <f t="shared" si="0"/>
        <v>98.10752</v>
      </c>
      <c r="BO22" s="10">
        <f t="shared" si="1"/>
        <v>0.9444530516431924</v>
      </c>
    </row>
    <row r="23" spans="1:67" ht="12.75">
      <c r="A23" s="13">
        <v>22</v>
      </c>
      <c r="B23" s="13" t="s">
        <v>75</v>
      </c>
      <c r="C23" s="14">
        <v>6.36</v>
      </c>
      <c r="D23" s="11">
        <v>0.8944</v>
      </c>
      <c r="E23" s="11">
        <v>5.7</v>
      </c>
      <c r="F23" s="14">
        <v>5.09808</v>
      </c>
      <c r="G23" s="8">
        <v>16.3</v>
      </c>
      <c r="H23" s="14">
        <v>1.43</v>
      </c>
      <c r="I23" s="14">
        <v>65.32</v>
      </c>
      <c r="J23" s="12">
        <v>412.04232</v>
      </c>
      <c r="K23" s="12">
        <v>1734.88736</v>
      </c>
      <c r="L23" s="8">
        <v>0</v>
      </c>
      <c r="M23" s="8">
        <v>2.3</v>
      </c>
      <c r="N23" s="8">
        <v>3.7</v>
      </c>
      <c r="O23" s="14">
        <v>35.75</v>
      </c>
      <c r="P23" s="14">
        <v>29.57</v>
      </c>
      <c r="Q23" s="15"/>
      <c r="R23" s="15"/>
      <c r="S23" s="14">
        <v>6.44</v>
      </c>
      <c r="T23" s="14">
        <v>6.96</v>
      </c>
      <c r="U23" s="14">
        <v>16.17</v>
      </c>
      <c r="V23" s="4" t="s">
        <v>90</v>
      </c>
      <c r="W23" s="4" t="s">
        <v>90</v>
      </c>
      <c r="X23" s="4" t="s">
        <v>90</v>
      </c>
      <c r="Y23" s="8" t="s">
        <v>62</v>
      </c>
      <c r="Z23" s="11">
        <v>7.5092799999999995</v>
      </c>
      <c r="AA23" s="11">
        <v>6.092860000000001</v>
      </c>
      <c r="AB23" s="11">
        <v>0.05223</v>
      </c>
      <c r="AC23" s="11">
        <v>1.8463</v>
      </c>
      <c r="AD23" s="11">
        <v>0.01045</v>
      </c>
      <c r="AE23" s="12">
        <v>6.28</v>
      </c>
      <c r="AF23" s="8" t="s">
        <v>62</v>
      </c>
      <c r="AG23" s="8" t="s">
        <v>62</v>
      </c>
      <c r="AH23" s="8" t="s">
        <v>62</v>
      </c>
      <c r="AI23" s="8" t="s">
        <v>62</v>
      </c>
      <c r="AJ23" s="8" t="s">
        <v>62</v>
      </c>
      <c r="AK23" s="8" t="s">
        <v>62</v>
      </c>
      <c r="AL23" s="8" t="s">
        <v>62</v>
      </c>
      <c r="AM23" s="8" t="s">
        <v>62</v>
      </c>
      <c r="AN23" s="8" t="s">
        <v>62</v>
      </c>
      <c r="AO23" s="8" t="s">
        <v>62</v>
      </c>
      <c r="AP23" s="8" t="s">
        <v>62</v>
      </c>
      <c r="AQ23" s="8" t="s">
        <v>62</v>
      </c>
      <c r="AR23" s="8" t="s">
        <v>62</v>
      </c>
      <c r="AS23" s="8" t="s">
        <v>62</v>
      </c>
      <c r="AT23" s="8" t="s">
        <v>62</v>
      </c>
      <c r="AU23" s="8" t="s">
        <v>62</v>
      </c>
      <c r="AV23" s="8" t="s">
        <v>62</v>
      </c>
      <c r="AW23" s="8" t="s">
        <v>62</v>
      </c>
      <c r="AX23" s="8" t="s">
        <v>62</v>
      </c>
      <c r="AY23" s="8">
        <v>279</v>
      </c>
      <c r="AZ23" s="8">
        <v>295</v>
      </c>
      <c r="BA23" s="12">
        <v>73.8</v>
      </c>
      <c r="BB23" s="8">
        <v>21</v>
      </c>
      <c r="BC23" s="8">
        <v>122</v>
      </c>
      <c r="BD23" s="14">
        <v>1.31</v>
      </c>
      <c r="BE23" s="8">
        <v>0</v>
      </c>
      <c r="BF23" s="14">
        <v>1.31</v>
      </c>
      <c r="BG23" s="11">
        <v>0.272</v>
      </c>
      <c r="BH23" s="14">
        <v>0.488</v>
      </c>
      <c r="BI23" s="8" t="s">
        <v>62</v>
      </c>
      <c r="BJ23" s="8" t="s">
        <v>62</v>
      </c>
      <c r="BK23" s="11">
        <v>0.623</v>
      </c>
      <c r="BL23" s="12">
        <v>7.5</v>
      </c>
      <c r="BM23" s="11">
        <v>0.188</v>
      </c>
      <c r="BN23" s="17">
        <f t="shared" si="0"/>
        <v>98.20808</v>
      </c>
      <c r="BO23" s="10">
        <f t="shared" si="1"/>
        <v>0.95160245398773</v>
      </c>
    </row>
    <row r="24" spans="1:67" ht="12.75">
      <c r="A24" s="13">
        <v>23</v>
      </c>
      <c r="B24" s="13" t="s">
        <v>76</v>
      </c>
      <c r="C24" s="14">
        <v>6.56</v>
      </c>
      <c r="D24" s="11">
        <v>1.0256</v>
      </c>
      <c r="E24" s="8">
        <v>5.83</v>
      </c>
      <c r="F24" s="14">
        <v>5.979248</v>
      </c>
      <c r="G24" s="8">
        <v>18.3</v>
      </c>
      <c r="H24" s="14">
        <v>1.44</v>
      </c>
      <c r="I24" s="14">
        <v>66</v>
      </c>
      <c r="J24" s="12">
        <v>436</v>
      </c>
      <c r="K24" s="12">
        <v>1835</v>
      </c>
      <c r="L24" s="8">
        <v>0</v>
      </c>
      <c r="M24" s="14">
        <v>3</v>
      </c>
      <c r="N24" s="8">
        <v>5.1</v>
      </c>
      <c r="O24" s="8">
        <v>25.3</v>
      </c>
      <c r="P24" s="14">
        <v>40.7</v>
      </c>
      <c r="Q24" s="15"/>
      <c r="R24" s="15"/>
      <c r="S24" s="14">
        <v>6.44</v>
      </c>
      <c r="T24" s="14">
        <v>6.49</v>
      </c>
      <c r="U24" s="14">
        <v>25.8825</v>
      </c>
      <c r="V24" s="4" t="s">
        <v>90</v>
      </c>
      <c r="W24" s="8">
        <v>1.9</v>
      </c>
      <c r="X24" s="4" t="s">
        <v>90</v>
      </c>
      <c r="Y24" s="8" t="s">
        <v>62</v>
      </c>
      <c r="Z24" s="11">
        <v>8.43375</v>
      </c>
      <c r="AA24" s="11">
        <v>7.16749</v>
      </c>
      <c r="AB24" s="11">
        <v>0.05172</v>
      </c>
      <c r="AC24" s="11">
        <v>1.6668</v>
      </c>
      <c r="AD24" s="11">
        <v>0.04242</v>
      </c>
      <c r="AE24" s="12">
        <v>11.34</v>
      </c>
      <c r="AF24" s="8" t="s">
        <v>62</v>
      </c>
      <c r="AG24" s="8" t="s">
        <v>93</v>
      </c>
      <c r="AH24" s="8" t="s">
        <v>62</v>
      </c>
      <c r="AI24" s="8" t="s">
        <v>93</v>
      </c>
      <c r="AJ24" s="8" t="s">
        <v>62</v>
      </c>
      <c r="AK24" s="8" t="s">
        <v>96</v>
      </c>
      <c r="AL24" s="8" t="s">
        <v>62</v>
      </c>
      <c r="AM24" s="11">
        <v>0.176</v>
      </c>
      <c r="AN24" s="8">
        <v>0.08</v>
      </c>
      <c r="AO24" s="14">
        <v>1.46</v>
      </c>
      <c r="AP24" s="14">
        <v>1.33</v>
      </c>
      <c r="AQ24" s="14">
        <v>2.79</v>
      </c>
      <c r="AR24" s="8" t="s">
        <v>91</v>
      </c>
      <c r="AS24" s="8">
        <v>2.24</v>
      </c>
      <c r="AT24" s="11">
        <v>0.0672</v>
      </c>
      <c r="AU24" s="11">
        <v>0.109</v>
      </c>
      <c r="AV24" s="12">
        <v>9.55</v>
      </c>
      <c r="AW24" s="8">
        <v>0.76</v>
      </c>
      <c r="AX24" s="12">
        <v>5.59</v>
      </c>
      <c r="AY24" s="8">
        <v>221</v>
      </c>
      <c r="AZ24" s="8">
        <v>309</v>
      </c>
      <c r="BA24" s="12">
        <v>73.1</v>
      </c>
      <c r="BB24" s="12">
        <v>58.2</v>
      </c>
      <c r="BC24" s="8">
        <v>182</v>
      </c>
      <c r="BD24" s="14">
        <v>1.92</v>
      </c>
      <c r="BE24" s="8">
        <v>0</v>
      </c>
      <c r="BF24" s="14">
        <v>1.92</v>
      </c>
      <c r="BG24" s="11">
        <v>0.317</v>
      </c>
      <c r="BH24" s="14">
        <v>1.16</v>
      </c>
      <c r="BI24" s="8">
        <v>300</v>
      </c>
      <c r="BJ24" s="8" t="s">
        <v>62</v>
      </c>
      <c r="BK24" s="8">
        <v>0.14</v>
      </c>
      <c r="BL24" s="12">
        <v>2.1</v>
      </c>
      <c r="BM24" s="11">
        <v>0.16399999999999998</v>
      </c>
      <c r="BN24" s="17">
        <f t="shared" si="0"/>
        <v>103.37924799999999</v>
      </c>
      <c r="BO24" s="10">
        <f t="shared" si="1"/>
        <v>0.9487530054644807</v>
      </c>
    </row>
    <row r="25" spans="1:67" ht="12.75">
      <c r="A25" s="13">
        <v>24</v>
      </c>
      <c r="B25" s="13" t="s">
        <v>77</v>
      </c>
      <c r="C25" s="8">
        <v>8.9</v>
      </c>
      <c r="D25" s="11">
        <v>0.9616</v>
      </c>
      <c r="E25" s="8">
        <v>5.83</v>
      </c>
      <c r="F25" s="14">
        <v>5.606128</v>
      </c>
      <c r="G25" s="16">
        <v>10.7</v>
      </c>
      <c r="H25" s="14">
        <v>1.02</v>
      </c>
      <c r="I25" s="14">
        <v>62.86450000000001</v>
      </c>
      <c r="J25" s="12">
        <v>354.46638700000005</v>
      </c>
      <c r="K25" s="8">
        <v>1497.036176</v>
      </c>
      <c r="L25" s="8">
        <v>0</v>
      </c>
      <c r="M25" s="8">
        <v>3.7</v>
      </c>
      <c r="N25" s="16">
        <v>6.2</v>
      </c>
      <c r="O25" s="8">
        <v>28.6</v>
      </c>
      <c r="P25" s="14">
        <v>34.264500000000005</v>
      </c>
      <c r="Q25" s="15"/>
      <c r="R25" s="15"/>
      <c r="S25" s="14">
        <v>9.86</v>
      </c>
      <c r="T25" s="14">
        <v>8.98</v>
      </c>
      <c r="U25" s="14">
        <v>9.471</v>
      </c>
      <c r="V25" s="14">
        <v>4.767</v>
      </c>
      <c r="W25" s="14">
        <v>1.1864999999999999</v>
      </c>
      <c r="X25" s="8" t="s">
        <v>90</v>
      </c>
      <c r="Y25" s="8" t="s">
        <v>62</v>
      </c>
      <c r="Z25" s="11">
        <v>3.84956</v>
      </c>
      <c r="AA25" s="11">
        <v>4.441109999999999</v>
      </c>
      <c r="AB25" s="11">
        <v>0.23829</v>
      </c>
      <c r="AC25" s="11">
        <v>1.6338</v>
      </c>
      <c r="AD25" s="11">
        <v>0.010039999999999999</v>
      </c>
      <c r="AE25" s="39">
        <v>5.9</v>
      </c>
      <c r="AF25" s="8" t="s">
        <v>62</v>
      </c>
      <c r="AG25" s="8" t="s">
        <v>62</v>
      </c>
      <c r="AH25" s="8" t="s">
        <v>62</v>
      </c>
      <c r="AI25" s="8" t="s">
        <v>62</v>
      </c>
      <c r="AJ25" s="8" t="s">
        <v>62</v>
      </c>
      <c r="AK25" s="8" t="s">
        <v>62</v>
      </c>
      <c r="AL25" s="8" t="s">
        <v>62</v>
      </c>
      <c r="AM25" s="8" t="s">
        <v>62</v>
      </c>
      <c r="AN25" s="8" t="s">
        <v>62</v>
      </c>
      <c r="AO25" s="8" t="s">
        <v>62</v>
      </c>
      <c r="AP25" s="8" t="s">
        <v>62</v>
      </c>
      <c r="AQ25" s="8" t="s">
        <v>62</v>
      </c>
      <c r="AR25" s="14">
        <v>1.54</v>
      </c>
      <c r="AS25" s="8">
        <v>1.74</v>
      </c>
      <c r="AT25" s="8" t="s">
        <v>62</v>
      </c>
      <c r="AU25" s="8" t="s">
        <v>62</v>
      </c>
      <c r="AV25" s="8" t="s">
        <v>62</v>
      </c>
      <c r="AW25" s="8" t="s">
        <v>62</v>
      </c>
      <c r="AX25" s="8" t="s">
        <v>62</v>
      </c>
      <c r="AY25" s="12">
        <v>64.5</v>
      </c>
      <c r="AZ25" s="8">
        <v>308</v>
      </c>
      <c r="BA25" s="12">
        <v>50.9</v>
      </c>
      <c r="BB25" s="12">
        <v>49.6</v>
      </c>
      <c r="BC25" s="8">
        <v>177</v>
      </c>
      <c r="BD25" s="14">
        <v>1.81</v>
      </c>
      <c r="BE25" s="8">
        <v>0</v>
      </c>
      <c r="BF25" s="14">
        <v>1.81</v>
      </c>
      <c r="BG25" s="11">
        <v>0.23900000000000002</v>
      </c>
      <c r="BH25" s="14">
        <v>1</v>
      </c>
      <c r="BI25" s="8" t="s">
        <v>62</v>
      </c>
      <c r="BJ25" s="8" t="s">
        <v>62</v>
      </c>
      <c r="BK25" s="11">
        <v>0.167</v>
      </c>
      <c r="BL25" s="8" t="s">
        <v>62</v>
      </c>
      <c r="BM25" s="11">
        <v>0.217</v>
      </c>
      <c r="BN25" s="17">
        <f t="shared" si="0"/>
        <v>95.29062800000001</v>
      </c>
      <c r="BO25" s="10">
        <f t="shared" si="1"/>
        <v>0.9507289719626167</v>
      </c>
    </row>
    <row r="26" spans="1:67" ht="12.75">
      <c r="A26" s="13">
        <v>25</v>
      </c>
      <c r="B26" s="36" t="s">
        <v>113</v>
      </c>
      <c r="C26" s="14">
        <v>4.85</v>
      </c>
      <c r="D26" s="11">
        <v>1.5696</v>
      </c>
      <c r="E26" s="11">
        <v>5.7</v>
      </c>
      <c r="F26" s="14">
        <v>8.946720000000001</v>
      </c>
      <c r="G26" s="8">
        <v>16.4</v>
      </c>
      <c r="H26" s="14">
        <v>1.53</v>
      </c>
      <c r="I26" s="14">
        <v>69.691</v>
      </c>
      <c r="J26" s="12">
        <v>444.72812999999996</v>
      </c>
      <c r="K26" s="12">
        <v>1873.9502400000001</v>
      </c>
      <c r="L26" s="8">
        <v>0</v>
      </c>
      <c r="M26" s="8">
        <v>3.3</v>
      </c>
      <c r="N26" s="8">
        <v>3.9</v>
      </c>
      <c r="O26" s="8">
        <v>68.2</v>
      </c>
      <c r="P26" s="14">
        <v>1.4909999999999999</v>
      </c>
      <c r="Q26" s="15"/>
      <c r="R26" s="15"/>
      <c r="S26" s="8" t="s">
        <v>90</v>
      </c>
      <c r="T26" s="8" t="s">
        <v>90</v>
      </c>
      <c r="U26" s="8" t="s">
        <v>90</v>
      </c>
      <c r="V26" s="14">
        <v>1.4909999999999999</v>
      </c>
      <c r="W26" s="8" t="s">
        <v>90</v>
      </c>
      <c r="X26" s="8" t="s">
        <v>90</v>
      </c>
      <c r="Y26" s="8" t="s">
        <v>62</v>
      </c>
      <c r="Z26" s="35">
        <v>7.38121</v>
      </c>
      <c r="AA26" s="11">
        <v>5.93973</v>
      </c>
      <c r="AB26" s="11">
        <v>0.06982</v>
      </c>
      <c r="AC26" s="11">
        <v>2.0967</v>
      </c>
      <c r="AD26" s="11">
        <v>0.011980000000000001</v>
      </c>
      <c r="AE26" s="12">
        <v>4.62</v>
      </c>
      <c r="AF26" s="8" t="s">
        <v>62</v>
      </c>
      <c r="AG26" s="8" t="s">
        <v>62</v>
      </c>
      <c r="AH26" s="8" t="s">
        <v>62</v>
      </c>
      <c r="AI26" s="8" t="s">
        <v>62</v>
      </c>
      <c r="AJ26" s="8" t="s">
        <v>62</v>
      </c>
      <c r="AK26" s="8" t="s">
        <v>62</v>
      </c>
      <c r="AL26" s="8" t="s">
        <v>62</v>
      </c>
      <c r="AM26" s="11">
        <v>0.143</v>
      </c>
      <c r="AN26" s="8">
        <v>0.02</v>
      </c>
      <c r="AO26" s="14">
        <v>1.52</v>
      </c>
      <c r="AP26" s="14">
        <v>1.7333333333333334</v>
      </c>
      <c r="AQ26" s="14">
        <v>3.2533333333333334</v>
      </c>
      <c r="AR26" s="8" t="s">
        <v>62</v>
      </c>
      <c r="AS26" s="8">
        <v>1.68</v>
      </c>
      <c r="AT26" s="11">
        <v>0.0599</v>
      </c>
      <c r="AU26" s="8" t="s">
        <v>62</v>
      </c>
      <c r="AV26" s="12">
        <v>19.3</v>
      </c>
      <c r="AW26" s="11">
        <v>0.778</v>
      </c>
      <c r="AX26" s="12">
        <v>4.01</v>
      </c>
      <c r="AY26" s="8">
        <v>384</v>
      </c>
      <c r="AZ26" s="8">
        <v>215</v>
      </c>
      <c r="BA26" s="12">
        <v>92.5</v>
      </c>
      <c r="BB26" s="12">
        <v>21.9</v>
      </c>
      <c r="BC26" s="8">
        <v>103</v>
      </c>
      <c r="BD26" s="14">
        <v>1.97</v>
      </c>
      <c r="BE26" s="8">
        <v>0</v>
      </c>
      <c r="BF26" s="14">
        <v>1.97</v>
      </c>
      <c r="BG26" s="11">
        <v>0.174</v>
      </c>
      <c r="BH26" s="14">
        <v>0.728</v>
      </c>
      <c r="BI26" s="8">
        <v>430</v>
      </c>
      <c r="BJ26" s="12" t="s">
        <v>91</v>
      </c>
      <c r="BK26" s="8">
        <v>0.65</v>
      </c>
      <c r="BL26" s="8">
        <v>3</v>
      </c>
      <c r="BM26" s="11">
        <v>0.316</v>
      </c>
      <c r="BN26" s="17">
        <f t="shared" si="0"/>
        <v>105.31772000000001</v>
      </c>
      <c r="BO26" s="10">
        <f t="shared" si="1"/>
        <v>0.9450878048780489</v>
      </c>
    </row>
    <row r="27" spans="1:67" ht="12.75">
      <c r="A27" s="13">
        <v>26</v>
      </c>
      <c r="B27" s="13" t="s">
        <v>78</v>
      </c>
      <c r="C27" s="14">
        <v>3.06</v>
      </c>
      <c r="D27" s="8">
        <v>1.84</v>
      </c>
      <c r="E27" s="11">
        <v>5.7</v>
      </c>
      <c r="F27" s="14">
        <v>10.488000000000001</v>
      </c>
      <c r="G27" s="8">
        <v>28.1</v>
      </c>
      <c r="H27" s="14">
        <v>3.07</v>
      </c>
      <c r="I27" s="14">
        <v>53.209500000000006</v>
      </c>
      <c r="J27" s="12">
        <v>494.38762500000007</v>
      </c>
      <c r="K27" s="12">
        <v>2069.348</v>
      </c>
      <c r="L27" s="8">
        <v>0</v>
      </c>
      <c r="M27" s="8">
        <v>2.4</v>
      </c>
      <c r="N27" s="8">
        <v>4.5</v>
      </c>
      <c r="O27" s="14">
        <v>50.49</v>
      </c>
      <c r="P27" s="14">
        <v>2.7195</v>
      </c>
      <c r="Q27" s="15"/>
      <c r="R27" s="15"/>
      <c r="S27" s="8" t="s">
        <v>90</v>
      </c>
      <c r="T27" s="8" t="s">
        <v>90</v>
      </c>
      <c r="U27" s="14">
        <v>2.7195</v>
      </c>
      <c r="V27" s="8" t="s">
        <v>90</v>
      </c>
      <c r="W27" s="8" t="s">
        <v>90</v>
      </c>
      <c r="X27" s="8" t="s">
        <v>90</v>
      </c>
      <c r="Y27" s="8" t="s">
        <v>62</v>
      </c>
      <c r="Z27" s="11">
        <v>11.665389999999999</v>
      </c>
      <c r="AA27" s="11">
        <v>12.094059999999999</v>
      </c>
      <c r="AB27" s="11">
        <v>0.0958</v>
      </c>
      <c r="AC27" s="11">
        <v>2.527</v>
      </c>
      <c r="AD27" s="11">
        <v>0.10893000000000001</v>
      </c>
      <c r="AE27" s="12">
        <v>18.39</v>
      </c>
      <c r="AF27" s="12">
        <v>48.8</v>
      </c>
      <c r="AG27" s="8" t="s">
        <v>93</v>
      </c>
      <c r="AH27" s="8" t="s">
        <v>62</v>
      </c>
      <c r="AI27" s="8" t="s">
        <v>93</v>
      </c>
      <c r="AJ27" s="8" t="s">
        <v>62</v>
      </c>
      <c r="AK27" s="8">
        <v>49</v>
      </c>
      <c r="AL27" s="8" t="s">
        <v>92</v>
      </c>
      <c r="AM27" s="11">
        <v>0.252</v>
      </c>
      <c r="AN27" s="11">
        <v>0.1</v>
      </c>
      <c r="AO27" s="14">
        <v>2.05</v>
      </c>
      <c r="AP27" s="14">
        <v>2.1333333333333333</v>
      </c>
      <c r="AQ27" s="14">
        <v>4.183333333333334</v>
      </c>
      <c r="AR27" s="8" t="s">
        <v>62</v>
      </c>
      <c r="AS27" s="16">
        <v>8.71</v>
      </c>
      <c r="AT27" s="11">
        <v>0.0726</v>
      </c>
      <c r="AU27" s="8">
        <v>0.19</v>
      </c>
      <c r="AV27" s="8">
        <v>35</v>
      </c>
      <c r="AW27" s="11">
        <v>0.806</v>
      </c>
      <c r="AX27" s="12">
        <v>5.9</v>
      </c>
      <c r="AY27" s="8">
        <v>882</v>
      </c>
      <c r="AZ27" s="8">
        <v>247</v>
      </c>
      <c r="BA27" s="8">
        <v>263</v>
      </c>
      <c r="BB27" s="12">
        <v>33.5</v>
      </c>
      <c r="BC27" s="8">
        <v>249</v>
      </c>
      <c r="BD27" s="14">
        <v>2.08</v>
      </c>
      <c r="BE27" s="8">
        <v>0</v>
      </c>
      <c r="BF27" s="14">
        <v>2.08</v>
      </c>
      <c r="BG27" s="11">
        <v>0.155</v>
      </c>
      <c r="BH27" s="14">
        <v>1.35</v>
      </c>
      <c r="BI27" s="8">
        <v>650</v>
      </c>
      <c r="BJ27" s="12" t="s">
        <v>91</v>
      </c>
      <c r="BK27" s="11">
        <v>0.837</v>
      </c>
      <c r="BL27" s="12">
        <v>4.7</v>
      </c>
      <c r="BM27" s="11">
        <v>0.355</v>
      </c>
      <c r="BN27" s="17">
        <f t="shared" si="0"/>
        <v>102.42750000000001</v>
      </c>
      <c r="BO27" s="10">
        <f t="shared" si="1"/>
        <v>0.9427466192170818</v>
      </c>
    </row>
    <row r="28" spans="1:67" ht="12.75">
      <c r="A28" s="13">
        <v>27</v>
      </c>
      <c r="B28" s="13" t="s">
        <v>79</v>
      </c>
      <c r="C28" s="14">
        <v>7.74</v>
      </c>
      <c r="D28" s="11">
        <v>1.4736000000000002</v>
      </c>
      <c r="E28" s="8">
        <v>5.83</v>
      </c>
      <c r="F28" s="14">
        <v>8.591088000000001</v>
      </c>
      <c r="G28" s="14">
        <v>1.35</v>
      </c>
      <c r="H28" s="14">
        <v>2.08</v>
      </c>
      <c r="I28" s="14">
        <v>63.4</v>
      </c>
      <c r="J28" s="12">
        <v>284</v>
      </c>
      <c r="K28" s="12">
        <v>1210</v>
      </c>
      <c r="L28" s="8">
        <v>0</v>
      </c>
      <c r="M28" s="8">
        <v>14.2</v>
      </c>
      <c r="N28" s="14">
        <v>20</v>
      </c>
      <c r="O28" s="14">
        <v>59.95</v>
      </c>
      <c r="P28" s="14">
        <v>3.4</v>
      </c>
      <c r="Q28" s="15"/>
      <c r="R28" s="15"/>
      <c r="S28" s="8" t="s">
        <v>90</v>
      </c>
      <c r="T28" s="8" t="s">
        <v>90</v>
      </c>
      <c r="U28" s="14">
        <v>2.835</v>
      </c>
      <c r="V28" s="14">
        <v>0.5670000000000001</v>
      </c>
      <c r="W28" s="8" t="s">
        <v>90</v>
      </c>
      <c r="X28" s="8" t="s">
        <v>90</v>
      </c>
      <c r="Y28" s="8" t="s">
        <v>62</v>
      </c>
      <c r="Z28" s="11">
        <v>0.16230878661087864</v>
      </c>
      <c r="AA28" s="11">
        <v>0.16862761506276153</v>
      </c>
      <c r="AB28" s="11">
        <v>0.07437991631799162</v>
      </c>
      <c r="AC28" s="11">
        <v>0.5265941422594143</v>
      </c>
      <c r="AD28" s="40" t="s">
        <v>95</v>
      </c>
      <c r="AE28" s="8" t="s">
        <v>62</v>
      </c>
      <c r="AF28" s="8" t="s">
        <v>62</v>
      </c>
      <c r="AG28" s="8" t="s">
        <v>62</v>
      </c>
      <c r="AH28" s="8" t="s">
        <v>62</v>
      </c>
      <c r="AI28" s="8" t="s">
        <v>62</v>
      </c>
      <c r="AJ28" s="8" t="s">
        <v>62</v>
      </c>
      <c r="AK28" s="8" t="s">
        <v>62</v>
      </c>
      <c r="AL28" s="8" t="s">
        <v>62</v>
      </c>
      <c r="AM28" s="11">
        <v>0.255</v>
      </c>
      <c r="AN28" s="8">
        <v>0.04</v>
      </c>
      <c r="AO28" s="14">
        <v>0.92</v>
      </c>
      <c r="AP28" s="14">
        <v>1.6616666666666666</v>
      </c>
      <c r="AQ28" s="14">
        <v>2.5816666666666666</v>
      </c>
      <c r="AR28" s="8" t="s">
        <v>62</v>
      </c>
      <c r="AS28" s="11">
        <v>0.4</v>
      </c>
      <c r="AT28" s="11">
        <v>0.102</v>
      </c>
      <c r="AU28" s="8" t="s">
        <v>62</v>
      </c>
      <c r="AV28" s="12">
        <v>29.1</v>
      </c>
      <c r="AW28" s="11">
        <v>0.587</v>
      </c>
      <c r="AX28" s="12">
        <v>7.52</v>
      </c>
      <c r="AY28" s="8">
        <v>264</v>
      </c>
      <c r="AZ28" s="8">
        <v>511</v>
      </c>
      <c r="BA28" s="12">
        <v>37.9</v>
      </c>
      <c r="BB28" s="12">
        <v>89.2</v>
      </c>
      <c r="BC28" s="8">
        <v>292</v>
      </c>
      <c r="BD28" s="8">
        <v>2.5</v>
      </c>
      <c r="BE28" s="8">
        <v>0</v>
      </c>
      <c r="BF28" s="8">
        <v>2.5</v>
      </c>
      <c r="BG28" s="11">
        <v>0.316</v>
      </c>
      <c r="BH28" s="14">
        <v>2.22</v>
      </c>
      <c r="BI28" s="8">
        <v>350</v>
      </c>
      <c r="BJ28" s="12" t="s">
        <v>91</v>
      </c>
      <c r="BK28" s="11">
        <v>0.195</v>
      </c>
      <c r="BL28" s="12">
        <v>5.3</v>
      </c>
      <c r="BM28" s="11">
        <v>0.133</v>
      </c>
      <c r="BN28" s="17">
        <f>C28+F28+G28+H28+I28+N28</f>
        <v>103.161088</v>
      </c>
      <c r="BO28" s="10">
        <f>(Z28+AA28+AB28+AC28)/G28</f>
        <v>0.6903040446304044</v>
      </c>
    </row>
    <row r="29" spans="1:67" ht="12.75">
      <c r="A29" s="13">
        <v>28</v>
      </c>
      <c r="B29" s="13" t="s">
        <v>80</v>
      </c>
      <c r="C29" s="8">
        <v>4.1</v>
      </c>
      <c r="D29" s="11">
        <v>1.6</v>
      </c>
      <c r="E29" s="8">
        <v>5.83</v>
      </c>
      <c r="F29" s="14">
        <v>9.328000000000001</v>
      </c>
      <c r="G29" s="14">
        <v>20</v>
      </c>
      <c r="H29" s="14">
        <v>3.04</v>
      </c>
      <c r="I29" s="14">
        <v>62.843500000000006</v>
      </c>
      <c r="J29" s="12">
        <v>452.97512500000005</v>
      </c>
      <c r="K29" s="12">
        <v>1904.0720000000001</v>
      </c>
      <c r="L29" s="8">
        <v>0</v>
      </c>
      <c r="M29" s="8">
        <v>8.8</v>
      </c>
      <c r="N29" s="8">
        <v>9.4</v>
      </c>
      <c r="O29" s="14">
        <v>59.62</v>
      </c>
      <c r="P29" s="14">
        <v>3.2235</v>
      </c>
      <c r="Q29" s="15"/>
      <c r="R29" s="15"/>
      <c r="S29" s="8" t="s">
        <v>90</v>
      </c>
      <c r="T29" s="8" t="s">
        <v>90</v>
      </c>
      <c r="U29" s="14">
        <v>1.008</v>
      </c>
      <c r="V29" s="14">
        <v>2.2155</v>
      </c>
      <c r="W29" s="8" t="s">
        <v>90</v>
      </c>
      <c r="X29" s="8" t="s">
        <v>90</v>
      </c>
      <c r="Y29" s="8" t="s">
        <v>62</v>
      </c>
      <c r="Z29" s="11">
        <v>5.67005</v>
      </c>
      <c r="AA29" s="11">
        <v>9.30654</v>
      </c>
      <c r="AB29" s="11">
        <v>0.2325</v>
      </c>
      <c r="AC29" s="8">
        <v>3.64</v>
      </c>
      <c r="AD29" s="11">
        <v>0.013380000000000001</v>
      </c>
      <c r="AE29" s="12">
        <v>4.95</v>
      </c>
      <c r="AF29" s="8" t="s">
        <v>62</v>
      </c>
      <c r="AG29" s="8" t="s">
        <v>62</v>
      </c>
      <c r="AH29" s="8" t="s">
        <v>62</v>
      </c>
      <c r="AI29" s="8" t="s">
        <v>62</v>
      </c>
      <c r="AJ29" s="8" t="s">
        <v>62</v>
      </c>
      <c r="AK29" s="8" t="s">
        <v>62</v>
      </c>
      <c r="AL29" s="8" t="s">
        <v>62</v>
      </c>
      <c r="AM29" s="8" t="s">
        <v>62</v>
      </c>
      <c r="AN29" s="8" t="s">
        <v>62</v>
      </c>
      <c r="AO29" s="8" t="s">
        <v>62</v>
      </c>
      <c r="AP29" s="8" t="s">
        <v>62</v>
      </c>
      <c r="AQ29" s="8" t="s">
        <v>62</v>
      </c>
      <c r="AR29" s="8" t="s">
        <v>62</v>
      </c>
      <c r="AS29" s="8" t="s">
        <v>62</v>
      </c>
      <c r="AT29" s="8" t="s">
        <v>62</v>
      </c>
      <c r="AU29" s="8" t="s">
        <v>62</v>
      </c>
      <c r="AV29" s="8" t="s">
        <v>62</v>
      </c>
      <c r="AW29" s="8" t="s">
        <v>62</v>
      </c>
      <c r="AX29" s="8" t="s">
        <v>62</v>
      </c>
      <c r="AY29" s="8">
        <v>796</v>
      </c>
      <c r="AZ29" s="8">
        <v>359</v>
      </c>
      <c r="BA29" s="12">
        <v>56.6</v>
      </c>
      <c r="BB29" s="8">
        <v>101</v>
      </c>
      <c r="BC29" s="8">
        <v>383</v>
      </c>
      <c r="BD29" s="14">
        <v>3.82</v>
      </c>
      <c r="BE29" s="8">
        <v>0</v>
      </c>
      <c r="BF29" s="14">
        <v>3.82</v>
      </c>
      <c r="BG29" s="8">
        <v>0.35</v>
      </c>
      <c r="BH29" s="14">
        <v>1.95</v>
      </c>
      <c r="BI29" s="8" t="s">
        <v>62</v>
      </c>
      <c r="BJ29" s="8" t="s">
        <v>62</v>
      </c>
      <c r="BK29" s="11">
        <v>3.84</v>
      </c>
      <c r="BL29" s="12">
        <v>9.4</v>
      </c>
      <c r="BM29" s="11">
        <v>0.22799999999999998</v>
      </c>
      <c r="BN29" s="17">
        <f t="shared" si="0"/>
        <v>108.7115</v>
      </c>
      <c r="BO29" s="10">
        <f>(Z29+AA29+AB29+AC29+AD29)/G29</f>
        <v>0.9431235000000001</v>
      </c>
    </row>
    <row r="30" spans="1:67" ht="12.75">
      <c r="A30" s="13">
        <v>29</v>
      </c>
      <c r="B30" s="13" t="s">
        <v>81</v>
      </c>
      <c r="C30" s="14">
        <v>4.72</v>
      </c>
      <c r="D30" s="11">
        <v>2.208</v>
      </c>
      <c r="E30" s="8">
        <v>6.38</v>
      </c>
      <c r="F30" s="14">
        <v>14.087040000000002</v>
      </c>
      <c r="G30" s="8">
        <v>30.3</v>
      </c>
      <c r="H30" s="14">
        <v>3.16</v>
      </c>
      <c r="I30" s="14">
        <v>48.257</v>
      </c>
      <c r="J30" s="12">
        <v>510.01191</v>
      </c>
      <c r="K30" s="12">
        <v>2132.6916800000004</v>
      </c>
      <c r="L30" s="8">
        <v>0</v>
      </c>
      <c r="M30" s="8">
        <v>2.4</v>
      </c>
      <c r="N30" s="8">
        <v>2.5</v>
      </c>
      <c r="O30" s="14">
        <v>46.64</v>
      </c>
      <c r="P30" s="14">
        <v>1.6170000000000002</v>
      </c>
      <c r="Q30" s="15"/>
      <c r="R30" s="15"/>
      <c r="S30" s="8" t="s">
        <v>90</v>
      </c>
      <c r="T30" s="8" t="s">
        <v>90</v>
      </c>
      <c r="U30" s="8" t="s">
        <v>90</v>
      </c>
      <c r="V30" s="14">
        <v>1.6170000000000002</v>
      </c>
      <c r="W30" s="8" t="s">
        <v>90</v>
      </c>
      <c r="X30" s="8" t="s">
        <v>90</v>
      </c>
      <c r="Y30" s="8" t="s">
        <v>62</v>
      </c>
      <c r="Z30" s="11">
        <v>17.539358158995817</v>
      </c>
      <c r="AA30" s="11">
        <v>6.888209780334728</v>
      </c>
      <c r="AB30" s="11">
        <v>0.3109603556485355</v>
      </c>
      <c r="AC30" s="11">
        <v>1.4039576359832635</v>
      </c>
      <c r="AD30" s="11">
        <v>0.7816909518828452</v>
      </c>
      <c r="AE30" s="12">
        <v>71.37</v>
      </c>
      <c r="AF30" s="8">
        <v>173</v>
      </c>
      <c r="AG30" s="8">
        <v>64</v>
      </c>
      <c r="AH30" s="8" t="s">
        <v>62</v>
      </c>
      <c r="AI30" s="8">
        <v>64</v>
      </c>
      <c r="AJ30" s="8" t="s">
        <v>62</v>
      </c>
      <c r="AK30" s="8">
        <v>184</v>
      </c>
      <c r="AL30" s="8" t="s">
        <v>92</v>
      </c>
      <c r="AM30" s="8" t="s">
        <v>62</v>
      </c>
      <c r="AN30" s="11">
        <v>0.1</v>
      </c>
      <c r="AO30" s="8" t="s">
        <v>62</v>
      </c>
      <c r="AP30" s="8" t="s">
        <v>62</v>
      </c>
      <c r="AQ30" s="8" t="s">
        <v>62</v>
      </c>
      <c r="AR30" s="8" t="s">
        <v>62</v>
      </c>
      <c r="AS30" s="8">
        <v>1.28</v>
      </c>
      <c r="AT30" s="8" t="s">
        <v>62</v>
      </c>
      <c r="AU30" s="11">
        <v>0.243</v>
      </c>
      <c r="AV30" s="8" t="s">
        <v>62</v>
      </c>
      <c r="AW30" s="8" t="s">
        <v>62</v>
      </c>
      <c r="AX30" s="8" t="s">
        <v>62</v>
      </c>
      <c r="AY30" s="8">
        <v>974</v>
      </c>
      <c r="AZ30" s="8">
        <v>153</v>
      </c>
      <c r="BA30" s="8">
        <v>233</v>
      </c>
      <c r="BB30" s="8">
        <v>24</v>
      </c>
      <c r="BC30" s="8">
        <v>215</v>
      </c>
      <c r="BD30" s="14">
        <v>1.15</v>
      </c>
      <c r="BE30" s="8">
        <v>0</v>
      </c>
      <c r="BF30" s="14">
        <v>1.15</v>
      </c>
      <c r="BG30" s="11">
        <v>0.13899999999999998</v>
      </c>
      <c r="BH30" s="14">
        <v>1.36</v>
      </c>
      <c r="BI30" s="8" t="s">
        <v>62</v>
      </c>
      <c r="BJ30" s="12">
        <v>9.4</v>
      </c>
      <c r="BK30" s="8">
        <v>0.45</v>
      </c>
      <c r="BL30" s="12">
        <v>11.2</v>
      </c>
      <c r="BM30" s="11">
        <v>0.21800000000000003</v>
      </c>
      <c r="BN30" s="17">
        <f t="shared" si="0"/>
        <v>103.02403999999999</v>
      </c>
      <c r="BO30" s="10">
        <f>(Z30+AA30+AB30+AC30+AD30)/G30</f>
        <v>0.8885866958034715</v>
      </c>
    </row>
    <row r="31" spans="1:67" ht="12.75">
      <c r="A31" s="13">
        <v>30</v>
      </c>
      <c r="B31" s="13" t="s">
        <v>82</v>
      </c>
      <c r="C31" s="14">
        <v>3.04</v>
      </c>
      <c r="D31" s="11">
        <v>1.84</v>
      </c>
      <c r="E31" s="11">
        <v>5.7</v>
      </c>
      <c r="F31" s="14">
        <v>10.488000000000001</v>
      </c>
      <c r="G31" s="8">
        <v>13.6</v>
      </c>
      <c r="H31" s="14">
        <v>2.61</v>
      </c>
      <c r="I31" s="14">
        <v>68.88850000000001</v>
      </c>
      <c r="J31" s="12">
        <v>422.68387500000006</v>
      </c>
      <c r="K31" s="12">
        <v>1783.712</v>
      </c>
      <c r="L31" s="8">
        <v>0</v>
      </c>
      <c r="M31" s="8">
        <v>2.9</v>
      </c>
      <c r="N31" s="8">
        <v>4.2</v>
      </c>
      <c r="O31" s="14">
        <v>65.56</v>
      </c>
      <c r="P31" s="14">
        <v>3.3285</v>
      </c>
      <c r="Q31" s="15"/>
      <c r="R31" s="15"/>
      <c r="S31" s="4" t="s">
        <v>90</v>
      </c>
      <c r="T31" s="4" t="s">
        <v>90</v>
      </c>
      <c r="U31" s="4" t="s">
        <v>90</v>
      </c>
      <c r="V31" s="14">
        <v>3.3285</v>
      </c>
      <c r="W31" s="4" t="s">
        <v>90</v>
      </c>
      <c r="X31" s="4" t="s">
        <v>90</v>
      </c>
      <c r="Y31" s="8" t="s">
        <v>62</v>
      </c>
      <c r="Z31" s="11">
        <v>3.22385</v>
      </c>
      <c r="AA31" s="11">
        <v>7.79</v>
      </c>
      <c r="AB31" s="11">
        <v>0.09437000000000001</v>
      </c>
      <c r="AC31" s="11">
        <v>1.77</v>
      </c>
      <c r="AD31" s="11">
        <v>0.01613</v>
      </c>
      <c r="AE31" s="8" t="s">
        <v>62</v>
      </c>
      <c r="AF31" s="8" t="s">
        <v>62</v>
      </c>
      <c r="AG31" s="8" t="s">
        <v>62</v>
      </c>
      <c r="AH31" s="8" t="s">
        <v>62</v>
      </c>
      <c r="AI31" s="8" t="s">
        <v>62</v>
      </c>
      <c r="AJ31" s="8" t="s">
        <v>62</v>
      </c>
      <c r="AK31" s="8" t="s">
        <v>62</v>
      </c>
      <c r="AL31" s="8" t="s">
        <v>62</v>
      </c>
      <c r="AM31" s="8" t="s">
        <v>62</v>
      </c>
      <c r="AN31" s="8" t="s">
        <v>62</v>
      </c>
      <c r="AO31" s="8" t="s">
        <v>62</v>
      </c>
      <c r="AP31" s="8" t="s">
        <v>62</v>
      </c>
      <c r="AQ31" s="8" t="s">
        <v>62</v>
      </c>
      <c r="AR31" s="8" t="s">
        <v>62</v>
      </c>
      <c r="AS31" s="8">
        <v>2.93</v>
      </c>
      <c r="AT31" s="8" t="s">
        <v>62</v>
      </c>
      <c r="AU31" s="8" t="s">
        <v>62</v>
      </c>
      <c r="AV31" s="8" t="s">
        <v>62</v>
      </c>
      <c r="AW31" s="8" t="s">
        <v>62</v>
      </c>
      <c r="AX31" s="8" t="s">
        <v>62</v>
      </c>
      <c r="AY31" s="8">
        <v>865</v>
      </c>
      <c r="AZ31" s="8">
        <v>221</v>
      </c>
      <c r="BA31" s="12">
        <v>39.3</v>
      </c>
      <c r="BB31" s="12">
        <v>26.3</v>
      </c>
      <c r="BC31" s="8">
        <v>114</v>
      </c>
      <c r="BD31" s="8">
        <v>1.4</v>
      </c>
      <c r="BE31" s="8">
        <v>0</v>
      </c>
      <c r="BF31" s="8">
        <v>1.4</v>
      </c>
      <c r="BG31" s="11">
        <v>0.181</v>
      </c>
      <c r="BH31" s="14">
        <v>0.735</v>
      </c>
      <c r="BI31" s="8" t="s">
        <v>62</v>
      </c>
      <c r="BJ31" s="8" t="s">
        <v>62</v>
      </c>
      <c r="BK31" s="11">
        <v>0.586</v>
      </c>
      <c r="BL31" s="8" t="s">
        <v>62</v>
      </c>
      <c r="BM31" s="11">
        <v>0.5429999999999999</v>
      </c>
      <c r="BN31" s="17">
        <f t="shared" si="0"/>
        <v>102.82650000000001</v>
      </c>
      <c r="BO31" s="10">
        <f>(Z31+AA31+AB31+AC31+AD31)/G31</f>
        <v>0.9481139705882353</v>
      </c>
    </row>
    <row r="32" spans="1:67" ht="12.75">
      <c r="A32" s="13">
        <v>31</v>
      </c>
      <c r="B32" s="13" t="s">
        <v>83</v>
      </c>
      <c r="C32" s="14">
        <v>4.24</v>
      </c>
      <c r="D32" s="11">
        <v>1.9040000000000001</v>
      </c>
      <c r="E32" s="11">
        <v>5.7</v>
      </c>
      <c r="F32" s="14">
        <v>10.852800000000002</v>
      </c>
      <c r="G32" s="14">
        <v>8.06</v>
      </c>
      <c r="H32" s="14">
        <v>2.49</v>
      </c>
      <c r="I32" s="14">
        <v>72.9375</v>
      </c>
      <c r="J32" s="12">
        <v>389.46682500000003</v>
      </c>
      <c r="K32" s="12">
        <v>1649.7176</v>
      </c>
      <c r="L32" s="8">
        <v>0</v>
      </c>
      <c r="M32" s="8">
        <v>2.1</v>
      </c>
      <c r="N32" s="8">
        <v>3.7</v>
      </c>
      <c r="O32" s="14">
        <v>69.63</v>
      </c>
      <c r="P32" s="14">
        <v>3.3075</v>
      </c>
      <c r="Q32" s="15"/>
      <c r="R32" s="15"/>
      <c r="S32" s="4" t="s">
        <v>90</v>
      </c>
      <c r="T32" s="4" t="s">
        <v>90</v>
      </c>
      <c r="U32" s="4" t="s">
        <v>90</v>
      </c>
      <c r="V32" s="14">
        <v>3.3075</v>
      </c>
      <c r="W32" s="4" t="s">
        <v>90</v>
      </c>
      <c r="X32" s="4" t="s">
        <v>90</v>
      </c>
      <c r="Y32" s="8" t="s">
        <v>62</v>
      </c>
      <c r="Z32" s="11">
        <v>6.014078786610878</v>
      </c>
      <c r="AA32" s="11">
        <v>0.8055676569037656</v>
      </c>
      <c r="AB32" s="11">
        <v>0.03385682008368201</v>
      </c>
      <c r="AC32" s="11">
        <v>0.7122150627615063</v>
      </c>
      <c r="AD32" s="40" t="s">
        <v>95</v>
      </c>
      <c r="AE32" s="12">
        <v>6.19</v>
      </c>
      <c r="AF32" s="8" t="s">
        <v>62</v>
      </c>
      <c r="AG32" s="8" t="s">
        <v>62</v>
      </c>
      <c r="AH32" s="8" t="s">
        <v>62</v>
      </c>
      <c r="AI32" s="8" t="s">
        <v>62</v>
      </c>
      <c r="AJ32" s="8" t="s">
        <v>62</v>
      </c>
      <c r="AK32" s="8" t="s">
        <v>62</v>
      </c>
      <c r="AL32" s="8" t="s">
        <v>62</v>
      </c>
      <c r="AM32" s="11">
        <v>0.092</v>
      </c>
      <c r="AN32" s="8">
        <v>0.02</v>
      </c>
      <c r="AO32" s="14">
        <v>1.52</v>
      </c>
      <c r="AP32" s="14">
        <v>2.1</v>
      </c>
      <c r="AQ32" s="14">
        <v>3.62</v>
      </c>
      <c r="AR32" s="8" t="s">
        <v>62</v>
      </c>
      <c r="AS32" s="8">
        <v>0.18</v>
      </c>
      <c r="AT32" s="8" t="s">
        <v>62</v>
      </c>
      <c r="AU32" s="8" t="s">
        <v>62</v>
      </c>
      <c r="AV32" s="12">
        <v>21.3</v>
      </c>
      <c r="AW32" s="8" t="s">
        <v>62</v>
      </c>
      <c r="AX32" s="8" t="s">
        <v>62</v>
      </c>
      <c r="AY32" s="8">
        <v>817</v>
      </c>
      <c r="AZ32" s="8">
        <v>202</v>
      </c>
      <c r="BA32" s="12">
        <v>31.2</v>
      </c>
      <c r="BB32" s="12">
        <v>30.4</v>
      </c>
      <c r="BC32" s="8">
        <v>120</v>
      </c>
      <c r="BD32" s="14">
        <v>1.96</v>
      </c>
      <c r="BE32" s="8">
        <v>0</v>
      </c>
      <c r="BF32" s="14">
        <v>1.96</v>
      </c>
      <c r="BG32" s="11">
        <v>0.21400000000000002</v>
      </c>
      <c r="BH32" s="14">
        <v>0.883</v>
      </c>
      <c r="BI32" s="8">
        <v>1140</v>
      </c>
      <c r="BJ32" s="8" t="s">
        <v>62</v>
      </c>
      <c r="BK32" s="35">
        <v>0.571</v>
      </c>
      <c r="BL32" s="12">
        <v>5.9</v>
      </c>
      <c r="BM32" s="11">
        <v>1.051</v>
      </c>
      <c r="BN32" s="17">
        <f>C32+F32+G32+H32+I32+N32</f>
        <v>102.2803</v>
      </c>
      <c r="BO32" s="10">
        <f>(Z32+AA32+AB32+AC32)/G32</f>
        <v>0.938674730317597</v>
      </c>
    </row>
    <row r="33" spans="1:67" ht="12.75">
      <c r="A33" s="13">
        <v>32</v>
      </c>
      <c r="B33" s="13" t="s">
        <v>114</v>
      </c>
      <c r="C33" s="8">
        <v>23.2</v>
      </c>
      <c r="D33" s="11">
        <v>1.2544</v>
      </c>
      <c r="E33" s="11">
        <v>5.7</v>
      </c>
      <c r="F33" s="14">
        <v>7.15008</v>
      </c>
      <c r="G33" s="8">
        <v>12.3</v>
      </c>
      <c r="H33" s="14">
        <v>2.61</v>
      </c>
      <c r="I33" s="14">
        <v>55.175</v>
      </c>
      <c r="J33" s="12">
        <v>346.20657000000006</v>
      </c>
      <c r="K33" s="12">
        <v>1459.4513600000002</v>
      </c>
      <c r="L33" s="8">
        <v>0</v>
      </c>
      <c r="M33" s="8">
        <v>2.3</v>
      </c>
      <c r="N33" s="8">
        <v>2.2</v>
      </c>
      <c r="O33" s="14">
        <v>42.46</v>
      </c>
      <c r="P33" s="14">
        <v>12.715</v>
      </c>
      <c r="Q33" s="15"/>
      <c r="R33" s="15"/>
      <c r="S33" s="14">
        <v>0.85</v>
      </c>
      <c r="T33" s="4" t="s">
        <v>90</v>
      </c>
      <c r="U33" s="14">
        <v>10.374</v>
      </c>
      <c r="V33" s="4" t="s">
        <v>90</v>
      </c>
      <c r="W33" s="14">
        <v>1.4909999999999999</v>
      </c>
      <c r="X33" s="4" t="s">
        <v>90</v>
      </c>
      <c r="Y33" s="8" t="s">
        <v>62</v>
      </c>
      <c r="Z33" s="11">
        <v>6.3677579497907955</v>
      </c>
      <c r="AA33" s="11">
        <v>3.3326275104602505</v>
      </c>
      <c r="AB33" s="11">
        <v>0.2065951882845188</v>
      </c>
      <c r="AC33" s="11">
        <v>0.9832547071129708</v>
      </c>
      <c r="AD33" s="11">
        <v>0.21053927824267785</v>
      </c>
      <c r="AE33" s="12">
        <v>35.43</v>
      </c>
      <c r="AF33" s="12">
        <v>84.3</v>
      </c>
      <c r="AG33" s="8">
        <v>23</v>
      </c>
      <c r="AH33" s="8" t="s">
        <v>62</v>
      </c>
      <c r="AI33" s="8">
        <v>23</v>
      </c>
      <c r="AJ33" s="8" t="s">
        <v>62</v>
      </c>
      <c r="AK33" s="8">
        <v>88</v>
      </c>
      <c r="AL33" s="8" t="s">
        <v>92</v>
      </c>
      <c r="AM33" s="8">
        <v>0.11</v>
      </c>
      <c r="AN33" s="8">
        <v>0.05</v>
      </c>
      <c r="AO33" s="14">
        <v>1.85</v>
      </c>
      <c r="AP33" s="14">
        <v>1.4683333333333333</v>
      </c>
      <c r="AQ33" s="14">
        <v>3.3183333333333334</v>
      </c>
      <c r="AR33" s="8" t="s">
        <v>62</v>
      </c>
      <c r="AS33" s="8">
        <v>0.92</v>
      </c>
      <c r="AT33" s="11">
        <v>0.0558</v>
      </c>
      <c r="AU33" s="11">
        <v>0.136</v>
      </c>
      <c r="AV33" s="12">
        <v>5.55</v>
      </c>
      <c r="AW33" s="11">
        <v>0.544</v>
      </c>
      <c r="AX33" s="12">
        <v>4.9</v>
      </c>
      <c r="AY33" s="8">
        <v>592</v>
      </c>
      <c r="AZ33" s="8">
        <v>270</v>
      </c>
      <c r="BA33" s="8">
        <v>131</v>
      </c>
      <c r="BB33" s="12">
        <v>19.6</v>
      </c>
      <c r="BC33" s="8">
        <v>476</v>
      </c>
      <c r="BD33" s="14">
        <v>1.33</v>
      </c>
      <c r="BE33" s="8">
        <v>0</v>
      </c>
      <c r="BF33" s="14">
        <v>1.33</v>
      </c>
      <c r="BG33" s="11">
        <v>0.118</v>
      </c>
      <c r="BH33" s="14">
        <v>0.558</v>
      </c>
      <c r="BI33" s="8">
        <v>130</v>
      </c>
      <c r="BJ33" s="12">
        <v>7.2</v>
      </c>
      <c r="BK33" s="11">
        <v>0.351</v>
      </c>
      <c r="BL33" s="12">
        <v>4.2</v>
      </c>
      <c r="BM33" s="11">
        <v>35.005</v>
      </c>
      <c r="BN33" s="17">
        <f t="shared" si="0"/>
        <v>102.63508</v>
      </c>
      <c r="BO33" s="10">
        <f aca="true" t="shared" si="2" ref="BO33:BO45">(Z33+AA33+AB33+AC33+AD33)/G33</f>
        <v>0.9025020027553831</v>
      </c>
    </row>
    <row r="34" spans="1:67" ht="12.75">
      <c r="A34" s="13">
        <v>33</v>
      </c>
      <c r="B34" s="13" t="s">
        <v>115</v>
      </c>
      <c r="C34" s="8">
        <v>24.4</v>
      </c>
      <c r="D34" s="11">
        <v>1.0495999999999999</v>
      </c>
      <c r="E34" s="11">
        <v>5.7</v>
      </c>
      <c r="F34" s="14">
        <v>5.98272</v>
      </c>
      <c r="G34" s="14">
        <v>7.82</v>
      </c>
      <c r="H34" s="14">
        <v>1.45</v>
      </c>
      <c r="I34" s="14">
        <v>60.7915</v>
      </c>
      <c r="J34" s="12">
        <v>322.279005</v>
      </c>
      <c r="K34" s="12">
        <v>1363.7102399999999</v>
      </c>
      <c r="L34" s="8">
        <v>0</v>
      </c>
      <c r="M34" s="8">
        <v>3.2</v>
      </c>
      <c r="N34" s="8">
        <v>2.5</v>
      </c>
      <c r="O34" s="14">
        <v>34.98</v>
      </c>
      <c r="P34" s="14">
        <v>25.8115</v>
      </c>
      <c r="Q34" s="15"/>
      <c r="R34" s="15"/>
      <c r="S34" s="14">
        <v>6.35</v>
      </c>
      <c r="T34" s="14">
        <v>7.04</v>
      </c>
      <c r="U34" s="14">
        <v>11.382</v>
      </c>
      <c r="V34" s="14">
        <v>1.0395</v>
      </c>
      <c r="W34" s="4" t="s">
        <v>90</v>
      </c>
      <c r="X34" s="4" t="s">
        <v>90</v>
      </c>
      <c r="Y34" s="8" t="s">
        <v>62</v>
      </c>
      <c r="Z34" s="11">
        <v>3.62092</v>
      </c>
      <c r="AA34" s="11">
        <v>2.4862400000000004</v>
      </c>
      <c r="AB34" s="11">
        <v>0.26477</v>
      </c>
      <c r="AC34" s="11">
        <v>1.0338</v>
      </c>
      <c r="AD34" s="40" t="s">
        <v>95</v>
      </c>
      <c r="AE34" s="12">
        <v>4.74</v>
      </c>
      <c r="AF34" s="8" t="s">
        <v>62</v>
      </c>
      <c r="AG34" s="8" t="s">
        <v>62</v>
      </c>
      <c r="AH34" s="8" t="s">
        <v>62</v>
      </c>
      <c r="AI34" s="8" t="s">
        <v>62</v>
      </c>
      <c r="AJ34" s="8" t="s">
        <v>62</v>
      </c>
      <c r="AK34" s="8" t="s">
        <v>62</v>
      </c>
      <c r="AL34" s="8" t="s">
        <v>62</v>
      </c>
      <c r="AM34" s="11">
        <v>0.141</v>
      </c>
      <c r="AN34" s="8">
        <v>0.03</v>
      </c>
      <c r="AO34" s="14">
        <v>1.27</v>
      </c>
      <c r="AP34" s="14">
        <v>1.205</v>
      </c>
      <c r="AQ34" s="14">
        <v>2.475</v>
      </c>
      <c r="AR34" s="8" t="s">
        <v>62</v>
      </c>
      <c r="AS34" s="8">
        <v>0.77</v>
      </c>
      <c r="AT34" s="11">
        <v>0.0526</v>
      </c>
      <c r="AU34" s="8" t="s">
        <v>62</v>
      </c>
      <c r="AV34" s="8">
        <v>22</v>
      </c>
      <c r="AW34" s="8" t="s">
        <v>62</v>
      </c>
      <c r="AX34" s="8" t="s">
        <v>62</v>
      </c>
      <c r="AY34" s="8">
        <v>228</v>
      </c>
      <c r="AZ34" s="8">
        <v>130</v>
      </c>
      <c r="BA34" s="8">
        <v>294</v>
      </c>
      <c r="BB34" s="12">
        <v>18.1</v>
      </c>
      <c r="BC34" s="12">
        <v>95.8</v>
      </c>
      <c r="BD34" s="14">
        <v>1.62</v>
      </c>
      <c r="BE34" s="8">
        <v>0</v>
      </c>
      <c r="BF34" s="14">
        <v>1.62</v>
      </c>
      <c r="BG34" s="11">
        <v>0.118</v>
      </c>
      <c r="BH34" s="14">
        <v>0.593</v>
      </c>
      <c r="BI34" s="8" t="s">
        <v>62</v>
      </c>
      <c r="BJ34" s="8" t="s">
        <v>62</v>
      </c>
      <c r="BK34" s="11">
        <v>0.386</v>
      </c>
      <c r="BL34" s="12">
        <v>4.6</v>
      </c>
      <c r="BM34" s="8">
        <v>0.46</v>
      </c>
      <c r="BN34" s="17">
        <f t="shared" si="0"/>
        <v>102.94422</v>
      </c>
      <c r="BO34" s="10">
        <f>(Z34+AA34+AB34+AC34)/G34</f>
        <v>0.947024296675192</v>
      </c>
    </row>
    <row r="35" spans="1:67" ht="12.75">
      <c r="A35" s="13">
        <v>34</v>
      </c>
      <c r="B35" s="13" t="s">
        <v>116</v>
      </c>
      <c r="C35" s="8">
        <v>21.8</v>
      </c>
      <c r="D35" s="11">
        <v>0.7951999999999999</v>
      </c>
      <c r="E35" s="11">
        <v>5.7</v>
      </c>
      <c r="F35" s="14">
        <v>4.53264</v>
      </c>
      <c r="G35" s="8">
        <v>12.1</v>
      </c>
      <c r="H35" s="8">
        <v>1.3</v>
      </c>
      <c r="I35" s="14">
        <v>55.2</v>
      </c>
      <c r="J35" s="12">
        <v>334</v>
      </c>
      <c r="K35" s="12">
        <v>1407</v>
      </c>
      <c r="L35" s="8">
        <v>0</v>
      </c>
      <c r="M35" s="8">
        <v>2.4</v>
      </c>
      <c r="N35" s="14">
        <v>3</v>
      </c>
      <c r="O35" s="14">
        <v>15.62</v>
      </c>
      <c r="P35" s="14">
        <v>39.6</v>
      </c>
      <c r="Q35" s="15"/>
      <c r="R35" s="15"/>
      <c r="S35" s="14">
        <v>10.5</v>
      </c>
      <c r="T35" s="14">
        <v>11.9</v>
      </c>
      <c r="U35" s="14">
        <v>14</v>
      </c>
      <c r="V35" s="14">
        <v>3.2</v>
      </c>
      <c r="W35" s="4" t="s">
        <v>90</v>
      </c>
      <c r="X35" s="4" t="s">
        <v>90</v>
      </c>
      <c r="Y35" s="8" t="s">
        <v>62</v>
      </c>
      <c r="Z35" s="11">
        <v>4.637359999999999</v>
      </c>
      <c r="AA35" s="11">
        <v>4.610520000000001</v>
      </c>
      <c r="AB35" s="11">
        <v>0.43695999999999996</v>
      </c>
      <c r="AC35" s="11">
        <v>1.446</v>
      </c>
      <c r="AD35" s="11">
        <v>0.10725</v>
      </c>
      <c r="AE35" s="12">
        <v>43.1</v>
      </c>
      <c r="AF35" s="12">
        <v>38.9</v>
      </c>
      <c r="AG35" s="8" t="s">
        <v>93</v>
      </c>
      <c r="AH35" s="8" t="s">
        <v>62</v>
      </c>
      <c r="AI35" s="8" t="s">
        <v>93</v>
      </c>
      <c r="AJ35" s="8" t="s">
        <v>62</v>
      </c>
      <c r="AK35" s="8">
        <v>39</v>
      </c>
      <c r="AL35" s="8" t="s">
        <v>92</v>
      </c>
      <c r="AM35" s="11">
        <v>0.086</v>
      </c>
      <c r="AN35" s="8">
        <v>0.06</v>
      </c>
      <c r="AO35" s="14">
        <v>0.95</v>
      </c>
      <c r="AP35" s="14">
        <v>0.875</v>
      </c>
      <c r="AQ35" s="14">
        <v>1.825</v>
      </c>
      <c r="AR35" s="8" t="s">
        <v>62</v>
      </c>
      <c r="AS35" s="11">
        <v>1.5</v>
      </c>
      <c r="AT35" s="11">
        <v>0.0811</v>
      </c>
      <c r="AU35" s="11">
        <v>0.137</v>
      </c>
      <c r="AV35" s="8" t="s">
        <v>98</v>
      </c>
      <c r="AW35" s="11">
        <v>0.556</v>
      </c>
      <c r="AX35" s="12">
        <v>4.61</v>
      </c>
      <c r="AY35" s="8">
        <v>193</v>
      </c>
      <c r="AZ35" s="8">
        <v>385</v>
      </c>
      <c r="BA35" s="12">
        <v>74.1</v>
      </c>
      <c r="BB35" s="12">
        <v>19.9</v>
      </c>
      <c r="BC35" s="8">
        <v>113</v>
      </c>
      <c r="BD35" s="14">
        <v>1.55</v>
      </c>
      <c r="BE35" s="8">
        <v>0</v>
      </c>
      <c r="BF35" s="14">
        <v>1.55</v>
      </c>
      <c r="BG35" s="11">
        <v>0.21200000000000002</v>
      </c>
      <c r="BH35" s="14">
        <v>0.385</v>
      </c>
      <c r="BI35" s="8">
        <v>200</v>
      </c>
      <c r="BJ35" s="8" t="s">
        <v>62</v>
      </c>
      <c r="BK35" s="11">
        <v>0.335</v>
      </c>
      <c r="BL35" s="12">
        <v>3.6</v>
      </c>
      <c r="BM35" s="11">
        <v>0.709</v>
      </c>
      <c r="BN35" s="17">
        <f t="shared" si="0"/>
        <v>97.93263999999999</v>
      </c>
      <c r="BO35" s="10">
        <f t="shared" si="2"/>
        <v>0.9287677685950413</v>
      </c>
    </row>
    <row r="36" spans="1:67" ht="12.75">
      <c r="A36" s="13">
        <v>35</v>
      </c>
      <c r="B36" s="13" t="s">
        <v>84</v>
      </c>
      <c r="C36" s="8">
        <v>18.4</v>
      </c>
      <c r="D36" s="11">
        <v>0.784</v>
      </c>
      <c r="E36" s="11">
        <v>5.7</v>
      </c>
      <c r="F36" s="14">
        <v>4.4688</v>
      </c>
      <c r="G36" s="8">
        <v>23.7</v>
      </c>
      <c r="H36" s="14">
        <v>1.65</v>
      </c>
      <c r="I36" s="14">
        <v>48.603500000000004</v>
      </c>
      <c r="J36" s="12">
        <v>413.43832499999996</v>
      </c>
      <c r="K36" s="12">
        <v>1730</v>
      </c>
      <c r="L36" s="8">
        <v>0</v>
      </c>
      <c r="M36" s="8">
        <v>1.8</v>
      </c>
      <c r="N36" s="8">
        <v>2.9</v>
      </c>
      <c r="O36" s="14">
        <v>11.99</v>
      </c>
      <c r="P36" s="14">
        <v>36.6135</v>
      </c>
      <c r="Q36" s="15"/>
      <c r="R36" s="15"/>
      <c r="S36" s="8">
        <v>1.4</v>
      </c>
      <c r="T36" s="4" t="s">
        <v>90</v>
      </c>
      <c r="U36" s="14">
        <v>33.2</v>
      </c>
      <c r="V36" s="4" t="s">
        <v>90</v>
      </c>
      <c r="W36" s="14">
        <v>2</v>
      </c>
      <c r="X36" s="4" t="s">
        <v>90</v>
      </c>
      <c r="Y36" s="8" t="s">
        <v>62</v>
      </c>
      <c r="Z36" s="11">
        <v>9.45759</v>
      </c>
      <c r="AA36" s="11">
        <v>9.293709999999999</v>
      </c>
      <c r="AB36" s="11">
        <v>0.88107</v>
      </c>
      <c r="AC36" s="11">
        <v>2.3537</v>
      </c>
      <c r="AD36" s="11">
        <v>0.19691999999999998</v>
      </c>
      <c r="AE36" s="12">
        <v>55.17</v>
      </c>
      <c r="AF36" s="8" t="s">
        <v>62</v>
      </c>
      <c r="AG36" s="8" t="s">
        <v>62</v>
      </c>
      <c r="AH36" s="8" t="s">
        <v>62</v>
      </c>
      <c r="AI36" s="8" t="s">
        <v>62</v>
      </c>
      <c r="AJ36" s="8" t="s">
        <v>62</v>
      </c>
      <c r="AK36" s="8" t="s">
        <v>62</v>
      </c>
      <c r="AL36" s="8" t="s">
        <v>62</v>
      </c>
      <c r="AM36" s="8" t="s">
        <v>62</v>
      </c>
      <c r="AN36" s="8" t="s">
        <v>62</v>
      </c>
      <c r="AO36" s="8" t="s">
        <v>62</v>
      </c>
      <c r="AP36" s="8" t="s">
        <v>62</v>
      </c>
      <c r="AQ36" s="8" t="s">
        <v>62</v>
      </c>
      <c r="AR36" s="8" t="s">
        <v>62</v>
      </c>
      <c r="AS36" s="8" t="s">
        <v>62</v>
      </c>
      <c r="AT36" s="8" t="s">
        <v>62</v>
      </c>
      <c r="AU36" s="8" t="s">
        <v>62</v>
      </c>
      <c r="AV36" s="8" t="s">
        <v>62</v>
      </c>
      <c r="AW36" s="8" t="s">
        <v>62</v>
      </c>
      <c r="AX36" s="8" t="s">
        <v>62</v>
      </c>
      <c r="AY36" s="8">
        <v>259</v>
      </c>
      <c r="AZ36" s="8">
        <v>340</v>
      </c>
      <c r="BA36" s="8">
        <v>144</v>
      </c>
      <c r="BB36" s="12">
        <v>39.2</v>
      </c>
      <c r="BC36" s="8">
        <v>212</v>
      </c>
      <c r="BD36" s="14">
        <v>3.06</v>
      </c>
      <c r="BE36" s="8">
        <v>0</v>
      </c>
      <c r="BF36" s="14">
        <v>3.06</v>
      </c>
      <c r="BG36" s="11">
        <v>0.346</v>
      </c>
      <c r="BH36" s="8">
        <v>0.7</v>
      </c>
      <c r="BI36" s="8" t="s">
        <v>62</v>
      </c>
      <c r="BJ36" s="8" t="s">
        <v>62</v>
      </c>
      <c r="BK36" s="11">
        <v>0.356</v>
      </c>
      <c r="BL36" s="8" t="s">
        <v>62</v>
      </c>
      <c r="BM36" s="8">
        <v>1.12</v>
      </c>
      <c r="BN36" s="17">
        <f t="shared" si="0"/>
        <v>99.7223</v>
      </c>
      <c r="BO36" s="10">
        <f t="shared" si="2"/>
        <v>0.9359911392405064</v>
      </c>
    </row>
    <row r="37" spans="1:67" ht="12.75">
      <c r="A37" s="13">
        <v>36</v>
      </c>
      <c r="B37" s="13" t="s">
        <v>117</v>
      </c>
      <c r="C37" s="8">
        <v>22.2</v>
      </c>
      <c r="D37" s="11">
        <v>0.6448</v>
      </c>
      <c r="E37" s="11">
        <v>5.7</v>
      </c>
      <c r="F37" s="14">
        <v>3.6753600000000004</v>
      </c>
      <c r="G37" s="8">
        <v>14.8</v>
      </c>
      <c r="H37" s="8">
        <v>1.2</v>
      </c>
      <c r="I37" s="14">
        <v>55.1</v>
      </c>
      <c r="J37" s="12">
        <v>355</v>
      </c>
      <c r="K37" s="12">
        <v>1493</v>
      </c>
      <c r="L37" s="8">
        <v>0</v>
      </c>
      <c r="M37" s="8">
        <v>1.4</v>
      </c>
      <c r="N37" s="8">
        <v>1.2</v>
      </c>
      <c r="O37" s="14">
        <v>17.49</v>
      </c>
      <c r="P37" s="14">
        <v>37.6</v>
      </c>
      <c r="Q37" s="15"/>
      <c r="R37" s="15"/>
      <c r="S37" s="14">
        <v>3.5</v>
      </c>
      <c r="T37" s="14">
        <v>1</v>
      </c>
      <c r="U37" s="14">
        <v>28.2</v>
      </c>
      <c r="V37" s="14">
        <v>4.9</v>
      </c>
      <c r="W37" s="4" t="s">
        <v>90</v>
      </c>
      <c r="X37" s="4" t="s">
        <v>90</v>
      </c>
      <c r="Y37" s="8" t="s">
        <v>62</v>
      </c>
      <c r="Z37" s="11">
        <v>6.958531223849373</v>
      </c>
      <c r="AA37" s="11">
        <v>4.541881537656903</v>
      </c>
      <c r="AB37" s="11">
        <v>0.35743933054393306</v>
      </c>
      <c r="AC37" s="11">
        <v>1.162270920502092</v>
      </c>
      <c r="AD37" s="11">
        <v>0.3066604079497908</v>
      </c>
      <c r="AE37" s="12">
        <v>75.7</v>
      </c>
      <c r="AF37" s="8">
        <v>107</v>
      </c>
      <c r="AG37" s="8">
        <v>55</v>
      </c>
      <c r="AH37" s="8" t="s">
        <v>62</v>
      </c>
      <c r="AI37" s="8">
        <v>55</v>
      </c>
      <c r="AJ37" s="8" t="s">
        <v>62</v>
      </c>
      <c r="AK37" s="12">
        <v>116.16666666666667</v>
      </c>
      <c r="AL37" s="8" t="s">
        <v>92</v>
      </c>
      <c r="AM37" s="11">
        <v>0.046</v>
      </c>
      <c r="AN37" s="8">
        <v>0.06</v>
      </c>
      <c r="AO37" s="8">
        <v>0.5</v>
      </c>
      <c r="AP37" s="14">
        <v>0.8083333333333333</v>
      </c>
      <c r="AQ37" s="14">
        <v>1.3083333333333333</v>
      </c>
      <c r="AR37" s="8" t="s">
        <v>91</v>
      </c>
      <c r="AS37" s="8">
        <v>1.19</v>
      </c>
      <c r="AT37" s="11">
        <v>0.0376</v>
      </c>
      <c r="AU37" s="11">
        <v>0.403</v>
      </c>
      <c r="AV37" s="8" t="s">
        <v>98</v>
      </c>
      <c r="AW37" s="11">
        <v>0.516</v>
      </c>
      <c r="AX37" s="12">
        <v>4.22</v>
      </c>
      <c r="AY37" s="8">
        <v>344</v>
      </c>
      <c r="AZ37" s="8">
        <v>132</v>
      </c>
      <c r="BA37" s="12">
        <v>72.1</v>
      </c>
      <c r="BB37" s="12">
        <v>8.29</v>
      </c>
      <c r="BC37" s="8">
        <v>162</v>
      </c>
      <c r="BD37" s="14">
        <v>0.6769999999999999</v>
      </c>
      <c r="BE37" s="8">
        <v>0</v>
      </c>
      <c r="BF37" s="14">
        <v>0.6769999999999999</v>
      </c>
      <c r="BG37" s="11">
        <v>0.0848</v>
      </c>
      <c r="BH37" s="14">
        <v>0.269</v>
      </c>
      <c r="BI37" s="8">
        <v>160</v>
      </c>
      <c r="BJ37" s="12">
        <v>7</v>
      </c>
      <c r="BK37" s="11">
        <v>0.145</v>
      </c>
      <c r="BL37" s="12">
        <v>3.9</v>
      </c>
      <c r="BM37" s="11">
        <v>0.372</v>
      </c>
      <c r="BN37" s="17">
        <f t="shared" si="0"/>
        <v>98.17536</v>
      </c>
      <c r="BO37" s="10">
        <f t="shared" si="2"/>
        <v>0.9004583392231142</v>
      </c>
    </row>
    <row r="38" spans="1:67" ht="12.75">
      <c r="A38" s="13">
        <v>37</v>
      </c>
      <c r="B38" s="13" t="s">
        <v>118</v>
      </c>
      <c r="C38" s="8">
        <v>21.6</v>
      </c>
      <c r="D38" s="8">
        <v>0.84</v>
      </c>
      <c r="E38" s="11">
        <v>5.7</v>
      </c>
      <c r="F38" s="14">
        <v>4.788</v>
      </c>
      <c r="G38" s="8">
        <v>15.8</v>
      </c>
      <c r="H38" s="14">
        <v>1.13</v>
      </c>
      <c r="I38" s="14">
        <v>54.978500000000004</v>
      </c>
      <c r="J38" s="12">
        <v>367.60200000000003</v>
      </c>
      <c r="K38" s="12">
        <v>1544</v>
      </c>
      <c r="L38" s="8">
        <v>0</v>
      </c>
      <c r="M38" s="8">
        <v>1.9</v>
      </c>
      <c r="N38" s="8">
        <v>1.3</v>
      </c>
      <c r="O38" s="14">
        <v>15.95</v>
      </c>
      <c r="P38" s="14">
        <v>39.0285</v>
      </c>
      <c r="Q38" s="15"/>
      <c r="R38" s="15"/>
      <c r="S38" s="4" t="s">
        <v>90</v>
      </c>
      <c r="T38" s="4" t="s">
        <v>90</v>
      </c>
      <c r="U38" s="14">
        <v>35.5</v>
      </c>
      <c r="V38" s="8">
        <v>3.5</v>
      </c>
      <c r="W38" s="4" t="s">
        <v>90</v>
      </c>
      <c r="X38" s="4" t="s">
        <v>90</v>
      </c>
      <c r="Y38" s="8" t="s">
        <v>62</v>
      </c>
      <c r="Z38" s="11">
        <v>6.2140200000000005</v>
      </c>
      <c r="AA38" s="11">
        <v>5.54</v>
      </c>
      <c r="AB38" s="11">
        <v>0.49822000000000005</v>
      </c>
      <c r="AC38" s="11">
        <v>2.571</v>
      </c>
      <c r="AD38" s="11">
        <v>0.05722</v>
      </c>
      <c r="AE38" s="12">
        <v>35.8</v>
      </c>
      <c r="AF38" s="12">
        <v>43.2</v>
      </c>
      <c r="AG38" s="8">
        <v>12</v>
      </c>
      <c r="AH38" s="8" t="s">
        <v>62</v>
      </c>
      <c r="AI38" s="8">
        <v>12</v>
      </c>
      <c r="AJ38" s="8" t="s">
        <v>62</v>
      </c>
      <c r="AK38" s="12">
        <v>45.2</v>
      </c>
      <c r="AL38" s="8" t="s">
        <v>92</v>
      </c>
      <c r="AM38" s="11">
        <v>0.057</v>
      </c>
      <c r="AN38" s="11">
        <v>0.0759</v>
      </c>
      <c r="AO38" s="14">
        <v>0.88</v>
      </c>
      <c r="AP38" s="14">
        <v>1.06</v>
      </c>
      <c r="AQ38" s="14">
        <v>1.94</v>
      </c>
      <c r="AR38" s="8" t="s">
        <v>62</v>
      </c>
      <c r="AS38" s="11">
        <v>1.8</v>
      </c>
      <c r="AT38" s="11">
        <v>0.0779</v>
      </c>
      <c r="AU38" s="11">
        <v>0.167</v>
      </c>
      <c r="AV38" s="8" t="s">
        <v>98</v>
      </c>
      <c r="AW38" s="11">
        <v>0.756</v>
      </c>
      <c r="AX38" s="12">
        <v>5.25</v>
      </c>
      <c r="AY38" s="8">
        <v>251</v>
      </c>
      <c r="AZ38" s="8">
        <v>197</v>
      </c>
      <c r="BA38" s="8">
        <v>81</v>
      </c>
      <c r="BB38" s="12">
        <v>14.3</v>
      </c>
      <c r="BC38" s="8">
        <v>144</v>
      </c>
      <c r="BD38" s="14">
        <v>0.891</v>
      </c>
      <c r="BE38" s="8">
        <v>0</v>
      </c>
      <c r="BF38" s="14">
        <v>0.891</v>
      </c>
      <c r="BG38" s="11">
        <v>0.11200000000000002</v>
      </c>
      <c r="BH38" s="14">
        <v>0.359</v>
      </c>
      <c r="BI38" s="8">
        <v>270</v>
      </c>
      <c r="BJ38" s="12" t="s">
        <v>91</v>
      </c>
      <c r="BK38" s="11">
        <v>0.269</v>
      </c>
      <c r="BL38" s="12">
        <v>3.7</v>
      </c>
      <c r="BM38" s="11">
        <v>0.44299999999999995</v>
      </c>
      <c r="BN38" s="17">
        <f t="shared" si="0"/>
        <v>99.5965</v>
      </c>
      <c r="BO38" s="10">
        <f t="shared" si="2"/>
        <v>0.9418012658227847</v>
      </c>
    </row>
    <row r="39" spans="1:67" ht="12.75">
      <c r="A39" s="13">
        <v>38</v>
      </c>
      <c r="B39" s="13" t="s">
        <v>119</v>
      </c>
      <c r="C39" s="8">
        <v>21.7</v>
      </c>
      <c r="D39" s="11">
        <v>0.5776</v>
      </c>
      <c r="E39" s="11">
        <v>5.7</v>
      </c>
      <c r="F39" s="14">
        <v>3.29232</v>
      </c>
      <c r="G39" s="14">
        <v>11</v>
      </c>
      <c r="H39" s="14">
        <v>1.23</v>
      </c>
      <c r="I39" s="14">
        <v>56.18650000000001</v>
      </c>
      <c r="J39" s="12">
        <v>322.86865500000005</v>
      </c>
      <c r="K39" s="12">
        <v>1361.9534400000002</v>
      </c>
      <c r="L39" s="8">
        <v>0</v>
      </c>
      <c r="M39" s="8">
        <v>1.5</v>
      </c>
      <c r="N39" s="8">
        <v>1.4</v>
      </c>
      <c r="O39" s="14">
        <v>22.66</v>
      </c>
      <c r="P39" s="14">
        <v>33.526500000000006</v>
      </c>
      <c r="Q39" s="15"/>
      <c r="R39" s="15"/>
      <c r="S39" s="14">
        <v>10.22</v>
      </c>
      <c r="T39" s="14">
        <v>6.79</v>
      </c>
      <c r="U39" s="14">
        <v>13.629000000000001</v>
      </c>
      <c r="V39" s="14">
        <v>2.8875</v>
      </c>
      <c r="W39" s="4" t="s">
        <v>90</v>
      </c>
      <c r="X39" s="4" t="s">
        <v>90</v>
      </c>
      <c r="Y39" s="8" t="s">
        <v>62</v>
      </c>
      <c r="Z39" s="11">
        <v>3.16499</v>
      </c>
      <c r="AA39" s="11">
        <v>5.05099</v>
      </c>
      <c r="AB39" s="11">
        <v>0.40842</v>
      </c>
      <c r="AC39" s="11">
        <v>1.6457</v>
      </c>
      <c r="AD39" s="11">
        <v>0.02299</v>
      </c>
      <c r="AE39" s="12">
        <v>7.79</v>
      </c>
      <c r="AF39" s="8" t="s">
        <v>62</v>
      </c>
      <c r="AG39" s="8" t="s">
        <v>62</v>
      </c>
      <c r="AH39" s="8" t="s">
        <v>62</v>
      </c>
      <c r="AI39" s="8" t="s">
        <v>62</v>
      </c>
      <c r="AJ39" s="8" t="s">
        <v>62</v>
      </c>
      <c r="AK39" s="8" t="s">
        <v>62</v>
      </c>
      <c r="AL39" s="8" t="s">
        <v>62</v>
      </c>
      <c r="AM39" s="8">
        <v>0.06</v>
      </c>
      <c r="AN39" s="8">
        <v>0.07</v>
      </c>
      <c r="AO39" s="14">
        <v>0.394</v>
      </c>
      <c r="AP39" s="14">
        <v>0.577</v>
      </c>
      <c r="AQ39" s="14">
        <v>0.971</v>
      </c>
      <c r="AR39" s="8" t="s">
        <v>62</v>
      </c>
      <c r="AS39" s="8">
        <v>1.69</v>
      </c>
      <c r="AT39" s="11">
        <v>0.0362</v>
      </c>
      <c r="AU39" s="8" t="s">
        <v>62</v>
      </c>
      <c r="AV39" s="12">
        <v>6.43</v>
      </c>
      <c r="AW39" s="11">
        <v>0.262</v>
      </c>
      <c r="AX39" s="12">
        <v>2.27</v>
      </c>
      <c r="AY39" s="8">
        <v>366</v>
      </c>
      <c r="AZ39" s="8">
        <v>154</v>
      </c>
      <c r="BA39" s="12">
        <v>34.4</v>
      </c>
      <c r="BB39" s="12">
        <v>8.14</v>
      </c>
      <c r="BC39" s="12">
        <v>46.3</v>
      </c>
      <c r="BD39" s="14">
        <v>0.523</v>
      </c>
      <c r="BE39" s="8">
        <v>0</v>
      </c>
      <c r="BF39" s="14">
        <v>0.523</v>
      </c>
      <c r="BG39" s="8" t="s">
        <v>99</v>
      </c>
      <c r="BH39" s="14">
        <v>0.40700000000000003</v>
      </c>
      <c r="BI39" s="8" t="s">
        <v>62</v>
      </c>
      <c r="BJ39" s="8" t="s">
        <v>62</v>
      </c>
      <c r="BK39" s="11">
        <v>0.168</v>
      </c>
      <c r="BL39" s="12">
        <v>3.7</v>
      </c>
      <c r="BM39" s="11">
        <v>0.144</v>
      </c>
      <c r="BN39" s="17">
        <f t="shared" si="0"/>
        <v>94.80882000000001</v>
      </c>
      <c r="BO39" s="10">
        <f t="shared" si="2"/>
        <v>0.9357354545454545</v>
      </c>
    </row>
    <row r="40" spans="1:67" ht="12.75">
      <c r="A40" s="13">
        <v>39</v>
      </c>
      <c r="B40" s="13" t="s">
        <v>120</v>
      </c>
      <c r="C40" s="8">
        <v>13.4</v>
      </c>
      <c r="D40" s="11">
        <v>0.792</v>
      </c>
      <c r="E40" s="11">
        <v>5.7</v>
      </c>
      <c r="F40" s="14">
        <v>4.5144</v>
      </c>
      <c r="G40" s="8">
        <v>22.7</v>
      </c>
      <c r="H40" s="14">
        <v>1.54</v>
      </c>
      <c r="I40" s="14">
        <v>51</v>
      </c>
      <c r="J40" s="12">
        <v>413.86635</v>
      </c>
      <c r="K40" s="12">
        <v>1733</v>
      </c>
      <c r="L40" s="8">
        <v>0</v>
      </c>
      <c r="M40" s="8">
        <v>1.7</v>
      </c>
      <c r="N40" s="16">
        <v>3.1</v>
      </c>
      <c r="O40" s="14">
        <v>9.779000000000002</v>
      </c>
      <c r="P40" s="14">
        <v>41.2</v>
      </c>
      <c r="Q40" s="15"/>
      <c r="R40" s="15"/>
      <c r="S40" s="14">
        <v>4.12</v>
      </c>
      <c r="T40" s="4" t="s">
        <v>90</v>
      </c>
      <c r="U40" s="14">
        <v>33.768</v>
      </c>
      <c r="V40" s="8">
        <v>3.4</v>
      </c>
      <c r="W40" s="4" t="s">
        <v>90</v>
      </c>
      <c r="X40" s="4" t="s">
        <v>90</v>
      </c>
      <c r="Y40" s="8" t="s">
        <v>62</v>
      </c>
      <c r="Z40" s="11">
        <v>11.677432217573223</v>
      </c>
      <c r="AA40" s="11">
        <v>7.338804759414226</v>
      </c>
      <c r="AB40" s="11">
        <v>0.3467141736401674</v>
      </c>
      <c r="AC40" s="11">
        <v>1.4455732217573223</v>
      </c>
      <c r="AD40" s="11">
        <v>0.1878533472803347</v>
      </c>
      <c r="AE40" s="12">
        <v>43.82</v>
      </c>
      <c r="AF40" s="12">
        <v>45.4</v>
      </c>
      <c r="AG40" s="8">
        <v>21</v>
      </c>
      <c r="AH40" s="8" t="s">
        <v>62</v>
      </c>
      <c r="AI40" s="8">
        <v>21</v>
      </c>
      <c r="AJ40" s="8" t="s">
        <v>62</v>
      </c>
      <c r="AK40" s="12">
        <v>48.9</v>
      </c>
      <c r="AL40" s="8" t="s">
        <v>92</v>
      </c>
      <c r="AM40" s="11">
        <v>0.049</v>
      </c>
      <c r="AN40" s="11">
        <v>0.115</v>
      </c>
      <c r="AO40" s="14">
        <v>0.644</v>
      </c>
      <c r="AP40" s="14">
        <v>1.065</v>
      </c>
      <c r="AQ40" s="14">
        <v>1.709</v>
      </c>
      <c r="AR40" s="8" t="s">
        <v>62</v>
      </c>
      <c r="AS40" s="8">
        <v>1.14</v>
      </c>
      <c r="AT40" s="11">
        <v>0.0467</v>
      </c>
      <c r="AU40" s="11">
        <v>0.224</v>
      </c>
      <c r="AV40" s="12">
        <v>12.7</v>
      </c>
      <c r="AW40" s="11">
        <v>0.561</v>
      </c>
      <c r="AX40" s="12">
        <v>5.02</v>
      </c>
      <c r="AY40" s="8">
        <v>259</v>
      </c>
      <c r="AZ40" s="8">
        <v>331</v>
      </c>
      <c r="BA40" s="12">
        <v>85.1</v>
      </c>
      <c r="BB40" s="12">
        <v>44.2</v>
      </c>
      <c r="BC40" s="8">
        <v>186</v>
      </c>
      <c r="BD40" s="14">
        <v>2.66</v>
      </c>
      <c r="BE40" s="8">
        <v>0</v>
      </c>
      <c r="BF40" s="14">
        <v>2.66</v>
      </c>
      <c r="BG40" s="11">
        <v>0.343</v>
      </c>
      <c r="BH40" s="14">
        <v>0.796</v>
      </c>
      <c r="BI40" s="8">
        <v>210</v>
      </c>
      <c r="BJ40" s="12">
        <v>14.1</v>
      </c>
      <c r="BK40" s="11">
        <v>0.367</v>
      </c>
      <c r="BL40" s="12">
        <v>2.7</v>
      </c>
      <c r="BM40" s="11">
        <v>0.8029999999999999</v>
      </c>
      <c r="BN40" s="17">
        <f t="shared" si="0"/>
        <v>96.2544</v>
      </c>
      <c r="BO40" s="10">
        <f t="shared" si="2"/>
        <v>0.9249505603376772</v>
      </c>
    </row>
    <row r="41" spans="1:67" ht="12.75">
      <c r="A41" s="13">
        <v>40</v>
      </c>
      <c r="B41" s="13" t="s">
        <v>121</v>
      </c>
      <c r="C41" s="8">
        <v>16.7</v>
      </c>
      <c r="D41" s="11">
        <v>0.6992</v>
      </c>
      <c r="E41" s="11">
        <v>6.25</v>
      </c>
      <c r="F41" s="14">
        <v>4.37</v>
      </c>
      <c r="G41" s="14">
        <v>9.88</v>
      </c>
      <c r="H41" s="14">
        <v>1</v>
      </c>
      <c r="I41" s="14">
        <v>65.867</v>
      </c>
      <c r="J41" s="12">
        <v>354</v>
      </c>
      <c r="K41" s="12">
        <v>1495</v>
      </c>
      <c r="L41" s="8">
        <v>0</v>
      </c>
      <c r="M41" s="8">
        <v>1.1</v>
      </c>
      <c r="N41" s="14">
        <v>1.48</v>
      </c>
      <c r="O41" s="14">
        <v>9.13</v>
      </c>
      <c r="P41" s="14">
        <v>56.8</v>
      </c>
      <c r="Q41" s="15"/>
      <c r="R41" s="15"/>
      <c r="S41" s="14">
        <v>5.1</v>
      </c>
      <c r="T41" s="8">
        <v>0.3</v>
      </c>
      <c r="U41" s="14">
        <v>46.7</v>
      </c>
      <c r="V41" s="8">
        <v>4.7</v>
      </c>
      <c r="W41" s="8" t="s">
        <v>90</v>
      </c>
      <c r="X41" s="8" t="s">
        <v>90</v>
      </c>
      <c r="Y41" s="8" t="s">
        <v>62</v>
      </c>
      <c r="Z41" s="11">
        <v>3.08107</v>
      </c>
      <c r="AA41" s="11">
        <v>4.06323</v>
      </c>
      <c r="AB41" s="11">
        <v>0.4397</v>
      </c>
      <c r="AC41" s="11">
        <v>1.7333</v>
      </c>
      <c r="AD41" s="11">
        <v>0.0186</v>
      </c>
      <c r="AE41" s="12">
        <v>5.92</v>
      </c>
      <c r="AF41" s="8" t="s">
        <v>62</v>
      </c>
      <c r="AG41" s="8" t="s">
        <v>62</v>
      </c>
      <c r="AH41" s="8" t="s">
        <v>62</v>
      </c>
      <c r="AI41" s="8" t="s">
        <v>62</v>
      </c>
      <c r="AJ41" s="8" t="s">
        <v>62</v>
      </c>
      <c r="AK41" s="8" t="s">
        <v>62</v>
      </c>
      <c r="AL41" s="8" t="s">
        <v>62</v>
      </c>
      <c r="AM41" s="11">
        <v>0.033</v>
      </c>
      <c r="AN41" s="8">
        <v>0.06</v>
      </c>
      <c r="AO41" s="14">
        <v>0.41</v>
      </c>
      <c r="AP41" s="14">
        <v>0.8683333333333334</v>
      </c>
      <c r="AQ41" s="14">
        <v>1.2783333333333333</v>
      </c>
      <c r="AR41" s="8" t="s">
        <v>62</v>
      </c>
      <c r="AS41" s="8">
        <v>1.14</v>
      </c>
      <c r="AT41" s="11">
        <v>0.0378</v>
      </c>
      <c r="AU41" s="11">
        <v>0.108</v>
      </c>
      <c r="AV41" s="12">
        <v>8.32</v>
      </c>
      <c r="AW41" s="8">
        <v>0.21</v>
      </c>
      <c r="AX41" s="12">
        <v>3.81</v>
      </c>
      <c r="AY41" s="8">
        <v>137</v>
      </c>
      <c r="AZ41" s="8">
        <v>174</v>
      </c>
      <c r="BA41" s="8">
        <v>107</v>
      </c>
      <c r="BB41" s="12">
        <v>17.7</v>
      </c>
      <c r="BC41" s="8">
        <v>134</v>
      </c>
      <c r="BD41" s="14">
        <v>0.5820000000000001</v>
      </c>
      <c r="BE41" s="8">
        <v>0</v>
      </c>
      <c r="BF41" s="14">
        <v>0.5820000000000001</v>
      </c>
      <c r="BG41" s="11">
        <v>0.126</v>
      </c>
      <c r="BH41" s="14">
        <v>0.368</v>
      </c>
      <c r="BI41" s="8">
        <v>270</v>
      </c>
      <c r="BJ41" s="8" t="s">
        <v>62</v>
      </c>
      <c r="BK41" s="11">
        <v>0.20800000000000002</v>
      </c>
      <c r="BL41" s="12">
        <v>2.7</v>
      </c>
      <c r="BM41" s="8">
        <v>11.64</v>
      </c>
      <c r="BN41" s="17">
        <f t="shared" si="0"/>
        <v>99.29700000000001</v>
      </c>
      <c r="BO41" s="10">
        <f t="shared" si="2"/>
        <v>0.9449291497975707</v>
      </c>
    </row>
    <row r="42" spans="1:67" ht="12.75">
      <c r="A42" s="13">
        <v>41</v>
      </c>
      <c r="B42" s="13" t="s">
        <v>122</v>
      </c>
      <c r="C42" s="8">
        <v>20.4</v>
      </c>
      <c r="D42" s="11">
        <v>0.7424</v>
      </c>
      <c r="E42" s="11">
        <v>5.7</v>
      </c>
      <c r="F42" s="14">
        <v>4.23168</v>
      </c>
      <c r="G42" s="8">
        <v>20.2</v>
      </c>
      <c r="H42" s="14">
        <v>1.33</v>
      </c>
      <c r="I42" s="14">
        <v>46.8</v>
      </c>
      <c r="J42" s="12">
        <v>374</v>
      </c>
      <c r="K42" s="12">
        <v>1569</v>
      </c>
      <c r="L42" s="8">
        <v>0</v>
      </c>
      <c r="M42" s="8">
        <v>1.1</v>
      </c>
      <c r="N42" s="14">
        <v>1.87</v>
      </c>
      <c r="O42" s="14">
        <v>12.32</v>
      </c>
      <c r="P42" s="14">
        <v>34.5</v>
      </c>
      <c r="Q42" s="15"/>
      <c r="R42" s="15"/>
      <c r="S42" s="8" t="s">
        <v>90</v>
      </c>
      <c r="T42" s="8">
        <v>0.8</v>
      </c>
      <c r="U42" s="14">
        <v>31.8</v>
      </c>
      <c r="V42" s="8">
        <v>1.9</v>
      </c>
      <c r="W42" s="8" t="s">
        <v>90</v>
      </c>
      <c r="X42" s="8" t="s">
        <v>90</v>
      </c>
      <c r="Y42" s="8" t="s">
        <v>62</v>
      </c>
      <c r="Z42" s="11">
        <v>5.1393</v>
      </c>
      <c r="AA42" s="11">
        <v>8.029720000000001</v>
      </c>
      <c r="AB42" s="11">
        <v>1.03183</v>
      </c>
      <c r="AC42" s="11">
        <v>4.5455</v>
      </c>
      <c r="AD42" s="11">
        <v>0.1563</v>
      </c>
      <c r="AE42" s="12">
        <v>53.22</v>
      </c>
      <c r="AF42" s="12">
        <v>70.4</v>
      </c>
      <c r="AG42" s="8">
        <v>547</v>
      </c>
      <c r="AH42" s="8" t="s">
        <v>62</v>
      </c>
      <c r="AI42" s="8">
        <v>547</v>
      </c>
      <c r="AJ42" s="8" t="s">
        <v>62</v>
      </c>
      <c r="AK42" s="12">
        <v>161.56666666666666</v>
      </c>
      <c r="AL42" s="8" t="s">
        <v>92</v>
      </c>
      <c r="AM42" s="8" t="s">
        <v>62</v>
      </c>
      <c r="AN42" s="8" t="s">
        <v>62</v>
      </c>
      <c r="AO42" s="8" t="s">
        <v>62</v>
      </c>
      <c r="AP42" s="8" t="s">
        <v>62</v>
      </c>
      <c r="AQ42" s="8" t="s">
        <v>62</v>
      </c>
      <c r="AR42" s="8" t="s">
        <v>62</v>
      </c>
      <c r="AS42" s="8" t="s">
        <v>62</v>
      </c>
      <c r="AT42" s="8" t="s">
        <v>62</v>
      </c>
      <c r="AU42" s="8" t="s">
        <v>62</v>
      </c>
      <c r="AV42" s="8" t="s">
        <v>62</v>
      </c>
      <c r="AW42" s="8" t="s">
        <v>62</v>
      </c>
      <c r="AX42" s="8" t="s">
        <v>62</v>
      </c>
      <c r="AY42" s="8">
        <v>319</v>
      </c>
      <c r="AZ42" s="8">
        <v>140</v>
      </c>
      <c r="BA42" s="8">
        <v>101</v>
      </c>
      <c r="BB42" s="12">
        <v>14.2</v>
      </c>
      <c r="BC42" s="8">
        <v>169</v>
      </c>
      <c r="BD42" s="14">
        <v>0.9179999999999999</v>
      </c>
      <c r="BE42" s="8">
        <v>0</v>
      </c>
      <c r="BF42" s="14">
        <v>0.9179999999999999</v>
      </c>
      <c r="BG42" s="11">
        <v>0.157</v>
      </c>
      <c r="BH42" s="14">
        <v>0.479</v>
      </c>
      <c r="BI42" s="8" t="s">
        <v>62</v>
      </c>
      <c r="BJ42" s="8" t="s">
        <v>62</v>
      </c>
      <c r="BK42" s="11">
        <v>0.44699999999999995</v>
      </c>
      <c r="BL42" s="12">
        <v>3.9</v>
      </c>
      <c r="BM42" s="11">
        <v>0.732</v>
      </c>
      <c r="BN42" s="17">
        <f t="shared" si="0"/>
        <v>94.83168</v>
      </c>
      <c r="BO42" s="10">
        <f t="shared" si="2"/>
        <v>0.9357747524752477</v>
      </c>
    </row>
    <row r="43" spans="1:67" ht="12.75">
      <c r="A43" s="13">
        <v>42</v>
      </c>
      <c r="B43" s="13" t="s">
        <v>123</v>
      </c>
      <c r="C43" s="14">
        <v>8.54</v>
      </c>
      <c r="D43" s="11">
        <v>0.8271999999999999</v>
      </c>
      <c r="E43" s="11">
        <v>5.7</v>
      </c>
      <c r="F43" s="14">
        <v>4.71504</v>
      </c>
      <c r="G43" s="8">
        <v>27.3</v>
      </c>
      <c r="H43" s="14">
        <v>1.41</v>
      </c>
      <c r="I43" s="14">
        <v>53.6</v>
      </c>
      <c r="J43" s="12">
        <v>466</v>
      </c>
      <c r="K43" s="12">
        <v>1948</v>
      </c>
      <c r="L43" s="8">
        <v>0</v>
      </c>
      <c r="M43" s="8">
        <v>1.3</v>
      </c>
      <c r="N43" s="14">
        <v>2.25</v>
      </c>
      <c r="O43" s="14">
        <v>17.38</v>
      </c>
      <c r="P43" s="14">
        <v>36.2</v>
      </c>
      <c r="Q43" s="15"/>
      <c r="R43" s="15"/>
      <c r="S43" s="14">
        <v>1.8</v>
      </c>
      <c r="T43" s="14">
        <v>2</v>
      </c>
      <c r="U43" s="14">
        <v>27.8</v>
      </c>
      <c r="V43" s="8">
        <v>3.1</v>
      </c>
      <c r="W43" s="8">
        <v>1.6</v>
      </c>
      <c r="X43" s="8" t="s">
        <v>90</v>
      </c>
      <c r="Y43" s="8" t="s">
        <v>62</v>
      </c>
      <c r="Z43" s="11">
        <v>15.181</v>
      </c>
      <c r="AA43" s="11">
        <v>8.15222</v>
      </c>
      <c r="AB43" s="11">
        <v>0.2594</v>
      </c>
      <c r="AC43" s="8">
        <v>1.74</v>
      </c>
      <c r="AD43" s="11">
        <v>0.2391</v>
      </c>
      <c r="AE43" s="8">
        <v>23</v>
      </c>
      <c r="AF43" s="12">
        <v>78.8</v>
      </c>
      <c r="AG43" s="8">
        <v>17</v>
      </c>
      <c r="AH43" s="8" t="s">
        <v>62</v>
      </c>
      <c r="AI43" s="8">
        <v>17</v>
      </c>
      <c r="AJ43" s="8" t="s">
        <v>62</v>
      </c>
      <c r="AK43" s="12">
        <v>81.63333333333333</v>
      </c>
      <c r="AL43" s="8" t="s">
        <v>92</v>
      </c>
      <c r="AM43" s="11">
        <v>0.083</v>
      </c>
      <c r="AN43" s="8">
        <v>0.14</v>
      </c>
      <c r="AO43" s="14">
        <v>1</v>
      </c>
      <c r="AP43" s="14">
        <v>1.0183333333333335</v>
      </c>
      <c r="AQ43" s="14">
        <v>2.0183333333333335</v>
      </c>
      <c r="AR43" s="8" t="s">
        <v>62</v>
      </c>
      <c r="AS43" s="8">
        <v>2.25</v>
      </c>
      <c r="AT43" s="11">
        <v>0.0539</v>
      </c>
      <c r="AU43" s="11">
        <v>0.152</v>
      </c>
      <c r="AV43" s="12">
        <v>9.48</v>
      </c>
      <c r="AW43" s="8">
        <v>0.48</v>
      </c>
      <c r="AX43" s="12">
        <v>3.25</v>
      </c>
      <c r="AY43" s="8">
        <v>258</v>
      </c>
      <c r="AZ43" s="8">
        <v>254</v>
      </c>
      <c r="BA43" s="8">
        <v>137</v>
      </c>
      <c r="BB43" s="12">
        <v>25.5</v>
      </c>
      <c r="BC43" s="8">
        <v>125</v>
      </c>
      <c r="BD43" s="14">
        <v>1.46</v>
      </c>
      <c r="BE43" s="8">
        <v>0</v>
      </c>
      <c r="BF43" s="14">
        <v>1.46</v>
      </c>
      <c r="BG43" s="11">
        <v>0.131</v>
      </c>
      <c r="BH43" s="14">
        <v>0.6769999999999999</v>
      </c>
      <c r="BI43" s="8">
        <v>280</v>
      </c>
      <c r="BJ43" s="8" t="s">
        <v>62</v>
      </c>
      <c r="BK43" s="11">
        <v>0.356</v>
      </c>
      <c r="BL43" s="12">
        <v>2.1</v>
      </c>
      <c r="BM43" s="35">
        <v>0.312</v>
      </c>
      <c r="BN43" s="17">
        <f t="shared" si="0"/>
        <v>97.81504</v>
      </c>
      <c r="BO43" s="10">
        <f t="shared" si="2"/>
        <v>0.9366930402930401</v>
      </c>
    </row>
    <row r="44" spans="1:67" ht="12.75">
      <c r="A44" s="13">
        <v>43</v>
      </c>
      <c r="B44" s="13" t="s">
        <v>124</v>
      </c>
      <c r="C44" s="8">
        <v>17.6</v>
      </c>
      <c r="D44" s="11">
        <v>0.7712</v>
      </c>
      <c r="E44" s="11">
        <v>5.7</v>
      </c>
      <c r="F44" s="14">
        <v>4.39584</v>
      </c>
      <c r="G44" s="8">
        <v>18.3</v>
      </c>
      <c r="H44" s="14">
        <v>1.56</v>
      </c>
      <c r="I44" s="14">
        <v>48.8</v>
      </c>
      <c r="J44" s="12">
        <v>365</v>
      </c>
      <c r="K44" s="12">
        <v>1532</v>
      </c>
      <c r="L44" s="8">
        <v>0</v>
      </c>
      <c r="M44" s="14">
        <v>2</v>
      </c>
      <c r="N44" s="14">
        <v>3.62</v>
      </c>
      <c r="O44" s="14">
        <v>14.74</v>
      </c>
      <c r="P44" s="14">
        <v>34</v>
      </c>
      <c r="Q44" s="15"/>
      <c r="R44" s="15"/>
      <c r="S44" s="14">
        <v>10.8</v>
      </c>
      <c r="T44" s="14">
        <v>15.4</v>
      </c>
      <c r="U44" s="14">
        <v>3.3</v>
      </c>
      <c r="V44" s="8">
        <v>4.5</v>
      </c>
      <c r="W44" s="8" t="s">
        <v>90</v>
      </c>
      <c r="X44" s="8" t="s">
        <v>90</v>
      </c>
      <c r="Y44" s="8" t="s">
        <v>62</v>
      </c>
      <c r="Z44" s="11">
        <v>9.40439</v>
      </c>
      <c r="AA44" s="11">
        <v>5.79</v>
      </c>
      <c r="AB44" s="11">
        <v>0.2842</v>
      </c>
      <c r="AC44" s="11">
        <v>1.455</v>
      </c>
      <c r="AD44" s="11">
        <v>0.1742</v>
      </c>
      <c r="AE44" s="12">
        <v>22.86</v>
      </c>
      <c r="AF44" s="8" t="s">
        <v>62</v>
      </c>
      <c r="AG44" s="8" t="s">
        <v>62</v>
      </c>
      <c r="AH44" s="8" t="s">
        <v>62</v>
      </c>
      <c r="AI44" s="8" t="s">
        <v>62</v>
      </c>
      <c r="AJ44" s="8" t="s">
        <v>62</v>
      </c>
      <c r="AK44" s="8" t="s">
        <v>62</v>
      </c>
      <c r="AL44" s="8" t="s">
        <v>62</v>
      </c>
      <c r="AM44" s="8" t="s">
        <v>62</v>
      </c>
      <c r="AN44" s="8" t="s">
        <v>62</v>
      </c>
      <c r="AO44" s="8" t="s">
        <v>62</v>
      </c>
      <c r="AP44" s="8" t="s">
        <v>62</v>
      </c>
      <c r="AQ44" s="8" t="s">
        <v>62</v>
      </c>
      <c r="AR44" s="8" t="s">
        <v>62</v>
      </c>
      <c r="AS44" s="8" t="s">
        <v>62</v>
      </c>
      <c r="AT44" s="8" t="s">
        <v>62</v>
      </c>
      <c r="AU44" s="8" t="s">
        <v>62</v>
      </c>
      <c r="AV44" s="8" t="s">
        <v>62</v>
      </c>
      <c r="AW44" s="8" t="s">
        <v>62</v>
      </c>
      <c r="AX44" s="8" t="s">
        <v>62</v>
      </c>
      <c r="AY44" s="8">
        <v>221</v>
      </c>
      <c r="AZ44" s="8">
        <v>428</v>
      </c>
      <c r="BA44" s="12">
        <v>74.6</v>
      </c>
      <c r="BB44" s="12">
        <v>22</v>
      </c>
      <c r="BC44" s="12">
        <v>77.1</v>
      </c>
      <c r="BD44" s="14">
        <v>1.52</v>
      </c>
      <c r="BE44" s="8">
        <v>0</v>
      </c>
      <c r="BF44" s="14">
        <v>1.52</v>
      </c>
      <c r="BG44" s="11">
        <v>0.217</v>
      </c>
      <c r="BH44" s="14">
        <v>0.368</v>
      </c>
      <c r="BI44" s="8" t="s">
        <v>62</v>
      </c>
      <c r="BJ44" s="8" t="s">
        <v>62</v>
      </c>
      <c r="BK44" s="11">
        <v>0.365</v>
      </c>
      <c r="BL44" s="8" t="s">
        <v>62</v>
      </c>
      <c r="BM44" s="11">
        <v>0.475</v>
      </c>
      <c r="BN44" s="17">
        <f t="shared" si="0"/>
        <v>94.27584</v>
      </c>
      <c r="BO44" s="10">
        <f t="shared" si="2"/>
        <v>0.9348519125683059</v>
      </c>
    </row>
    <row r="45" spans="1:67" ht="12.75">
      <c r="A45" s="13">
        <v>44</v>
      </c>
      <c r="B45" s="13" t="s">
        <v>125</v>
      </c>
      <c r="C45" s="8">
        <v>18.4</v>
      </c>
      <c r="D45" s="11">
        <v>0.5824</v>
      </c>
      <c r="E45" s="11">
        <v>5.7</v>
      </c>
      <c r="F45" s="14">
        <v>3.3196800000000004</v>
      </c>
      <c r="G45" s="8">
        <v>16.8</v>
      </c>
      <c r="H45" s="14">
        <v>1.16</v>
      </c>
      <c r="I45" s="14">
        <v>57.6</v>
      </c>
      <c r="J45" s="12">
        <v>381</v>
      </c>
      <c r="K45" s="12">
        <v>1600</v>
      </c>
      <c r="L45" s="8">
        <v>0</v>
      </c>
      <c r="M45" s="8">
        <v>0.9</v>
      </c>
      <c r="N45" s="14">
        <v>1.08</v>
      </c>
      <c r="O45" s="14">
        <v>13.53</v>
      </c>
      <c r="P45" s="14">
        <v>44.1</v>
      </c>
      <c r="Q45" s="15"/>
      <c r="R45" s="15"/>
      <c r="S45" s="14">
        <v>1.52</v>
      </c>
      <c r="T45" s="8" t="s">
        <v>90</v>
      </c>
      <c r="U45" s="14">
        <v>40.5</v>
      </c>
      <c r="V45" s="8">
        <v>2.1</v>
      </c>
      <c r="W45" s="8" t="s">
        <v>90</v>
      </c>
      <c r="X45" s="8" t="s">
        <v>90</v>
      </c>
      <c r="Y45" s="8" t="s">
        <v>62</v>
      </c>
      <c r="Z45" s="11">
        <v>5.86129</v>
      </c>
      <c r="AA45" s="11">
        <v>6.647729999999999</v>
      </c>
      <c r="AB45" s="11">
        <v>0.7599</v>
      </c>
      <c r="AC45" s="11">
        <v>2.5516</v>
      </c>
      <c r="AD45" s="11">
        <v>0.0385</v>
      </c>
      <c r="AE45" s="12">
        <v>31.08</v>
      </c>
      <c r="AF45" s="8" t="s">
        <v>100</v>
      </c>
      <c r="AG45" s="8" t="s">
        <v>93</v>
      </c>
      <c r="AH45" s="8" t="s">
        <v>62</v>
      </c>
      <c r="AI45" s="8" t="s">
        <v>93</v>
      </c>
      <c r="AJ45" s="8" t="s">
        <v>62</v>
      </c>
      <c r="AK45" s="8" t="s">
        <v>100</v>
      </c>
      <c r="AL45" s="8" t="s">
        <v>62</v>
      </c>
      <c r="AM45" s="11">
        <v>0.058</v>
      </c>
      <c r="AN45" s="8">
        <v>0.07</v>
      </c>
      <c r="AO45" s="14">
        <v>0.48</v>
      </c>
      <c r="AP45" s="14">
        <v>0.7166666666666667</v>
      </c>
      <c r="AQ45" s="14">
        <v>1.1966666666666668</v>
      </c>
      <c r="AR45" s="8" t="s">
        <v>62</v>
      </c>
      <c r="AS45" s="8">
        <v>2.61</v>
      </c>
      <c r="AT45" s="11">
        <v>0.0271</v>
      </c>
      <c r="AU45" s="11">
        <v>0.182</v>
      </c>
      <c r="AV45" s="12">
        <v>6.94</v>
      </c>
      <c r="AW45" s="8">
        <v>0.24</v>
      </c>
      <c r="AX45" s="8">
        <v>3</v>
      </c>
      <c r="AY45" s="8">
        <v>275</v>
      </c>
      <c r="AZ45" s="8">
        <v>147</v>
      </c>
      <c r="BA45" s="12">
        <v>71.6</v>
      </c>
      <c r="BB45" s="12">
        <v>10.3</v>
      </c>
      <c r="BC45" s="8">
        <v>148</v>
      </c>
      <c r="BD45" s="14">
        <v>0.92</v>
      </c>
      <c r="BE45" s="8">
        <v>0</v>
      </c>
      <c r="BF45" s="14">
        <v>0.92</v>
      </c>
      <c r="BG45" s="11">
        <v>0.059</v>
      </c>
      <c r="BH45" s="14">
        <v>0.296</v>
      </c>
      <c r="BI45" s="8">
        <v>180</v>
      </c>
      <c r="BJ45" s="8" t="s">
        <v>91</v>
      </c>
      <c r="BK45" s="11">
        <v>0.128</v>
      </c>
      <c r="BL45" s="39">
        <v>3.1</v>
      </c>
      <c r="BM45" s="11">
        <v>4.236</v>
      </c>
      <c r="BN45" s="17">
        <f t="shared" si="0"/>
        <v>98.35968</v>
      </c>
      <c r="BO45" s="10">
        <f t="shared" si="2"/>
        <v>0.9439892857142858</v>
      </c>
    </row>
    <row r="46" spans="1:67" ht="12.75">
      <c r="A46" s="13">
        <v>45</v>
      </c>
      <c r="B46" s="13" t="s">
        <v>85</v>
      </c>
      <c r="C46" s="14">
        <v>24</v>
      </c>
      <c r="D46" s="11">
        <v>0.5744</v>
      </c>
      <c r="E46" s="11">
        <v>5.7</v>
      </c>
      <c r="F46" s="14">
        <v>3.27408</v>
      </c>
      <c r="G46" s="14">
        <v>2.53</v>
      </c>
      <c r="H46" s="14">
        <v>1.27</v>
      </c>
      <c r="I46" s="14">
        <v>58.8</v>
      </c>
      <c r="J46" s="12">
        <v>256.08507000000003</v>
      </c>
      <c r="K46" s="12">
        <v>1090</v>
      </c>
      <c r="L46" s="8">
        <v>0</v>
      </c>
      <c r="M46" s="8">
        <v>1.7</v>
      </c>
      <c r="N46" s="8">
        <v>2.6</v>
      </c>
      <c r="O46" s="8">
        <v>11.4</v>
      </c>
      <c r="P46" s="14">
        <v>47.4</v>
      </c>
      <c r="Q46" s="15"/>
      <c r="R46" s="15"/>
      <c r="S46" s="14">
        <v>2.8</v>
      </c>
      <c r="T46" s="14">
        <v>1.7</v>
      </c>
      <c r="U46" s="14">
        <v>41.9</v>
      </c>
      <c r="V46" s="14">
        <v>1</v>
      </c>
      <c r="W46" s="8" t="s">
        <v>90</v>
      </c>
      <c r="X46" s="8" t="s">
        <v>90</v>
      </c>
      <c r="Y46" s="8" t="s">
        <v>62</v>
      </c>
      <c r="Z46" s="11">
        <v>1.22356</v>
      </c>
      <c r="AA46" s="11">
        <v>0.71366</v>
      </c>
      <c r="AB46" s="11">
        <v>0.06327</v>
      </c>
      <c r="AC46" s="11">
        <v>0.3838</v>
      </c>
      <c r="AD46" s="8" t="s">
        <v>95</v>
      </c>
      <c r="AE46" s="12">
        <v>19.43</v>
      </c>
      <c r="AF46" s="8" t="s">
        <v>62</v>
      </c>
      <c r="AG46" s="8" t="s">
        <v>62</v>
      </c>
      <c r="AH46" s="8" t="s">
        <v>62</v>
      </c>
      <c r="AI46" s="8" t="s">
        <v>62</v>
      </c>
      <c r="AJ46" s="8" t="s">
        <v>62</v>
      </c>
      <c r="AK46" s="8" t="s">
        <v>62</v>
      </c>
      <c r="AL46" s="8" t="s">
        <v>62</v>
      </c>
      <c r="AM46" s="8" t="s">
        <v>62</v>
      </c>
      <c r="AN46" s="8" t="s">
        <v>62</v>
      </c>
      <c r="AO46" s="8" t="s">
        <v>62</v>
      </c>
      <c r="AP46" s="8" t="s">
        <v>62</v>
      </c>
      <c r="AQ46" s="8" t="s">
        <v>62</v>
      </c>
      <c r="AR46" s="8" t="s">
        <v>62</v>
      </c>
      <c r="AS46" s="8" t="s">
        <v>62</v>
      </c>
      <c r="AT46" s="8" t="s">
        <v>62</v>
      </c>
      <c r="AU46" s="8" t="s">
        <v>62</v>
      </c>
      <c r="AV46" s="8" t="s">
        <v>62</v>
      </c>
      <c r="AW46" s="8" t="s">
        <v>62</v>
      </c>
      <c r="AX46" s="8" t="s">
        <v>62</v>
      </c>
      <c r="AY46" s="8">
        <v>304</v>
      </c>
      <c r="AZ46" s="8">
        <v>115</v>
      </c>
      <c r="BA46" s="8">
        <v>103</v>
      </c>
      <c r="BB46" s="12">
        <v>9.3</v>
      </c>
      <c r="BC46" s="8">
        <v>186</v>
      </c>
      <c r="BD46" s="14">
        <v>0.875</v>
      </c>
      <c r="BE46" s="8">
        <v>0</v>
      </c>
      <c r="BF46" s="14">
        <v>0.875</v>
      </c>
      <c r="BG46" s="11">
        <v>0.172</v>
      </c>
      <c r="BH46" s="14">
        <v>0.388</v>
      </c>
      <c r="BI46" s="8" t="s">
        <v>62</v>
      </c>
      <c r="BJ46" s="8" t="s">
        <v>62</v>
      </c>
      <c r="BK46" s="11">
        <v>0.184</v>
      </c>
      <c r="BL46" s="8" t="s">
        <v>62</v>
      </c>
      <c r="BM46" s="11">
        <v>0.727</v>
      </c>
      <c r="BN46" s="17">
        <f t="shared" si="0"/>
        <v>92.47407999999999</v>
      </c>
      <c r="BO46" s="10">
        <f>(Z46+AA46+AB46+AC46)/G46</f>
        <v>0.942407114624506</v>
      </c>
    </row>
    <row r="47" spans="1:67" ht="12.75">
      <c r="A47" s="13">
        <v>46</v>
      </c>
      <c r="B47" s="13" t="s">
        <v>126</v>
      </c>
      <c r="C47" s="14">
        <v>20</v>
      </c>
      <c r="D47" s="11">
        <v>0.8528</v>
      </c>
      <c r="E47" s="11">
        <v>5.7</v>
      </c>
      <c r="F47" s="14">
        <v>4.86096</v>
      </c>
      <c r="G47" s="8">
        <v>29.2</v>
      </c>
      <c r="H47" s="14">
        <v>0.93</v>
      </c>
      <c r="I47" s="14">
        <v>43.6</v>
      </c>
      <c r="J47" s="12">
        <v>446</v>
      </c>
      <c r="K47" s="12">
        <v>1861</v>
      </c>
      <c r="L47" s="8">
        <v>0</v>
      </c>
      <c r="M47" s="8">
        <v>1.5</v>
      </c>
      <c r="N47" s="14">
        <v>2.09</v>
      </c>
      <c r="O47" s="14">
        <v>26.29</v>
      </c>
      <c r="P47" s="14">
        <v>17.3</v>
      </c>
      <c r="Q47" s="15"/>
      <c r="R47" s="15"/>
      <c r="S47" s="14">
        <v>3.3</v>
      </c>
      <c r="T47" s="14">
        <v>2.7</v>
      </c>
      <c r="U47" s="14">
        <v>9.6285</v>
      </c>
      <c r="V47" s="14">
        <v>1.68</v>
      </c>
      <c r="W47" s="8" t="s">
        <v>90</v>
      </c>
      <c r="X47" s="8" t="s">
        <v>90</v>
      </c>
      <c r="Y47" s="8" t="s">
        <v>62</v>
      </c>
      <c r="Z47" s="11">
        <v>11.83252</v>
      </c>
      <c r="AA47" s="11">
        <v>11.39</v>
      </c>
      <c r="AB47" s="11">
        <v>0.6689</v>
      </c>
      <c r="AC47" s="11">
        <v>3.7248</v>
      </c>
      <c r="AD47" s="11">
        <v>0.0623</v>
      </c>
      <c r="AE47" s="12">
        <v>19.38</v>
      </c>
      <c r="AF47" s="8">
        <v>191</v>
      </c>
      <c r="AG47" s="8">
        <v>81</v>
      </c>
      <c r="AH47" s="8" t="s">
        <v>62</v>
      </c>
      <c r="AI47" s="8">
        <v>81</v>
      </c>
      <c r="AJ47" s="8" t="s">
        <v>62</v>
      </c>
      <c r="AK47" s="12">
        <v>204.5</v>
      </c>
      <c r="AL47" s="8" t="s">
        <v>92</v>
      </c>
      <c r="AM47" s="11">
        <v>0.077</v>
      </c>
      <c r="AN47" s="8">
        <v>0.03</v>
      </c>
      <c r="AO47" s="14">
        <v>0.83</v>
      </c>
      <c r="AP47" s="14">
        <v>0.945</v>
      </c>
      <c r="AQ47" s="14">
        <v>1.775</v>
      </c>
      <c r="AR47" s="8" t="s">
        <v>62</v>
      </c>
      <c r="AS47" s="8">
        <v>3.98</v>
      </c>
      <c r="AT47" s="11">
        <v>0.0408</v>
      </c>
      <c r="AU47" s="11">
        <v>0.122</v>
      </c>
      <c r="AV47" s="12">
        <v>21.1</v>
      </c>
      <c r="AW47" s="8">
        <v>0.32</v>
      </c>
      <c r="AX47" s="12">
        <v>3.57</v>
      </c>
      <c r="AY47" s="8">
        <v>233</v>
      </c>
      <c r="AZ47" s="8">
        <v>136</v>
      </c>
      <c r="BA47" s="12">
        <v>51.8</v>
      </c>
      <c r="BB47" s="12">
        <v>16.6</v>
      </c>
      <c r="BC47" s="12">
        <v>74.4</v>
      </c>
      <c r="BD47" s="14">
        <v>0.825</v>
      </c>
      <c r="BE47" s="8">
        <v>0</v>
      </c>
      <c r="BF47" s="14">
        <v>0.825</v>
      </c>
      <c r="BG47" s="11">
        <v>0.121</v>
      </c>
      <c r="BH47" s="14">
        <v>0.683</v>
      </c>
      <c r="BI47" s="8">
        <v>310</v>
      </c>
      <c r="BJ47" s="8" t="s">
        <v>91</v>
      </c>
      <c r="BK47" s="37">
        <v>0.44</v>
      </c>
      <c r="BL47" s="12">
        <v>3.8</v>
      </c>
      <c r="BM47" s="11">
        <v>0.255</v>
      </c>
      <c r="BN47" s="17">
        <f t="shared" si="0"/>
        <v>100.68096</v>
      </c>
      <c r="BO47" s="10">
        <f>(Z47+AA47+AB47+AC47+AD47)/G47</f>
        <v>0.9478945205479454</v>
      </c>
    </row>
    <row r="48" spans="1:67" ht="12.75">
      <c r="A48" s="13">
        <v>47</v>
      </c>
      <c r="B48" s="13" t="s">
        <v>127</v>
      </c>
      <c r="C48" s="8">
        <v>10.8</v>
      </c>
      <c r="D48" s="11">
        <v>1.1840000000000002</v>
      </c>
      <c r="E48" s="11">
        <v>5.7</v>
      </c>
      <c r="F48" s="14">
        <v>6.748800000000001</v>
      </c>
      <c r="G48" s="8">
        <v>25.1</v>
      </c>
      <c r="H48" s="14">
        <v>1.01</v>
      </c>
      <c r="I48" s="14">
        <v>54.1</v>
      </c>
      <c r="J48" s="12">
        <v>456.02895</v>
      </c>
      <c r="K48" s="12">
        <v>1909</v>
      </c>
      <c r="L48" s="8">
        <v>0</v>
      </c>
      <c r="M48" s="8">
        <v>1.6</v>
      </c>
      <c r="N48" s="14">
        <v>2.02</v>
      </c>
      <c r="O48" s="14">
        <v>25.08</v>
      </c>
      <c r="P48" s="14">
        <v>29</v>
      </c>
      <c r="Q48" s="15"/>
      <c r="R48" s="15"/>
      <c r="S48" s="14">
        <v>9.7</v>
      </c>
      <c r="T48" s="14">
        <v>8.6</v>
      </c>
      <c r="U48" s="14">
        <v>9</v>
      </c>
      <c r="V48" s="8">
        <v>1.7</v>
      </c>
      <c r="W48" s="8" t="s">
        <v>90</v>
      </c>
      <c r="X48" s="8" t="s">
        <v>90</v>
      </c>
      <c r="Y48" s="8" t="s">
        <v>62</v>
      </c>
      <c r="Z48" s="11">
        <v>9.65212</v>
      </c>
      <c r="AA48" s="11">
        <v>9.90568</v>
      </c>
      <c r="AB48" s="11">
        <v>0.2033</v>
      </c>
      <c r="AC48" s="11">
        <v>3.567</v>
      </c>
      <c r="AD48" s="11">
        <v>0.2138</v>
      </c>
      <c r="AE48" s="12">
        <v>20.09</v>
      </c>
      <c r="AF48" s="8" t="s">
        <v>62</v>
      </c>
      <c r="AG48" s="8" t="s">
        <v>62</v>
      </c>
      <c r="AH48" s="8" t="s">
        <v>62</v>
      </c>
      <c r="AI48" s="8" t="s">
        <v>62</v>
      </c>
      <c r="AJ48" s="8" t="s">
        <v>62</v>
      </c>
      <c r="AK48" s="8" t="s">
        <v>62</v>
      </c>
      <c r="AL48" s="8" t="s">
        <v>62</v>
      </c>
      <c r="AM48" s="8" t="s">
        <v>62</v>
      </c>
      <c r="AN48" s="8" t="s">
        <v>62</v>
      </c>
      <c r="AO48" s="8" t="s">
        <v>62</v>
      </c>
      <c r="AP48" s="8" t="s">
        <v>62</v>
      </c>
      <c r="AQ48" s="8" t="s">
        <v>62</v>
      </c>
      <c r="AR48" s="8" t="s">
        <v>62</v>
      </c>
      <c r="AS48" s="8">
        <v>3.03</v>
      </c>
      <c r="AT48" s="8" t="s">
        <v>62</v>
      </c>
      <c r="AU48" s="8" t="s">
        <v>62</v>
      </c>
      <c r="AV48" s="12">
        <v>8.74</v>
      </c>
      <c r="AW48" s="11">
        <v>0.2</v>
      </c>
      <c r="AX48" s="12">
        <v>6.35</v>
      </c>
      <c r="AY48" s="8">
        <v>163</v>
      </c>
      <c r="AZ48" s="8">
        <v>180</v>
      </c>
      <c r="BA48" s="12">
        <v>47.5</v>
      </c>
      <c r="BB48" s="12">
        <v>48.8</v>
      </c>
      <c r="BC48" s="8">
        <v>119</v>
      </c>
      <c r="BD48" s="14">
        <v>1.63</v>
      </c>
      <c r="BE48" s="8">
        <v>0</v>
      </c>
      <c r="BF48" s="14">
        <v>1.63</v>
      </c>
      <c r="BG48" s="11">
        <v>0.345</v>
      </c>
      <c r="BH48" s="14">
        <v>0.993</v>
      </c>
      <c r="BI48" s="8" t="s">
        <v>62</v>
      </c>
      <c r="BJ48" s="8" t="s">
        <v>62</v>
      </c>
      <c r="BK48" s="11">
        <v>0.597</v>
      </c>
      <c r="BL48" s="12">
        <v>4.5</v>
      </c>
      <c r="BM48" s="11">
        <v>0.274</v>
      </c>
      <c r="BN48" s="17">
        <f t="shared" si="0"/>
        <v>99.7788</v>
      </c>
      <c r="BO48" s="10">
        <f>(Z48+AA48+AB48+AC48+AD48)/G48</f>
        <v>0.9379243027888445</v>
      </c>
    </row>
    <row r="49" spans="1:67" ht="12.75">
      <c r="A49" s="13">
        <v>48</v>
      </c>
      <c r="B49" s="13" t="s">
        <v>128</v>
      </c>
      <c r="C49" s="8">
        <v>29.8</v>
      </c>
      <c r="D49" s="11">
        <v>0.5744</v>
      </c>
      <c r="E49" s="11">
        <v>5.7</v>
      </c>
      <c r="F49" s="14">
        <v>3.27408</v>
      </c>
      <c r="G49" s="8">
        <v>27.4</v>
      </c>
      <c r="H49" s="14">
        <v>0.86</v>
      </c>
      <c r="I49" s="14">
        <v>41.36450000000001</v>
      </c>
      <c r="J49" s="12">
        <v>414.81319500000006</v>
      </c>
      <c r="K49" s="12">
        <v>1731.2913600000002</v>
      </c>
      <c r="L49" s="8">
        <v>0</v>
      </c>
      <c r="M49" s="8">
        <v>0.9</v>
      </c>
      <c r="N49" s="14">
        <v>2.86</v>
      </c>
      <c r="O49" s="14">
        <v>14.08</v>
      </c>
      <c r="P49" s="14">
        <v>27.284500000000005</v>
      </c>
      <c r="Q49" s="15"/>
      <c r="R49" s="15"/>
      <c r="S49" s="14">
        <v>2.72</v>
      </c>
      <c r="T49" s="14">
        <v>0.95</v>
      </c>
      <c r="U49" s="14">
        <v>20.8215</v>
      </c>
      <c r="V49" s="14">
        <v>1.6380000000000001</v>
      </c>
      <c r="W49" s="14">
        <v>1.155</v>
      </c>
      <c r="X49" s="8" t="s">
        <v>90</v>
      </c>
      <c r="Y49" s="8" t="s">
        <v>62</v>
      </c>
      <c r="Z49" s="11">
        <v>16.048551464435146</v>
      </c>
      <c r="AA49" s="11">
        <v>6.98</v>
      </c>
      <c r="AB49" s="11">
        <v>0.24623378661087866</v>
      </c>
      <c r="AC49" s="11">
        <v>1.3695580543933055</v>
      </c>
      <c r="AD49" s="11">
        <v>0.41813284518828453</v>
      </c>
      <c r="AE49" s="12">
        <v>52.26</v>
      </c>
      <c r="AF49" s="8">
        <v>183</v>
      </c>
      <c r="AG49" s="8">
        <v>136</v>
      </c>
      <c r="AH49" s="8" t="s">
        <v>62</v>
      </c>
      <c r="AI49" s="8">
        <v>136</v>
      </c>
      <c r="AJ49" s="8" t="s">
        <v>62</v>
      </c>
      <c r="AK49" s="12">
        <v>205.66666666666666</v>
      </c>
      <c r="AL49" s="8" t="s">
        <v>92</v>
      </c>
      <c r="AM49" s="11">
        <v>0.049</v>
      </c>
      <c r="AN49" s="8">
        <v>0.05</v>
      </c>
      <c r="AO49" s="14">
        <v>0.405</v>
      </c>
      <c r="AP49" s="14">
        <v>0.67</v>
      </c>
      <c r="AQ49" s="14">
        <v>1.075</v>
      </c>
      <c r="AR49" s="8" t="s">
        <v>62</v>
      </c>
      <c r="AS49" s="8">
        <v>1.66</v>
      </c>
      <c r="AT49" s="11">
        <v>0.0294</v>
      </c>
      <c r="AU49" s="11">
        <v>0.147</v>
      </c>
      <c r="AV49" s="12">
        <v>6.39</v>
      </c>
      <c r="AW49" s="11">
        <v>0.2</v>
      </c>
      <c r="AX49" s="12">
        <v>2.44</v>
      </c>
      <c r="AY49" s="8">
        <v>205</v>
      </c>
      <c r="AZ49" s="12">
        <v>93.7</v>
      </c>
      <c r="BA49" s="12">
        <v>67.8</v>
      </c>
      <c r="BB49" s="12">
        <v>9.73</v>
      </c>
      <c r="BC49" s="12">
        <v>86.1</v>
      </c>
      <c r="BD49" s="14">
        <v>0.46900000000000003</v>
      </c>
      <c r="BE49" s="8">
        <v>0</v>
      </c>
      <c r="BF49" s="14">
        <v>0.46900000000000003</v>
      </c>
      <c r="BG49" s="8" t="s">
        <v>99</v>
      </c>
      <c r="BH49" s="14">
        <v>0.28</v>
      </c>
      <c r="BI49" s="8">
        <v>250</v>
      </c>
      <c r="BJ49" s="12">
        <v>9.8</v>
      </c>
      <c r="BK49" s="11">
        <v>0.195</v>
      </c>
      <c r="BL49" s="12">
        <v>2.5</v>
      </c>
      <c r="BM49" s="11">
        <v>0.20800000000000002</v>
      </c>
      <c r="BN49" s="17">
        <f t="shared" si="0"/>
        <v>105.55858</v>
      </c>
      <c r="BO49" s="10">
        <f>(Z49+AA49+AB49+AC49+AD49)/G49</f>
        <v>0.9146889106068474</v>
      </c>
    </row>
    <row r="50" spans="1:67" ht="12.75">
      <c r="A50" s="13">
        <v>49</v>
      </c>
      <c r="B50" s="13" t="s">
        <v>129</v>
      </c>
      <c r="C50" s="8">
        <v>34.5</v>
      </c>
      <c r="D50" s="11">
        <v>0.9712000000000001</v>
      </c>
      <c r="E50" s="8">
        <v>6.25</v>
      </c>
      <c r="F50" s="14">
        <v>6.07</v>
      </c>
      <c r="G50" s="8">
        <v>28.5</v>
      </c>
      <c r="H50" s="14">
        <v>0.86</v>
      </c>
      <c r="I50" s="14">
        <v>28.219500000000004</v>
      </c>
      <c r="J50" s="12">
        <v>386.603125</v>
      </c>
      <c r="K50" s="12">
        <v>1609.2020000000002</v>
      </c>
      <c r="L50" s="8">
        <v>0</v>
      </c>
      <c r="M50" s="14">
        <v>1</v>
      </c>
      <c r="N50" s="14">
        <v>1.36</v>
      </c>
      <c r="O50" s="14">
        <v>4.246</v>
      </c>
      <c r="P50" s="14">
        <v>23.9735</v>
      </c>
      <c r="Q50" s="15"/>
      <c r="R50" s="15"/>
      <c r="S50" s="14">
        <v>2.69</v>
      </c>
      <c r="T50" s="8" t="s">
        <v>90</v>
      </c>
      <c r="U50" s="14">
        <v>18.375</v>
      </c>
      <c r="V50" s="8" t="s">
        <v>90</v>
      </c>
      <c r="W50" s="14">
        <v>2.9085</v>
      </c>
      <c r="X50" s="8" t="s">
        <v>90</v>
      </c>
      <c r="Y50" s="8" t="s">
        <v>62</v>
      </c>
      <c r="Z50" s="11">
        <v>13.58633221757322</v>
      </c>
      <c r="AA50" s="11">
        <v>9.29965010460251</v>
      </c>
      <c r="AB50" s="11">
        <v>0.7397887029288702</v>
      </c>
      <c r="AC50" s="11">
        <v>2.057351987447699</v>
      </c>
      <c r="AD50" s="11">
        <v>0.41674895397489536</v>
      </c>
      <c r="AE50" s="12">
        <v>136.15</v>
      </c>
      <c r="AF50" s="8" t="s">
        <v>62</v>
      </c>
      <c r="AG50" s="8" t="s">
        <v>62</v>
      </c>
      <c r="AH50" s="8" t="s">
        <v>62</v>
      </c>
      <c r="AI50" s="8" t="s">
        <v>62</v>
      </c>
      <c r="AJ50" s="8" t="s">
        <v>62</v>
      </c>
      <c r="AK50" s="8" t="s">
        <v>62</v>
      </c>
      <c r="AL50" s="8" t="s">
        <v>62</v>
      </c>
      <c r="AM50" s="8" t="s">
        <v>62</v>
      </c>
      <c r="AN50" s="8" t="s">
        <v>62</v>
      </c>
      <c r="AO50" s="8" t="s">
        <v>62</v>
      </c>
      <c r="AP50" s="8" t="s">
        <v>62</v>
      </c>
      <c r="AQ50" s="8" t="s">
        <v>62</v>
      </c>
      <c r="AR50" s="8" t="s">
        <v>62</v>
      </c>
      <c r="AS50" s="8" t="s">
        <v>62</v>
      </c>
      <c r="AT50" s="8" t="s">
        <v>62</v>
      </c>
      <c r="AU50" s="8" t="s">
        <v>62</v>
      </c>
      <c r="AV50" s="8" t="s">
        <v>62</v>
      </c>
      <c r="AW50" s="8" t="s">
        <v>62</v>
      </c>
      <c r="AX50" s="8" t="s">
        <v>62</v>
      </c>
      <c r="AY50" s="8">
        <v>125</v>
      </c>
      <c r="AZ50" s="8">
        <v>161</v>
      </c>
      <c r="BA50" s="12">
        <v>82.5</v>
      </c>
      <c r="BB50" s="12">
        <v>21.8</v>
      </c>
      <c r="BC50" s="8">
        <v>120</v>
      </c>
      <c r="BD50" s="8">
        <v>1.8</v>
      </c>
      <c r="BE50" s="8">
        <v>0</v>
      </c>
      <c r="BF50" s="8">
        <v>1.8</v>
      </c>
      <c r="BG50" s="11">
        <v>0.101</v>
      </c>
      <c r="BH50" s="14">
        <v>0.597</v>
      </c>
      <c r="BI50" s="8" t="s">
        <v>62</v>
      </c>
      <c r="BJ50" s="8" t="s">
        <v>62</v>
      </c>
      <c r="BK50" s="11">
        <v>0.213</v>
      </c>
      <c r="BL50" s="12">
        <v>5.6</v>
      </c>
      <c r="BM50" s="35">
        <v>0.657</v>
      </c>
      <c r="BN50" s="17">
        <f t="shared" si="0"/>
        <v>99.50949999999999</v>
      </c>
      <c r="BO50" s="10">
        <f>(Z50+AA50+AB50+AC50+AD50)/G50</f>
        <v>0.9157849812816559</v>
      </c>
    </row>
    <row r="51" spans="1:67" ht="12.75">
      <c r="A51" s="13">
        <v>50</v>
      </c>
      <c r="B51" s="13" t="s">
        <v>130</v>
      </c>
      <c r="C51" s="8">
        <v>14.9</v>
      </c>
      <c r="D51" s="11">
        <v>0.552</v>
      </c>
      <c r="E51" s="11">
        <v>5.7</v>
      </c>
      <c r="F51" s="14">
        <v>3.1464000000000003</v>
      </c>
      <c r="G51" s="38">
        <v>16.8</v>
      </c>
      <c r="H51" s="8">
        <v>0.7</v>
      </c>
      <c r="I51" s="14">
        <v>65.896</v>
      </c>
      <c r="J51" s="12">
        <v>410.89560000000006</v>
      </c>
      <c r="K51" s="12">
        <v>1729.4248</v>
      </c>
      <c r="L51" s="8">
        <v>0</v>
      </c>
      <c r="M51" s="8">
        <v>1.1</v>
      </c>
      <c r="N51" s="14">
        <v>1.06</v>
      </c>
      <c r="O51" s="14">
        <v>20.68</v>
      </c>
      <c r="P51" s="14">
        <v>45.216</v>
      </c>
      <c r="Q51" s="15"/>
      <c r="R51" s="15"/>
      <c r="S51" s="14">
        <v>3.47</v>
      </c>
      <c r="T51" s="14">
        <v>1.09</v>
      </c>
      <c r="U51" s="14">
        <v>35.469</v>
      </c>
      <c r="V51" s="14">
        <v>5.187</v>
      </c>
      <c r="W51" s="8" t="s">
        <v>90</v>
      </c>
      <c r="X51" s="8" t="s">
        <v>90</v>
      </c>
      <c r="Y51" s="8" t="s">
        <v>62</v>
      </c>
      <c r="Z51" s="11">
        <v>6.935779999999999</v>
      </c>
      <c r="AA51" s="11">
        <v>6.41</v>
      </c>
      <c r="AB51" s="11">
        <v>0.543</v>
      </c>
      <c r="AC51" s="11">
        <v>2.0347</v>
      </c>
      <c r="AD51" s="11">
        <v>0.018</v>
      </c>
      <c r="AE51" s="12">
        <v>3.58</v>
      </c>
      <c r="AF51" s="8" t="s">
        <v>100</v>
      </c>
      <c r="AG51" s="8" t="s">
        <v>93</v>
      </c>
      <c r="AH51" s="8" t="s">
        <v>62</v>
      </c>
      <c r="AI51" s="8" t="s">
        <v>93</v>
      </c>
      <c r="AJ51" s="8" t="s">
        <v>62</v>
      </c>
      <c r="AK51" s="8" t="s">
        <v>100</v>
      </c>
      <c r="AL51" s="8" t="s">
        <v>92</v>
      </c>
      <c r="AM51" s="11">
        <v>0.063</v>
      </c>
      <c r="AN51" s="8">
        <v>0.04</v>
      </c>
      <c r="AO51" s="8">
        <v>0.6</v>
      </c>
      <c r="AP51" s="14">
        <v>0.66</v>
      </c>
      <c r="AQ51" s="14">
        <v>1.26</v>
      </c>
      <c r="AR51" s="8" t="s">
        <v>62</v>
      </c>
      <c r="AS51" s="8">
        <v>2.03</v>
      </c>
      <c r="AT51" s="11">
        <v>0.0309</v>
      </c>
      <c r="AU51" s="11">
        <v>0.119</v>
      </c>
      <c r="AV51" s="12">
        <v>6.42</v>
      </c>
      <c r="AW51" s="11">
        <v>0.254</v>
      </c>
      <c r="AX51" s="12">
        <v>2.55</v>
      </c>
      <c r="AY51" s="8">
        <v>132</v>
      </c>
      <c r="AZ51" s="8">
        <v>117</v>
      </c>
      <c r="BA51" s="12">
        <v>68.5</v>
      </c>
      <c r="BB51" s="12">
        <v>11.9</v>
      </c>
      <c r="BC51" s="12">
        <v>73.2</v>
      </c>
      <c r="BD51" s="14">
        <v>0.583</v>
      </c>
      <c r="BE51" s="8">
        <v>0</v>
      </c>
      <c r="BF51" s="14">
        <v>0.583</v>
      </c>
      <c r="BG51" s="11">
        <v>0.124</v>
      </c>
      <c r="BH51" s="14">
        <v>0.251</v>
      </c>
      <c r="BI51" s="8">
        <v>180</v>
      </c>
      <c r="BJ51" s="8" t="s">
        <v>91</v>
      </c>
      <c r="BK51" s="35">
        <v>0.238</v>
      </c>
      <c r="BL51" s="12">
        <v>2.4</v>
      </c>
      <c r="BM51" s="11">
        <v>0.557</v>
      </c>
      <c r="BN51" s="17">
        <f t="shared" si="0"/>
        <v>102.50240000000001</v>
      </c>
      <c r="BO51" s="10">
        <f aca="true" t="shared" si="3" ref="BO51:BO61">(Z51+AA51+AB51+AC51+AD51)/G51</f>
        <v>0.9488976190476189</v>
      </c>
    </row>
    <row r="52" spans="1:67" ht="12.75">
      <c r="A52" s="13">
        <v>51</v>
      </c>
      <c r="B52" s="13" t="s">
        <v>131</v>
      </c>
      <c r="C52" s="8">
        <v>16.9</v>
      </c>
      <c r="D52" s="11">
        <v>0.5584</v>
      </c>
      <c r="E52" s="11">
        <v>5.7</v>
      </c>
      <c r="F52" s="14">
        <v>3.18288</v>
      </c>
      <c r="G52" s="8">
        <v>13.5</v>
      </c>
      <c r="H52" s="14">
        <v>0.43</v>
      </c>
      <c r="I52" s="14">
        <v>58.2355</v>
      </c>
      <c r="J52" s="12">
        <v>352.614645</v>
      </c>
      <c r="K52" s="12">
        <v>1485.37696</v>
      </c>
      <c r="L52" s="8">
        <v>0</v>
      </c>
      <c r="M52" s="8">
        <v>1.3</v>
      </c>
      <c r="N52" s="14">
        <v>1.44</v>
      </c>
      <c r="O52" s="14">
        <v>26.18</v>
      </c>
      <c r="P52" s="14">
        <v>32.0555</v>
      </c>
      <c r="Q52" s="15"/>
      <c r="R52" s="15"/>
      <c r="S52" s="14">
        <v>9.38</v>
      </c>
      <c r="T52" s="14">
        <v>3.66</v>
      </c>
      <c r="U52" s="14">
        <v>10.857000000000001</v>
      </c>
      <c r="V52" s="14">
        <v>8.1585</v>
      </c>
      <c r="W52" s="8" t="s">
        <v>90</v>
      </c>
      <c r="X52" s="8" t="s">
        <v>90</v>
      </c>
      <c r="Y52" s="8" t="s">
        <v>62</v>
      </c>
      <c r="Z52" s="11">
        <v>5.53617</v>
      </c>
      <c r="AA52" s="11">
        <v>5.42</v>
      </c>
      <c r="AB52" s="11">
        <v>0.2511</v>
      </c>
      <c r="AC52" s="11">
        <v>1.6008</v>
      </c>
      <c r="AD52" s="11">
        <v>0.00986</v>
      </c>
      <c r="AE52" s="12">
        <v>2.84</v>
      </c>
      <c r="AF52" s="8" t="s">
        <v>100</v>
      </c>
      <c r="AG52" s="8">
        <v>81</v>
      </c>
      <c r="AH52" s="8" t="s">
        <v>62</v>
      </c>
      <c r="AI52" s="8">
        <v>81</v>
      </c>
      <c r="AJ52" s="8" t="s">
        <v>62</v>
      </c>
      <c r="AK52" s="12">
        <v>13.5</v>
      </c>
      <c r="AL52" s="8" t="s">
        <v>62</v>
      </c>
      <c r="AM52" s="11">
        <v>0.0615</v>
      </c>
      <c r="AN52" s="8">
        <v>0.01</v>
      </c>
      <c r="AO52" s="14">
        <v>0.59</v>
      </c>
      <c r="AP52" s="14">
        <v>0.5716666666666667</v>
      </c>
      <c r="AQ52" s="14">
        <v>1.1616666666666666</v>
      </c>
      <c r="AR52" s="8" t="s">
        <v>91</v>
      </c>
      <c r="AS52" s="8">
        <v>2.32</v>
      </c>
      <c r="AT52" s="8">
        <v>0.03</v>
      </c>
      <c r="AU52" s="8" t="s">
        <v>62</v>
      </c>
      <c r="AV52" s="8" t="s">
        <v>62</v>
      </c>
      <c r="AW52" s="8" t="s">
        <v>62</v>
      </c>
      <c r="AX52" s="8" t="s">
        <v>62</v>
      </c>
      <c r="AY52" s="12">
        <v>26.1</v>
      </c>
      <c r="AZ52" s="12">
        <v>68.4</v>
      </c>
      <c r="BA52" s="12">
        <v>22.1</v>
      </c>
      <c r="BB52" s="12">
        <v>6.29</v>
      </c>
      <c r="BC52" s="12">
        <v>27.2</v>
      </c>
      <c r="BD52" s="14">
        <v>0.27</v>
      </c>
      <c r="BE52" s="8">
        <v>0</v>
      </c>
      <c r="BF52" s="14">
        <v>0.27</v>
      </c>
      <c r="BG52" s="8" t="s">
        <v>99</v>
      </c>
      <c r="BH52" s="8" t="s">
        <v>101</v>
      </c>
      <c r="BI52" s="8">
        <v>100</v>
      </c>
      <c r="BJ52" s="11" t="s">
        <v>91</v>
      </c>
      <c r="BK52" s="11">
        <v>0.24900000000000003</v>
      </c>
      <c r="BL52" s="12">
        <v>2.1</v>
      </c>
      <c r="BM52" s="11">
        <v>0.33399999999999996</v>
      </c>
      <c r="BN52" s="17">
        <f t="shared" si="0"/>
        <v>93.68838</v>
      </c>
      <c r="BO52" s="10">
        <f t="shared" si="3"/>
        <v>0.9494762962962962</v>
      </c>
    </row>
    <row r="53" spans="1:67" ht="12.75">
      <c r="A53" s="13">
        <v>52</v>
      </c>
      <c r="B53" s="13" t="s">
        <v>132</v>
      </c>
      <c r="C53" s="8">
        <v>49.5</v>
      </c>
      <c r="D53" s="11">
        <v>1.0672</v>
      </c>
      <c r="E53" s="8">
        <v>6.25</v>
      </c>
      <c r="F53" s="14">
        <v>6.67</v>
      </c>
      <c r="G53" s="8">
        <v>14.3</v>
      </c>
      <c r="H53" s="14">
        <v>0.81</v>
      </c>
      <c r="I53" s="14">
        <v>28.7</v>
      </c>
      <c r="J53" s="12">
        <v>263</v>
      </c>
      <c r="K53" s="12">
        <v>1102</v>
      </c>
      <c r="L53" s="8">
        <v>0</v>
      </c>
      <c r="M53" s="14">
        <v>1</v>
      </c>
      <c r="N53" s="14">
        <v>1.08</v>
      </c>
      <c r="O53" s="14">
        <v>14.52</v>
      </c>
      <c r="P53" s="14">
        <v>14.2</v>
      </c>
      <c r="Q53" s="15"/>
      <c r="R53" s="15"/>
      <c r="S53" s="14">
        <v>0.93</v>
      </c>
      <c r="T53" s="14" t="s">
        <v>90</v>
      </c>
      <c r="U53" s="14">
        <v>11.2</v>
      </c>
      <c r="V53" s="14">
        <v>2</v>
      </c>
      <c r="W53" s="14" t="s">
        <v>90</v>
      </c>
      <c r="X53" s="8" t="s">
        <v>90</v>
      </c>
      <c r="Y53" s="8" t="s">
        <v>62</v>
      </c>
      <c r="Z53" s="11">
        <v>5.86829</v>
      </c>
      <c r="AA53" s="35">
        <v>5.576110000000001</v>
      </c>
      <c r="AB53" s="11">
        <v>0.349</v>
      </c>
      <c r="AC53" s="35">
        <v>1.6591</v>
      </c>
      <c r="AD53" s="11">
        <v>0.0642</v>
      </c>
      <c r="AE53" s="12">
        <v>90.64</v>
      </c>
      <c r="AF53" s="8">
        <v>55</v>
      </c>
      <c r="AG53" s="8">
        <v>100</v>
      </c>
      <c r="AH53" s="8" t="s">
        <v>62</v>
      </c>
      <c r="AI53" s="8">
        <v>100</v>
      </c>
      <c r="AJ53" s="8" t="s">
        <v>62</v>
      </c>
      <c r="AK53" s="12">
        <v>71.66666666666667</v>
      </c>
      <c r="AL53" s="8" t="s">
        <v>92</v>
      </c>
      <c r="AM53" s="8" t="s">
        <v>62</v>
      </c>
      <c r="AN53" s="8" t="s">
        <v>62</v>
      </c>
      <c r="AO53" s="8" t="s">
        <v>62</v>
      </c>
      <c r="AP53" s="8" t="s">
        <v>62</v>
      </c>
      <c r="AQ53" s="8" t="s">
        <v>62</v>
      </c>
      <c r="AR53" s="8" t="s">
        <v>62</v>
      </c>
      <c r="AS53" s="8" t="s">
        <v>62</v>
      </c>
      <c r="AT53" s="8" t="s">
        <v>62</v>
      </c>
      <c r="AU53" s="8" t="s">
        <v>62</v>
      </c>
      <c r="AV53" s="8" t="s">
        <v>62</v>
      </c>
      <c r="AW53" s="8">
        <v>0.49</v>
      </c>
      <c r="AX53" s="12">
        <v>5.95</v>
      </c>
      <c r="AY53" s="8">
        <v>114</v>
      </c>
      <c r="AZ53" s="8">
        <v>138</v>
      </c>
      <c r="BA53" s="12">
        <v>92.4</v>
      </c>
      <c r="BB53" s="12">
        <v>13.9</v>
      </c>
      <c r="BC53" s="8">
        <v>101</v>
      </c>
      <c r="BD53" s="14">
        <v>0.732</v>
      </c>
      <c r="BE53" s="8">
        <v>0</v>
      </c>
      <c r="BF53" s="14">
        <v>0.732</v>
      </c>
      <c r="BG53" s="11">
        <v>0.0897</v>
      </c>
      <c r="BH53" s="14">
        <v>0.542</v>
      </c>
      <c r="BI53" s="8" t="s">
        <v>62</v>
      </c>
      <c r="BJ53" s="8" t="s">
        <v>62</v>
      </c>
      <c r="BK53" s="8">
        <v>0.19</v>
      </c>
      <c r="BL53" s="12">
        <v>8.2</v>
      </c>
      <c r="BM53" s="8">
        <v>0.91</v>
      </c>
      <c r="BN53" s="17">
        <f t="shared" si="0"/>
        <v>101.06</v>
      </c>
      <c r="BO53" s="10">
        <f t="shared" si="3"/>
        <v>0.9452237762237763</v>
      </c>
    </row>
    <row r="54" spans="1:67" ht="12.75">
      <c r="A54" s="13">
        <v>53</v>
      </c>
      <c r="B54" s="13" t="s">
        <v>133</v>
      </c>
      <c r="C54" s="8">
        <v>23.5</v>
      </c>
      <c r="D54" s="11">
        <v>0.5504</v>
      </c>
      <c r="E54" s="11">
        <v>5.7</v>
      </c>
      <c r="F54" s="14">
        <v>3.13728</v>
      </c>
      <c r="G54" s="8">
        <v>13.7</v>
      </c>
      <c r="H54" s="14">
        <v>0.58</v>
      </c>
      <c r="I54" s="14">
        <v>59.968</v>
      </c>
      <c r="J54" s="12">
        <v>360.72912</v>
      </c>
      <c r="K54" s="12">
        <v>1519.72176</v>
      </c>
      <c r="L54" s="8">
        <v>0</v>
      </c>
      <c r="M54" s="8">
        <v>1.6</v>
      </c>
      <c r="N54" s="14">
        <v>4.34</v>
      </c>
      <c r="O54" s="14">
        <v>28.93</v>
      </c>
      <c r="P54" s="14">
        <v>31.038</v>
      </c>
      <c r="Q54" s="15"/>
      <c r="R54" s="15"/>
      <c r="S54" s="14">
        <v>8.27</v>
      </c>
      <c r="T54" s="14">
        <v>2.41</v>
      </c>
      <c r="U54" s="14">
        <v>17.061</v>
      </c>
      <c r="V54" s="14">
        <v>2.6460000000000004</v>
      </c>
      <c r="W54" s="14">
        <v>0.651</v>
      </c>
      <c r="X54" s="8" t="s">
        <v>90</v>
      </c>
      <c r="Y54" s="8" t="s">
        <v>62</v>
      </c>
      <c r="Z54" s="11">
        <v>4.869770000000001</v>
      </c>
      <c r="AA54" s="11">
        <v>5.85515</v>
      </c>
      <c r="AB54" s="11">
        <v>0.4626</v>
      </c>
      <c r="AC54" s="11">
        <v>1.8358</v>
      </c>
      <c r="AD54" s="11">
        <v>0.0113</v>
      </c>
      <c r="AE54" s="8" t="s">
        <v>92</v>
      </c>
      <c r="AF54" s="8" t="s">
        <v>100</v>
      </c>
      <c r="AG54" s="8" t="s">
        <v>93</v>
      </c>
      <c r="AH54" s="8" t="s">
        <v>62</v>
      </c>
      <c r="AI54" s="8" t="s">
        <v>93</v>
      </c>
      <c r="AJ54" s="8" t="s">
        <v>62</v>
      </c>
      <c r="AK54" s="8" t="s">
        <v>100</v>
      </c>
      <c r="AL54" s="8" t="s">
        <v>62</v>
      </c>
      <c r="AM54" s="11">
        <v>0.081</v>
      </c>
      <c r="AN54" s="8">
        <v>0.01</v>
      </c>
      <c r="AO54" s="14">
        <v>0.72</v>
      </c>
      <c r="AP54" s="14">
        <v>0.5816666666666667</v>
      </c>
      <c r="AQ54" s="14">
        <v>1.3016666666666667</v>
      </c>
      <c r="AR54" s="12">
        <v>8.14</v>
      </c>
      <c r="AS54" s="8">
        <v>2.17</v>
      </c>
      <c r="AT54" s="11">
        <v>0.0315</v>
      </c>
      <c r="AU54" s="8" t="s">
        <v>62</v>
      </c>
      <c r="AV54" s="12">
        <v>5.65</v>
      </c>
      <c r="AW54" s="11">
        <v>0.23</v>
      </c>
      <c r="AX54" s="12">
        <v>2.11</v>
      </c>
      <c r="AY54" s="8">
        <v>115</v>
      </c>
      <c r="AZ54" s="8">
        <v>117</v>
      </c>
      <c r="BA54" s="12">
        <v>32.7</v>
      </c>
      <c r="BB54" s="12">
        <v>10.8</v>
      </c>
      <c r="BC54" s="12">
        <v>52.7</v>
      </c>
      <c r="BD54" s="14">
        <v>0.616</v>
      </c>
      <c r="BE54" s="8">
        <v>0</v>
      </c>
      <c r="BF54" s="14">
        <v>0.616</v>
      </c>
      <c r="BG54" s="11">
        <v>0.06760000000000001</v>
      </c>
      <c r="BH54" s="14">
        <v>0.248</v>
      </c>
      <c r="BI54" s="8">
        <v>180</v>
      </c>
      <c r="BJ54" s="8" t="s">
        <v>62</v>
      </c>
      <c r="BK54" s="11">
        <v>0.271</v>
      </c>
      <c r="BL54" s="8">
        <v>2</v>
      </c>
      <c r="BM54" s="8">
        <v>0.25</v>
      </c>
      <c r="BN54" s="17">
        <f t="shared" si="0"/>
        <v>105.22528</v>
      </c>
      <c r="BO54" s="10">
        <f t="shared" si="3"/>
        <v>0.9514321167883214</v>
      </c>
    </row>
    <row r="55" spans="1:67" ht="12.75">
      <c r="A55" s="13">
        <v>54</v>
      </c>
      <c r="B55" s="13" t="s">
        <v>134</v>
      </c>
      <c r="C55" s="8">
        <v>18.5</v>
      </c>
      <c r="D55" s="11">
        <v>0.6751999999999999</v>
      </c>
      <c r="E55" s="11">
        <v>5.7</v>
      </c>
      <c r="F55" s="14">
        <v>3.8486399999999996</v>
      </c>
      <c r="G55" s="8">
        <v>14.9</v>
      </c>
      <c r="H55" s="14">
        <v>0.82</v>
      </c>
      <c r="I55" s="14">
        <v>60.68300000000001</v>
      </c>
      <c r="J55" s="12">
        <v>377.05581</v>
      </c>
      <c r="K55" s="12">
        <v>1587.65488</v>
      </c>
      <c r="L55" s="8">
        <v>0</v>
      </c>
      <c r="M55" s="8">
        <v>1.7</v>
      </c>
      <c r="N55" s="14">
        <v>2.62</v>
      </c>
      <c r="O55" s="14">
        <v>25.19</v>
      </c>
      <c r="P55" s="14">
        <v>35.493</v>
      </c>
      <c r="Q55" s="15"/>
      <c r="R55" s="15"/>
      <c r="S55" s="14">
        <v>16.57</v>
      </c>
      <c r="T55" s="14">
        <v>11.93</v>
      </c>
      <c r="U55" s="14">
        <v>3.36</v>
      </c>
      <c r="V55" s="14">
        <v>2.709</v>
      </c>
      <c r="W55" s="14">
        <v>0.399</v>
      </c>
      <c r="X55" s="8">
        <v>0.5</v>
      </c>
      <c r="Y55" s="8" t="s">
        <v>62</v>
      </c>
      <c r="Z55" s="11">
        <v>5.97095</v>
      </c>
      <c r="AA55" s="11">
        <v>5.69602</v>
      </c>
      <c r="AB55" s="11">
        <v>0.4363</v>
      </c>
      <c r="AC55" s="11">
        <v>1.7891</v>
      </c>
      <c r="AD55" s="11">
        <v>0.0838</v>
      </c>
      <c r="AE55" s="12">
        <v>11.89</v>
      </c>
      <c r="AF55" s="12">
        <v>25.2</v>
      </c>
      <c r="AG55" s="12">
        <v>16</v>
      </c>
      <c r="AH55" s="8" t="s">
        <v>62</v>
      </c>
      <c r="AI55" s="8">
        <v>16</v>
      </c>
      <c r="AJ55" s="8" t="s">
        <v>62</v>
      </c>
      <c r="AK55" s="12">
        <v>27.866666666666667</v>
      </c>
      <c r="AL55" s="8" t="s">
        <v>62</v>
      </c>
      <c r="AM55" s="11">
        <v>0.107</v>
      </c>
      <c r="AN55" s="8">
        <v>0.01</v>
      </c>
      <c r="AO55" s="14">
        <v>0.97</v>
      </c>
      <c r="AP55" s="14">
        <v>0.695</v>
      </c>
      <c r="AQ55" s="14">
        <v>1.665</v>
      </c>
      <c r="AR55" s="8" t="s">
        <v>91</v>
      </c>
      <c r="AS55" s="8">
        <v>2.06</v>
      </c>
      <c r="AT55" s="11">
        <v>0.0393</v>
      </c>
      <c r="AU55" s="8" t="s">
        <v>62</v>
      </c>
      <c r="AV55" s="12">
        <v>14.2</v>
      </c>
      <c r="AW55" s="11">
        <v>0.2</v>
      </c>
      <c r="AX55" s="12">
        <v>2.37</v>
      </c>
      <c r="AY55" s="8">
        <v>101</v>
      </c>
      <c r="AZ55" s="8">
        <v>211</v>
      </c>
      <c r="BA55" s="12">
        <v>65.5</v>
      </c>
      <c r="BB55" s="12">
        <v>15.9</v>
      </c>
      <c r="BC55" s="12">
        <v>64.9</v>
      </c>
      <c r="BD55" s="14">
        <v>1.2</v>
      </c>
      <c r="BE55" s="8">
        <v>0</v>
      </c>
      <c r="BF55" s="14">
        <v>1.2</v>
      </c>
      <c r="BG55" s="8" t="s">
        <v>99</v>
      </c>
      <c r="BH55" s="14">
        <v>0.306</v>
      </c>
      <c r="BI55" s="8">
        <v>140</v>
      </c>
      <c r="BJ55" s="8" t="s">
        <v>62</v>
      </c>
      <c r="BK55" s="11">
        <v>0.363</v>
      </c>
      <c r="BL55" s="12">
        <v>2.4</v>
      </c>
      <c r="BM55" s="11">
        <v>0.331</v>
      </c>
      <c r="BN55" s="17">
        <f t="shared" si="0"/>
        <v>101.37164000000001</v>
      </c>
      <c r="BO55" s="10">
        <f t="shared" si="3"/>
        <v>0.937997986577181</v>
      </c>
    </row>
    <row r="56" spans="1:67" ht="12.75">
      <c r="A56" s="13">
        <v>55</v>
      </c>
      <c r="B56" s="13" t="s">
        <v>88</v>
      </c>
      <c r="C56" s="8">
        <v>28.9</v>
      </c>
      <c r="D56" s="11">
        <v>0.9520000000000001</v>
      </c>
      <c r="E56" s="11">
        <v>5.7</v>
      </c>
      <c r="F56" s="14">
        <v>5.426400000000001</v>
      </c>
      <c r="G56" s="8">
        <v>13.1</v>
      </c>
      <c r="H56" s="14">
        <v>1.45</v>
      </c>
      <c r="I56" s="14">
        <v>48.42100000000001</v>
      </c>
      <c r="J56" s="12">
        <v>321.18435</v>
      </c>
      <c r="K56" s="12">
        <v>1351.6848</v>
      </c>
      <c r="L56" s="8">
        <v>0</v>
      </c>
      <c r="M56" s="8">
        <v>1.4</v>
      </c>
      <c r="N56" s="14">
        <v>1.68</v>
      </c>
      <c r="O56" s="14">
        <v>28.16</v>
      </c>
      <c r="P56" s="14">
        <v>20.261</v>
      </c>
      <c r="Q56" s="15"/>
      <c r="R56" s="15"/>
      <c r="S56" s="14">
        <v>11.37</v>
      </c>
      <c r="T56" s="14">
        <v>5.51</v>
      </c>
      <c r="U56" s="8" t="s">
        <v>90</v>
      </c>
      <c r="V56" s="14">
        <v>3.3810000000000002</v>
      </c>
      <c r="W56" s="8" t="s">
        <v>90</v>
      </c>
      <c r="X56" s="8" t="s">
        <v>90</v>
      </c>
      <c r="Y56" s="8" t="s">
        <v>62</v>
      </c>
      <c r="Z56" s="11">
        <v>4.9570799999999995</v>
      </c>
      <c r="AA56" s="11">
        <v>5.01</v>
      </c>
      <c r="AB56" s="11">
        <v>0.2214</v>
      </c>
      <c r="AC56" s="11">
        <v>2.0119</v>
      </c>
      <c r="AD56" s="11">
        <v>0.1071</v>
      </c>
      <c r="AE56" s="12">
        <v>7.2</v>
      </c>
      <c r="AF56" s="8" t="s">
        <v>100</v>
      </c>
      <c r="AG56" s="8" t="s">
        <v>93</v>
      </c>
      <c r="AH56" s="8" t="s">
        <v>62</v>
      </c>
      <c r="AI56" s="8" t="s">
        <v>93</v>
      </c>
      <c r="AJ56" s="8" t="s">
        <v>62</v>
      </c>
      <c r="AK56" s="8" t="s">
        <v>100</v>
      </c>
      <c r="AL56" s="8" t="s">
        <v>62</v>
      </c>
      <c r="AM56" s="11">
        <v>0.076</v>
      </c>
      <c r="AN56" s="8">
        <v>0.03</v>
      </c>
      <c r="AO56" s="14">
        <v>1.25</v>
      </c>
      <c r="AP56" s="14">
        <v>1.085</v>
      </c>
      <c r="AQ56" s="14">
        <v>2.335</v>
      </c>
      <c r="AR56" s="8" t="s">
        <v>62</v>
      </c>
      <c r="AS56" s="8">
        <v>1.75</v>
      </c>
      <c r="AT56" s="11">
        <v>0.0428</v>
      </c>
      <c r="AU56" s="11">
        <v>0.0829</v>
      </c>
      <c r="AV56" s="12">
        <v>20.9</v>
      </c>
      <c r="AW56" s="8">
        <v>0.26</v>
      </c>
      <c r="AX56" s="12">
        <v>4.68</v>
      </c>
      <c r="AY56" s="8">
        <v>404</v>
      </c>
      <c r="AZ56" s="8">
        <v>121</v>
      </c>
      <c r="BA56" s="8">
        <v>990</v>
      </c>
      <c r="BB56" s="12">
        <v>15.2</v>
      </c>
      <c r="BC56" s="8">
        <v>135</v>
      </c>
      <c r="BD56" s="14">
        <v>1.15</v>
      </c>
      <c r="BE56" s="8">
        <v>0</v>
      </c>
      <c r="BF56" s="14">
        <v>1.15</v>
      </c>
      <c r="BG56" s="8" t="s">
        <v>99</v>
      </c>
      <c r="BH56" s="14">
        <v>0.5509999999999999</v>
      </c>
      <c r="BI56" s="8">
        <v>320</v>
      </c>
      <c r="BJ56" s="8" t="s">
        <v>62</v>
      </c>
      <c r="BK56" s="11">
        <v>0.385</v>
      </c>
      <c r="BL56" s="12">
        <v>2.9</v>
      </c>
      <c r="BM56" s="8">
        <v>0.33</v>
      </c>
      <c r="BN56" s="17">
        <f t="shared" si="0"/>
        <v>98.97740000000002</v>
      </c>
      <c r="BO56" s="10">
        <f t="shared" si="3"/>
        <v>0.9395022900763359</v>
      </c>
    </row>
    <row r="57" spans="1:67" ht="12.75">
      <c r="A57" s="13">
        <v>56</v>
      </c>
      <c r="B57" s="13" t="s">
        <v>135</v>
      </c>
      <c r="C57" s="8">
        <v>21.3</v>
      </c>
      <c r="D57" s="11">
        <v>1.0256</v>
      </c>
      <c r="E57" s="11">
        <v>5.7</v>
      </c>
      <c r="F57" s="14">
        <v>5.8459200000000004</v>
      </c>
      <c r="G57" s="8">
        <v>25.7</v>
      </c>
      <c r="H57" s="14">
        <v>1.37</v>
      </c>
      <c r="I57" s="14">
        <v>42.3</v>
      </c>
      <c r="J57" s="12">
        <v>413</v>
      </c>
      <c r="K57" s="12">
        <v>1728</v>
      </c>
      <c r="L57" s="8">
        <v>0</v>
      </c>
      <c r="M57" s="8">
        <v>1.4</v>
      </c>
      <c r="N57" s="14">
        <v>2.71</v>
      </c>
      <c r="O57" s="8">
        <v>26.2</v>
      </c>
      <c r="P57" s="14">
        <v>16.2</v>
      </c>
      <c r="Q57" s="15"/>
      <c r="R57" s="15"/>
      <c r="S57" s="14">
        <v>1.7</v>
      </c>
      <c r="T57" s="14">
        <v>0.8</v>
      </c>
      <c r="U57" s="14">
        <v>13.7</v>
      </c>
      <c r="V57" s="8" t="s">
        <v>90</v>
      </c>
      <c r="W57" s="8" t="s">
        <v>90</v>
      </c>
      <c r="X57" s="8" t="s">
        <v>90</v>
      </c>
      <c r="Y57" s="8" t="s">
        <v>62</v>
      </c>
      <c r="Z57" s="11">
        <v>14.141110000000001</v>
      </c>
      <c r="AA57" s="11">
        <v>7.83123</v>
      </c>
      <c r="AB57" s="11">
        <v>0.1187</v>
      </c>
      <c r="AC57" s="11">
        <v>2.1461</v>
      </c>
      <c r="AD57" s="11">
        <v>0.1116</v>
      </c>
      <c r="AE57" s="12">
        <v>8.91</v>
      </c>
      <c r="AF57" s="8" t="s">
        <v>100</v>
      </c>
      <c r="AG57" s="8" t="s">
        <v>93</v>
      </c>
      <c r="AH57" s="8" t="s">
        <v>62</v>
      </c>
      <c r="AI57" s="8" t="s">
        <v>93</v>
      </c>
      <c r="AJ57" s="8" t="s">
        <v>62</v>
      </c>
      <c r="AK57" s="8" t="s">
        <v>100</v>
      </c>
      <c r="AL57" s="8" t="s">
        <v>62</v>
      </c>
      <c r="AM57" s="11">
        <v>0.082</v>
      </c>
      <c r="AN57" s="8">
        <v>0.06</v>
      </c>
      <c r="AO57" s="14">
        <v>0.89</v>
      </c>
      <c r="AP57" s="14">
        <v>1.085</v>
      </c>
      <c r="AQ57" s="14">
        <v>2.0416666666666665</v>
      </c>
      <c r="AR57" s="8" t="s">
        <v>62</v>
      </c>
      <c r="AS57" s="8">
        <v>2.43</v>
      </c>
      <c r="AT57" s="11">
        <v>0.0335</v>
      </c>
      <c r="AU57" s="8" t="s">
        <v>62</v>
      </c>
      <c r="AV57" s="12">
        <v>16.5</v>
      </c>
      <c r="AW57" s="8">
        <v>0.35</v>
      </c>
      <c r="AX57" s="12">
        <v>4.34</v>
      </c>
      <c r="AY57" s="8">
        <v>326</v>
      </c>
      <c r="AZ57" s="8">
        <v>202</v>
      </c>
      <c r="BA57" s="12">
        <v>54.6</v>
      </c>
      <c r="BB57" s="12">
        <v>22.4</v>
      </c>
      <c r="BC57" s="8">
        <v>154</v>
      </c>
      <c r="BD57" s="14">
        <v>6.2</v>
      </c>
      <c r="BE57" s="8">
        <v>0</v>
      </c>
      <c r="BF57" s="14">
        <v>6.2</v>
      </c>
      <c r="BG57" s="8" t="s">
        <v>99</v>
      </c>
      <c r="BH57" s="14">
        <v>0.601</v>
      </c>
      <c r="BI57" s="8">
        <v>260</v>
      </c>
      <c r="BJ57" s="8" t="s">
        <v>62</v>
      </c>
      <c r="BK57" s="11">
        <v>0.375</v>
      </c>
      <c r="BL57" s="8">
        <v>6</v>
      </c>
      <c r="BM57" s="11">
        <v>5.956</v>
      </c>
      <c r="BN57" s="17">
        <f t="shared" si="0"/>
        <v>99.22591999999999</v>
      </c>
      <c r="BO57" s="10">
        <f t="shared" si="3"/>
        <v>0.9474217898832686</v>
      </c>
    </row>
    <row r="58" spans="1:67" ht="12.75">
      <c r="A58" s="13">
        <v>57</v>
      </c>
      <c r="B58" s="13" t="s">
        <v>136</v>
      </c>
      <c r="C58" s="8">
        <v>21.8</v>
      </c>
      <c r="D58" s="11">
        <v>1.0031999999999999</v>
      </c>
      <c r="E58" s="11">
        <v>5.7</v>
      </c>
      <c r="F58" s="14">
        <v>5.71824</v>
      </c>
      <c r="G58" s="8">
        <v>31.4</v>
      </c>
      <c r="H58" s="14">
        <v>0.91</v>
      </c>
      <c r="I58" s="14">
        <v>39.355</v>
      </c>
      <c r="J58" s="12">
        <v>453.0542099999999</v>
      </c>
      <c r="K58" s="12">
        <v>1888.6900799999999</v>
      </c>
      <c r="L58" s="8">
        <v>0</v>
      </c>
      <c r="M58" s="8">
        <v>1.8</v>
      </c>
      <c r="N58" s="14">
        <v>3.39</v>
      </c>
      <c r="O58" s="8">
        <v>38.5</v>
      </c>
      <c r="P58" s="14">
        <v>0.855</v>
      </c>
      <c r="Q58" s="15"/>
      <c r="R58" s="15"/>
      <c r="S58" s="14">
        <v>0.33</v>
      </c>
      <c r="T58" s="8" t="s">
        <v>90</v>
      </c>
      <c r="U58" s="8" t="s">
        <v>90</v>
      </c>
      <c r="V58" s="14">
        <v>0.525</v>
      </c>
      <c r="W58" s="8" t="s">
        <v>90</v>
      </c>
      <c r="X58" s="8" t="s">
        <v>90</v>
      </c>
      <c r="Y58" s="8" t="s">
        <v>62</v>
      </c>
      <c r="Z58" s="11">
        <v>11.67834</v>
      </c>
      <c r="AA58" s="11">
        <v>13.23906</v>
      </c>
      <c r="AB58" s="11">
        <v>1.0358</v>
      </c>
      <c r="AC58" s="11">
        <v>3.8025</v>
      </c>
      <c r="AD58" s="11">
        <v>0.02247</v>
      </c>
      <c r="AE58" s="12">
        <v>1.95</v>
      </c>
      <c r="AF58" s="8" t="s">
        <v>62</v>
      </c>
      <c r="AG58" s="8" t="s">
        <v>62</v>
      </c>
      <c r="AH58" s="8" t="s">
        <v>62</v>
      </c>
      <c r="AI58" s="8" t="s">
        <v>62</v>
      </c>
      <c r="AJ58" s="8" t="s">
        <v>62</v>
      </c>
      <c r="AK58" s="8" t="s">
        <v>62</v>
      </c>
      <c r="AL58" s="8" t="s">
        <v>62</v>
      </c>
      <c r="AM58" s="11">
        <v>0.085</v>
      </c>
      <c r="AN58" s="8">
        <v>0.01</v>
      </c>
      <c r="AO58" s="14">
        <v>0.816</v>
      </c>
      <c r="AP58" s="14">
        <v>1.11</v>
      </c>
      <c r="AQ58" s="14">
        <v>1.9260000000000002</v>
      </c>
      <c r="AR58" s="8" t="s">
        <v>62</v>
      </c>
      <c r="AS58" s="8">
        <v>3.26</v>
      </c>
      <c r="AT58" s="11">
        <v>0.0423</v>
      </c>
      <c r="AU58" s="8" t="s">
        <v>62</v>
      </c>
      <c r="AV58" s="12">
        <v>6.48</v>
      </c>
      <c r="AW58" s="8">
        <v>0.39</v>
      </c>
      <c r="AX58" s="12">
        <v>1.86</v>
      </c>
      <c r="AY58" s="8">
        <v>224</v>
      </c>
      <c r="AZ58" s="12">
        <v>97.3</v>
      </c>
      <c r="BA58" s="12">
        <v>80.1</v>
      </c>
      <c r="BB58" s="12">
        <v>9.88</v>
      </c>
      <c r="BC58" s="12">
        <v>50.5</v>
      </c>
      <c r="BD58" s="14">
        <v>0.9890000000000001</v>
      </c>
      <c r="BE58" s="8">
        <v>0</v>
      </c>
      <c r="BF58" s="14">
        <v>0.9890000000000001</v>
      </c>
      <c r="BG58" s="8" t="s">
        <v>99</v>
      </c>
      <c r="BH58" s="14">
        <v>0.295</v>
      </c>
      <c r="BI58" s="8">
        <v>330</v>
      </c>
      <c r="BJ58" s="8" t="s">
        <v>62</v>
      </c>
      <c r="BK58" s="11">
        <v>0.294</v>
      </c>
      <c r="BL58" s="8">
        <v>3</v>
      </c>
      <c r="BM58" s="11">
        <v>0.215</v>
      </c>
      <c r="BN58" s="17">
        <f t="shared" si="0"/>
        <v>102.57323999999998</v>
      </c>
      <c r="BO58" s="10">
        <f t="shared" si="3"/>
        <v>0.948349363057325</v>
      </c>
    </row>
    <row r="59" spans="1:67" ht="12.75">
      <c r="A59" s="13">
        <v>58</v>
      </c>
      <c r="B59" s="13" t="s">
        <v>137</v>
      </c>
      <c r="C59" s="8">
        <v>31.7</v>
      </c>
      <c r="D59" s="11">
        <v>0.9312</v>
      </c>
      <c r="E59" s="11">
        <v>5.7</v>
      </c>
      <c r="F59" s="14">
        <v>5.307840000000001</v>
      </c>
      <c r="G59" s="8">
        <v>26.2</v>
      </c>
      <c r="H59" s="14">
        <v>1.17</v>
      </c>
      <c r="I59" s="14">
        <v>33.742000000000004</v>
      </c>
      <c r="J59" s="12">
        <v>383.56386000000003</v>
      </c>
      <c r="K59" s="12">
        <v>1599.50528</v>
      </c>
      <c r="L59" s="8">
        <v>0</v>
      </c>
      <c r="M59" s="8">
        <v>0.9</v>
      </c>
      <c r="N59" s="14">
        <v>2.79</v>
      </c>
      <c r="O59" s="14">
        <v>32.23</v>
      </c>
      <c r="P59" s="14">
        <v>1.512</v>
      </c>
      <c r="Q59" s="15"/>
      <c r="R59" s="15"/>
      <c r="S59" s="8" t="s">
        <v>90</v>
      </c>
      <c r="T59" s="8" t="s">
        <v>90</v>
      </c>
      <c r="U59" s="8" t="s">
        <v>90</v>
      </c>
      <c r="V59" s="14">
        <v>1.512</v>
      </c>
      <c r="W59" s="8" t="s">
        <v>90</v>
      </c>
      <c r="X59" s="8" t="s">
        <v>90</v>
      </c>
      <c r="Y59" s="8" t="s">
        <v>62</v>
      </c>
      <c r="Z59" s="11">
        <v>12.561950000000001</v>
      </c>
      <c r="AA59" s="11">
        <v>9.427159999999999</v>
      </c>
      <c r="AB59" s="11">
        <v>0.3667</v>
      </c>
      <c r="AC59" s="11">
        <v>2.4743</v>
      </c>
      <c r="AD59" s="11">
        <v>0.0249</v>
      </c>
      <c r="AE59" s="12">
        <v>2.1</v>
      </c>
      <c r="AF59" s="8" t="s">
        <v>62</v>
      </c>
      <c r="AG59" s="8" t="s">
        <v>62</v>
      </c>
      <c r="AH59" s="8" t="s">
        <v>62</v>
      </c>
      <c r="AI59" s="8" t="s">
        <v>62</v>
      </c>
      <c r="AJ59" s="8" t="s">
        <v>62</v>
      </c>
      <c r="AK59" s="8" t="s">
        <v>62</v>
      </c>
      <c r="AL59" s="8" t="s">
        <v>62</v>
      </c>
      <c r="AM59" s="8">
        <v>0.07</v>
      </c>
      <c r="AN59" s="8">
        <v>0.01</v>
      </c>
      <c r="AO59" s="14">
        <v>0.69</v>
      </c>
      <c r="AP59" s="14">
        <v>1.03</v>
      </c>
      <c r="AQ59" s="14">
        <v>1.72</v>
      </c>
      <c r="AR59" s="8" t="s">
        <v>62</v>
      </c>
      <c r="AS59" s="8">
        <v>1.99</v>
      </c>
      <c r="AT59" s="11">
        <v>0.0406</v>
      </c>
      <c r="AU59" s="8" t="s">
        <v>62</v>
      </c>
      <c r="AV59" s="8" t="s">
        <v>98</v>
      </c>
      <c r="AW59" s="11">
        <v>0.215</v>
      </c>
      <c r="AX59" s="12">
        <v>1.87</v>
      </c>
      <c r="AY59" s="8">
        <v>337</v>
      </c>
      <c r="AZ59" s="12">
        <v>88.5</v>
      </c>
      <c r="BA59" s="8">
        <v>77</v>
      </c>
      <c r="BB59" s="12">
        <v>10.3</v>
      </c>
      <c r="BC59" s="12">
        <v>48.5</v>
      </c>
      <c r="BD59" s="14">
        <v>1.14</v>
      </c>
      <c r="BE59" s="8">
        <v>0</v>
      </c>
      <c r="BF59" s="14">
        <v>1.14</v>
      </c>
      <c r="BG59" s="8" t="s">
        <v>99</v>
      </c>
      <c r="BH59" s="14">
        <v>0.28</v>
      </c>
      <c r="BI59" s="8">
        <v>450</v>
      </c>
      <c r="BJ59" s="8" t="s">
        <v>62</v>
      </c>
      <c r="BK59" s="11">
        <v>0.28900000000000003</v>
      </c>
      <c r="BL59" s="12">
        <v>2.4</v>
      </c>
      <c r="BM59" s="11">
        <v>0.244</v>
      </c>
      <c r="BN59" s="17">
        <f t="shared" si="0"/>
        <v>100.90984000000002</v>
      </c>
      <c r="BO59" s="10">
        <f t="shared" si="3"/>
        <v>0.9486645038167939</v>
      </c>
    </row>
    <row r="60" spans="1:67" ht="12.75">
      <c r="A60" s="13">
        <v>59</v>
      </c>
      <c r="B60" s="13" t="s">
        <v>138</v>
      </c>
      <c r="C60" s="14">
        <v>5.555555555555557</v>
      </c>
      <c r="D60" s="11">
        <v>1.2115942028985507</v>
      </c>
      <c r="E60" s="11">
        <v>5.7</v>
      </c>
      <c r="F60" s="14">
        <v>6.906086956521739</v>
      </c>
      <c r="G60" s="14">
        <v>37.92270531400966</v>
      </c>
      <c r="H60" s="8">
        <v>1.1</v>
      </c>
      <c r="I60" s="14">
        <v>47.53019323671498</v>
      </c>
      <c r="J60" s="12">
        <v>547.166920289855</v>
      </c>
      <c r="K60" s="12">
        <v>2281.0266666666666</v>
      </c>
      <c r="L60" s="8">
        <v>0</v>
      </c>
      <c r="M60" s="14">
        <v>2.173913043478261</v>
      </c>
      <c r="N60" s="14">
        <v>4.094202898550725</v>
      </c>
      <c r="O60" s="14">
        <v>46.49758454106281</v>
      </c>
      <c r="P60" s="14">
        <v>1.032608695652174</v>
      </c>
      <c r="Q60" s="15"/>
      <c r="R60" s="15"/>
      <c r="S60" s="14">
        <v>0.3985507246376812</v>
      </c>
      <c r="T60" s="8" t="s">
        <v>90</v>
      </c>
      <c r="U60" s="8" t="s">
        <v>90</v>
      </c>
      <c r="V60" s="14">
        <v>0.6340579710144928</v>
      </c>
      <c r="W60" s="8" t="s">
        <v>90</v>
      </c>
      <c r="X60" s="8" t="s">
        <v>90</v>
      </c>
      <c r="Y60" s="8" t="s">
        <v>62</v>
      </c>
      <c r="Z60" s="11">
        <v>14.104275362318841</v>
      </c>
      <c r="AA60" s="11">
        <v>15.99</v>
      </c>
      <c r="AB60" s="11">
        <v>1.2509661835748793</v>
      </c>
      <c r="AC60" s="11">
        <v>4.592391304347826</v>
      </c>
      <c r="AD60" s="11">
        <v>0.02713768115942029</v>
      </c>
      <c r="AE60" s="12">
        <v>2.3550724637681157</v>
      </c>
      <c r="AF60" s="8" t="s">
        <v>62</v>
      </c>
      <c r="AG60" s="8" t="s">
        <v>62</v>
      </c>
      <c r="AH60" s="8" t="s">
        <v>62</v>
      </c>
      <c r="AI60" s="8" t="s">
        <v>62</v>
      </c>
      <c r="AJ60" s="8" t="s">
        <v>62</v>
      </c>
      <c r="AK60" s="8" t="s">
        <v>62</v>
      </c>
      <c r="AL60" s="8" t="s">
        <v>62</v>
      </c>
      <c r="AM60" s="11">
        <v>0.10265700483091789</v>
      </c>
      <c r="AN60" s="11">
        <v>0.012077294685990338</v>
      </c>
      <c r="AO60" s="14">
        <v>0.9855072463768115</v>
      </c>
      <c r="AP60" s="14">
        <v>1.3405797101449277</v>
      </c>
      <c r="AQ60" s="14">
        <v>2.3260869565217392</v>
      </c>
      <c r="AR60" s="8" t="s">
        <v>62</v>
      </c>
      <c r="AS60" s="11">
        <v>3.93719806763285</v>
      </c>
      <c r="AT60" s="11">
        <v>0.05108695652173913</v>
      </c>
      <c r="AU60" s="8" t="s">
        <v>62</v>
      </c>
      <c r="AV60" s="12">
        <v>7.82608695652174</v>
      </c>
      <c r="AW60" s="11">
        <v>0.4710144927536232</v>
      </c>
      <c r="AX60" s="12">
        <v>2.246376811594203</v>
      </c>
      <c r="AY60" s="12">
        <v>270.5314009661836</v>
      </c>
      <c r="AZ60" s="12">
        <v>117.512077294686</v>
      </c>
      <c r="BA60" s="12">
        <v>96.73913043478261</v>
      </c>
      <c r="BB60" s="12">
        <v>11.932367149758456</v>
      </c>
      <c r="BC60" s="12">
        <v>60.99033816425121</v>
      </c>
      <c r="BD60" s="14">
        <v>1.1944444444444446</v>
      </c>
      <c r="BE60" s="8">
        <v>0</v>
      </c>
      <c r="BF60" s="14">
        <v>1.1944444444444446</v>
      </c>
      <c r="BG60" s="8" t="s">
        <v>99</v>
      </c>
      <c r="BH60" s="14">
        <v>0.35628019323671495</v>
      </c>
      <c r="BI60" s="12">
        <v>398.5507246376812</v>
      </c>
      <c r="BJ60" s="8" t="s">
        <v>62</v>
      </c>
      <c r="BK60" s="11">
        <v>0.3550724637681159</v>
      </c>
      <c r="BL60" s="12">
        <v>3.6231884057971016</v>
      </c>
      <c r="BM60" s="11">
        <v>0.25966183574879226</v>
      </c>
      <c r="BN60" s="17">
        <f t="shared" si="0"/>
        <v>103.10874396135266</v>
      </c>
      <c r="BO60" s="10">
        <f t="shared" si="3"/>
        <v>0.9483703821656051</v>
      </c>
    </row>
    <row r="61" spans="1:67" ht="12.75">
      <c r="A61" s="13">
        <v>60</v>
      </c>
      <c r="B61" s="13" t="s">
        <v>139</v>
      </c>
      <c r="C61" s="14">
        <v>13.434727503168563</v>
      </c>
      <c r="D61" s="11">
        <v>1.1802281368821292</v>
      </c>
      <c r="E61" s="11">
        <v>5.7</v>
      </c>
      <c r="F61" s="14">
        <v>6.727300380228137</v>
      </c>
      <c r="G61" s="14">
        <v>33.20659062103929</v>
      </c>
      <c r="H61" s="14">
        <v>1.48</v>
      </c>
      <c r="I61" s="14">
        <v>42.76552598225602</v>
      </c>
      <c r="J61" s="12">
        <v>486.13923954372626</v>
      </c>
      <c r="K61" s="12">
        <v>2027.2563751584282</v>
      </c>
      <c r="L61" s="8">
        <v>0</v>
      </c>
      <c r="M61" s="14">
        <v>1.1406844106463878</v>
      </c>
      <c r="N61" s="14">
        <v>3.536121673003802</v>
      </c>
      <c r="O61" s="14">
        <v>40.84917617237009</v>
      </c>
      <c r="P61" s="14">
        <v>1.9163498098859315</v>
      </c>
      <c r="Q61" s="15"/>
      <c r="R61" s="15"/>
      <c r="S61" s="8" t="s">
        <v>90</v>
      </c>
      <c r="T61" s="8" t="s">
        <v>90</v>
      </c>
      <c r="U61" s="8" t="s">
        <v>90</v>
      </c>
      <c r="V61" s="14">
        <v>1.9163498098859315</v>
      </c>
      <c r="W61" s="8" t="s">
        <v>90</v>
      </c>
      <c r="X61" s="8" t="s">
        <v>90</v>
      </c>
      <c r="Y61" s="8" t="s">
        <v>62</v>
      </c>
      <c r="Z61" s="11">
        <v>15.921356147021546</v>
      </c>
      <c r="AA61" s="11">
        <v>11.94823827629911</v>
      </c>
      <c r="AB61" s="11">
        <v>0.464765525982256</v>
      </c>
      <c r="AC61" s="11">
        <v>3.135994930291508</v>
      </c>
      <c r="AD61" s="11">
        <v>0.031558935361216726</v>
      </c>
      <c r="AE61" s="12">
        <v>2.6615969581749046</v>
      </c>
      <c r="AF61" s="8" t="s">
        <v>62</v>
      </c>
      <c r="AG61" s="8" t="s">
        <v>62</v>
      </c>
      <c r="AH61" s="8" t="s">
        <v>62</v>
      </c>
      <c r="AI61" s="8" t="s">
        <v>62</v>
      </c>
      <c r="AJ61" s="8" t="s">
        <v>62</v>
      </c>
      <c r="AK61" s="8" t="s">
        <v>62</v>
      </c>
      <c r="AL61" s="8" t="s">
        <v>62</v>
      </c>
      <c r="AM61" s="11">
        <v>0.08871989860583017</v>
      </c>
      <c r="AN61" s="11">
        <v>0.012674271229404309</v>
      </c>
      <c r="AO61" s="14">
        <v>0.8745247148288972</v>
      </c>
      <c r="AP61" s="14">
        <v>1.3054499366286438</v>
      </c>
      <c r="AQ61" s="14">
        <v>2.179974651457541</v>
      </c>
      <c r="AR61" s="8" t="s">
        <v>62</v>
      </c>
      <c r="AS61" s="11">
        <v>2.5221799746514573</v>
      </c>
      <c r="AT61" s="11">
        <v>0.05145754119138149</v>
      </c>
      <c r="AU61" s="8" t="s">
        <v>62</v>
      </c>
      <c r="AV61" s="8" t="s">
        <v>98</v>
      </c>
      <c r="AW61" s="11">
        <v>0.2724968314321926</v>
      </c>
      <c r="AX61" s="12">
        <v>2.3700887198986056</v>
      </c>
      <c r="AY61" s="12">
        <v>427.12294043092515</v>
      </c>
      <c r="AZ61" s="12">
        <v>112.16730038022813</v>
      </c>
      <c r="BA61" s="12">
        <v>97.59188846641317</v>
      </c>
      <c r="BB61" s="12">
        <v>13.054499366286437</v>
      </c>
      <c r="BC61" s="12">
        <v>61.470215462610895</v>
      </c>
      <c r="BD61" s="14">
        <v>1.444866920152091</v>
      </c>
      <c r="BE61" s="8">
        <v>0</v>
      </c>
      <c r="BF61" s="14">
        <v>1.444866920152091</v>
      </c>
      <c r="BG61" s="8" t="s">
        <v>99</v>
      </c>
      <c r="BH61" s="14">
        <v>0.3548795944233207</v>
      </c>
      <c r="BI61" s="12">
        <v>570.3422053231939</v>
      </c>
      <c r="BJ61" s="8" t="s">
        <v>62</v>
      </c>
      <c r="BK61" s="11">
        <v>0.36628643852978454</v>
      </c>
      <c r="BL61" s="12">
        <v>3.041825095057034</v>
      </c>
      <c r="BM61" s="11">
        <v>0.3092522179974651</v>
      </c>
      <c r="BN61" s="17">
        <f t="shared" si="0"/>
        <v>101.1502661596958</v>
      </c>
      <c r="BO61" s="10">
        <f t="shared" si="3"/>
        <v>0.9486645038167938</v>
      </c>
    </row>
    <row r="62" spans="1:67" ht="12.75">
      <c r="A62" s="13">
        <v>61</v>
      </c>
      <c r="B62" s="13" t="s">
        <v>140</v>
      </c>
      <c r="C62" s="8">
        <v>26.6</v>
      </c>
      <c r="D62" s="11">
        <v>1.3344</v>
      </c>
      <c r="E62" s="11">
        <v>5.7</v>
      </c>
      <c r="F62" s="14">
        <v>7.60608</v>
      </c>
      <c r="G62" s="14">
        <v>2.91</v>
      </c>
      <c r="H62" s="14">
        <v>1.62</v>
      </c>
      <c r="I62" s="14">
        <v>58.93</v>
      </c>
      <c r="J62" s="12">
        <v>277.60182000000003</v>
      </c>
      <c r="K62" s="12">
        <v>1179.85336</v>
      </c>
      <c r="L62" s="8">
        <v>0</v>
      </c>
      <c r="M62" s="8">
        <v>1.7</v>
      </c>
      <c r="N62" s="8">
        <v>3.4</v>
      </c>
      <c r="O62" s="14">
        <v>56.54</v>
      </c>
      <c r="P62" s="14">
        <v>2.39</v>
      </c>
      <c r="Q62" s="15"/>
      <c r="R62" s="15"/>
      <c r="S62" s="14">
        <v>0.19</v>
      </c>
      <c r="T62" s="8">
        <v>0.1</v>
      </c>
      <c r="U62" s="8" t="s">
        <v>90</v>
      </c>
      <c r="V62" s="8">
        <v>2.1</v>
      </c>
      <c r="W62" s="8" t="s">
        <v>90</v>
      </c>
      <c r="X62" s="8" t="s">
        <v>90</v>
      </c>
      <c r="Y62" s="8" t="s">
        <v>62</v>
      </c>
      <c r="Z62" s="11">
        <v>0.32038</v>
      </c>
      <c r="AA62" s="11">
        <v>1.22281</v>
      </c>
      <c r="AB62" s="11">
        <v>0.15202</v>
      </c>
      <c r="AC62" s="11">
        <v>1.0536</v>
      </c>
      <c r="AD62" s="8" t="s">
        <v>95</v>
      </c>
      <c r="AE62" s="12">
        <v>1.54</v>
      </c>
      <c r="AF62" s="8" t="s">
        <v>62</v>
      </c>
      <c r="AG62" s="8" t="s">
        <v>62</v>
      </c>
      <c r="AH62" s="8" t="s">
        <v>62</v>
      </c>
      <c r="AI62" s="8" t="s">
        <v>62</v>
      </c>
      <c r="AJ62" s="8" t="s">
        <v>62</v>
      </c>
      <c r="AK62" s="8" t="s">
        <v>62</v>
      </c>
      <c r="AL62" s="8" t="s">
        <v>62</v>
      </c>
      <c r="AM62" s="11">
        <v>0.195</v>
      </c>
      <c r="AN62" s="8">
        <v>0.02</v>
      </c>
      <c r="AO62" s="14">
        <v>0.951</v>
      </c>
      <c r="AP62" s="14">
        <v>1.368</v>
      </c>
      <c r="AQ62" s="14">
        <v>2.319</v>
      </c>
      <c r="AR62" s="8" t="s">
        <v>62</v>
      </c>
      <c r="AS62" s="11">
        <v>0.3</v>
      </c>
      <c r="AT62" s="11">
        <v>0.058</v>
      </c>
      <c r="AU62" s="8" t="s">
        <v>62</v>
      </c>
      <c r="AV62" s="12">
        <v>11.4</v>
      </c>
      <c r="AW62" s="11">
        <v>0.401</v>
      </c>
      <c r="AX62" s="12">
        <v>2.06</v>
      </c>
      <c r="AY62" s="8">
        <v>436</v>
      </c>
      <c r="AZ62" s="8">
        <v>119</v>
      </c>
      <c r="BA62" s="8">
        <v>108</v>
      </c>
      <c r="BB62" s="12">
        <v>17.2</v>
      </c>
      <c r="BC62" s="12">
        <v>77.7</v>
      </c>
      <c r="BD62" s="14">
        <v>1.48</v>
      </c>
      <c r="BE62" s="8">
        <v>0</v>
      </c>
      <c r="BF62" s="14">
        <v>1.48</v>
      </c>
      <c r="BG62" s="8" t="s">
        <v>99</v>
      </c>
      <c r="BH62" s="14">
        <v>0.457</v>
      </c>
      <c r="BI62" s="8" t="s">
        <v>62</v>
      </c>
      <c r="BJ62" s="8" t="s">
        <v>62</v>
      </c>
      <c r="BK62" s="11">
        <v>0.496</v>
      </c>
      <c r="BL62" s="12">
        <v>4.7</v>
      </c>
      <c r="BM62" s="11">
        <v>0.371</v>
      </c>
      <c r="BN62" s="17">
        <f t="shared" si="0"/>
        <v>101.06608</v>
      </c>
      <c r="BO62" s="10">
        <f>(Z62+AA62+AB62+AC62)/G62</f>
        <v>0.9446082474226805</v>
      </c>
    </row>
    <row r="63" spans="1:244" ht="12.75">
      <c r="A63" s="13">
        <v>62</v>
      </c>
      <c r="B63" s="13" t="s">
        <v>141</v>
      </c>
      <c r="C63" s="14">
        <v>3.926701570680628</v>
      </c>
      <c r="D63" s="11">
        <v>1.7465968586387435</v>
      </c>
      <c r="E63" s="11">
        <v>5.7</v>
      </c>
      <c r="F63" s="14">
        <v>9.955602094240838</v>
      </c>
      <c r="G63" s="14">
        <v>3.8089005235602094</v>
      </c>
      <c r="H63" s="14">
        <v>2.12</v>
      </c>
      <c r="I63" s="14">
        <v>77.13350785340313</v>
      </c>
      <c r="J63" s="12">
        <v>363.35316753926696</v>
      </c>
      <c r="K63" s="12">
        <v>1544.3106806282722</v>
      </c>
      <c r="L63" s="8">
        <v>0</v>
      </c>
      <c r="M63" s="8">
        <v>2.2</v>
      </c>
      <c r="N63" s="14">
        <v>4.450261780104712</v>
      </c>
      <c r="O63" s="14">
        <v>74.00523560209423</v>
      </c>
      <c r="P63" s="14">
        <v>3.1282722513089007</v>
      </c>
      <c r="Q63" s="15"/>
      <c r="R63" s="15"/>
      <c r="S63" s="14">
        <v>0.24869109947643978</v>
      </c>
      <c r="T63" s="14">
        <v>0.13089005235602094</v>
      </c>
      <c r="U63" s="8" t="s">
        <v>90</v>
      </c>
      <c r="V63" s="14">
        <v>2.74869109947644</v>
      </c>
      <c r="W63" s="8" t="s">
        <v>90</v>
      </c>
      <c r="X63" s="8" t="s">
        <v>90</v>
      </c>
      <c r="Y63" s="8" t="s">
        <v>62</v>
      </c>
      <c r="Z63" s="11">
        <v>0.41934554973821986</v>
      </c>
      <c r="AA63" s="11">
        <v>1.6005366492146595</v>
      </c>
      <c r="AB63" s="11">
        <v>0.19897905759162302</v>
      </c>
      <c r="AC63" s="11">
        <v>1.3790575916230368</v>
      </c>
      <c r="AD63" s="8" t="s">
        <v>95</v>
      </c>
      <c r="AE63" s="12">
        <v>2.0157068062827226</v>
      </c>
      <c r="AF63" s="8" t="s">
        <v>62</v>
      </c>
      <c r="AG63" s="8" t="s">
        <v>62</v>
      </c>
      <c r="AH63" s="8" t="s">
        <v>62</v>
      </c>
      <c r="AI63" s="8" t="s">
        <v>62</v>
      </c>
      <c r="AJ63" s="8" t="s">
        <v>62</v>
      </c>
      <c r="AK63" s="8" t="s">
        <v>62</v>
      </c>
      <c r="AL63" s="8" t="s">
        <v>62</v>
      </c>
      <c r="AM63" s="11">
        <v>0.25523560209424084</v>
      </c>
      <c r="AN63" s="11">
        <v>0.02617801047120419</v>
      </c>
      <c r="AO63" s="14">
        <v>1.244764397905759</v>
      </c>
      <c r="AP63" s="14">
        <v>1.7905759162303665</v>
      </c>
      <c r="AQ63" s="14">
        <v>3.0353403141361257</v>
      </c>
      <c r="AR63" s="8" t="s">
        <v>62</v>
      </c>
      <c r="AS63" s="8">
        <v>0.39</v>
      </c>
      <c r="AT63" s="11">
        <v>0.07591623036649214</v>
      </c>
      <c r="AU63" s="8" t="s">
        <v>62</v>
      </c>
      <c r="AV63" s="12">
        <v>14.921465968586388</v>
      </c>
      <c r="AW63" s="11">
        <v>0.524869109947644</v>
      </c>
      <c r="AX63" s="12">
        <v>2.696335078534031</v>
      </c>
      <c r="AY63" s="12">
        <v>570.6806282722513</v>
      </c>
      <c r="AZ63" s="12">
        <v>155.7591623036649</v>
      </c>
      <c r="BA63" s="12">
        <v>141.36125654450262</v>
      </c>
      <c r="BB63" s="12">
        <v>22.5130890052356</v>
      </c>
      <c r="BC63" s="12">
        <v>101.70157068062827</v>
      </c>
      <c r="BD63" s="14">
        <v>1.9371727748691099</v>
      </c>
      <c r="BE63" s="8">
        <v>0</v>
      </c>
      <c r="BF63" s="14">
        <v>1.9371727748691099</v>
      </c>
      <c r="BG63" s="8" t="s">
        <v>99</v>
      </c>
      <c r="BH63" s="14">
        <v>0.5981675392670157</v>
      </c>
      <c r="BI63" s="8" t="s">
        <v>62</v>
      </c>
      <c r="BJ63" s="8" t="s">
        <v>62</v>
      </c>
      <c r="BK63" s="11">
        <v>0.6492146596858639</v>
      </c>
      <c r="BL63" s="12">
        <v>6.151832460732984</v>
      </c>
      <c r="BM63" s="11">
        <v>0.48560209424083767</v>
      </c>
      <c r="BN63" s="17">
        <f t="shared" si="0"/>
        <v>101.39497382198951</v>
      </c>
      <c r="BO63" s="10">
        <f>(Z63+AA63+AB63+AC63)/G63</f>
        <v>0.9446082474226805</v>
      </c>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1"/>
    </row>
    <row r="64" spans="1:244" s="28" customFormat="1" ht="209.25" customHeight="1">
      <c r="A64" s="34"/>
      <c r="B64" s="26" t="s">
        <v>89</v>
      </c>
      <c r="C64" s="32"/>
      <c r="D64" s="32"/>
      <c r="E64" s="32"/>
      <c r="F64" s="32"/>
      <c r="G64" s="32"/>
      <c r="H64" s="32"/>
      <c r="I64" s="32"/>
      <c r="J64" s="32"/>
      <c r="K64" s="32"/>
      <c r="L64" s="32"/>
      <c r="M64" s="32"/>
      <c r="N64" s="32"/>
      <c r="O64" s="32"/>
      <c r="P64" s="32"/>
      <c r="Q64" s="33"/>
      <c r="R64" s="33"/>
      <c r="S64" s="29"/>
      <c r="T64" s="29"/>
      <c r="U64" s="29"/>
      <c r="V64" s="29"/>
      <c r="W64" s="29"/>
      <c r="X64" s="29"/>
      <c r="Y64" s="29"/>
      <c r="Z64" s="29"/>
      <c r="AA64" s="29"/>
      <c r="AB64" s="29"/>
      <c r="AC64" s="29"/>
      <c r="AD64" s="29"/>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row>
    <row r="65" spans="3:65" ht="12.75">
      <c r="C65" s="8"/>
      <c r="D65" s="8"/>
      <c r="E65" s="8"/>
      <c r="F65" s="8"/>
      <c r="G65" s="8"/>
      <c r="H65" s="8"/>
      <c r="I65" s="8"/>
      <c r="J65" s="8"/>
      <c r="K65" s="8"/>
      <c r="L65" s="8"/>
      <c r="M65" s="8"/>
      <c r="N65" s="8"/>
      <c r="O65" s="8"/>
      <c r="P65" s="8"/>
      <c r="Q65" s="15"/>
      <c r="R65" s="15"/>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row>
    <row r="66" spans="3:65" ht="12.75">
      <c r="C66" s="8"/>
      <c r="D66" s="8"/>
      <c r="E66" s="8"/>
      <c r="F66" s="8"/>
      <c r="G66" s="8"/>
      <c r="H66" s="8"/>
      <c r="I66" s="8"/>
      <c r="J66" s="8"/>
      <c r="K66" s="8"/>
      <c r="L66" s="8"/>
      <c r="M66" s="8"/>
      <c r="N66" s="8"/>
      <c r="O66" s="8"/>
      <c r="P66" s="8"/>
      <c r="Q66" s="15"/>
      <c r="R66" s="15"/>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row>
    <row r="67" spans="3:65" ht="12.75">
      <c r="C67" s="8"/>
      <c r="D67" s="8"/>
      <c r="E67" s="8"/>
      <c r="F67" s="8"/>
      <c r="G67" s="8"/>
      <c r="H67" s="8"/>
      <c r="I67" s="8"/>
      <c r="J67" s="8"/>
      <c r="K67" s="8"/>
      <c r="L67" s="8"/>
      <c r="M67" s="8"/>
      <c r="N67" s="8"/>
      <c r="O67" s="8"/>
      <c r="P67" s="8"/>
      <c r="Q67" s="15"/>
      <c r="R67" s="15"/>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row>
    <row r="68" spans="2:65" ht="12.75">
      <c r="B68" s="27"/>
      <c r="C68" s="8"/>
      <c r="D68" s="8"/>
      <c r="E68" s="8"/>
      <c r="F68" s="8"/>
      <c r="G68" s="8"/>
      <c r="H68" s="8"/>
      <c r="I68" s="8"/>
      <c r="J68" s="8"/>
      <c r="K68" s="8"/>
      <c r="L68" s="8"/>
      <c r="M68" s="8"/>
      <c r="N68" s="8"/>
      <c r="O68" s="8"/>
      <c r="P68" s="8"/>
      <c r="Q68" s="15"/>
      <c r="R68" s="15"/>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row>
    <row r="69" spans="3:65" ht="12.75">
      <c r="C69" s="8"/>
      <c r="D69" s="8"/>
      <c r="E69" s="8"/>
      <c r="F69" s="8"/>
      <c r="G69" s="8"/>
      <c r="H69" s="8"/>
      <c r="I69" s="8"/>
      <c r="J69" s="8"/>
      <c r="K69" s="8"/>
      <c r="L69" s="8"/>
      <c r="M69" s="8"/>
      <c r="N69" s="8"/>
      <c r="O69" s="8"/>
      <c r="P69" s="8"/>
      <c r="Q69" s="15"/>
      <c r="R69" s="15"/>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row>
    <row r="70" spans="3:65" ht="12.75">
      <c r="C70" s="8"/>
      <c r="D70" s="8"/>
      <c r="E70" s="8"/>
      <c r="F70" s="8"/>
      <c r="G70" s="8"/>
      <c r="H70" s="8"/>
      <c r="I70" s="8"/>
      <c r="J70" s="8"/>
      <c r="K70" s="8"/>
      <c r="L70" s="8"/>
      <c r="M70" s="8"/>
      <c r="N70" s="8"/>
      <c r="O70" s="8"/>
      <c r="P70" s="8"/>
      <c r="Q70" s="15"/>
      <c r="R70" s="15"/>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row>
    <row r="71" spans="3:65" ht="12.75">
      <c r="C71" s="8"/>
      <c r="D71" s="8"/>
      <c r="E71" s="8"/>
      <c r="F71" s="8"/>
      <c r="G71" s="8"/>
      <c r="H71" s="8"/>
      <c r="I71" s="8"/>
      <c r="J71" s="8"/>
      <c r="K71" s="8"/>
      <c r="L71" s="8"/>
      <c r="M71" s="8"/>
      <c r="N71" s="8"/>
      <c r="O71" s="8"/>
      <c r="P71" s="8"/>
      <c r="Q71" s="15"/>
      <c r="R71" s="15"/>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row>
    <row r="72" spans="3:65" ht="12.75">
      <c r="C72" s="8"/>
      <c r="D72" s="8"/>
      <c r="E72" s="8"/>
      <c r="F72" s="8"/>
      <c r="G72" s="8"/>
      <c r="H72" s="8"/>
      <c r="I72" s="8"/>
      <c r="J72" s="8"/>
      <c r="K72" s="8"/>
      <c r="L72" s="8"/>
      <c r="M72" s="8"/>
      <c r="N72" s="8"/>
      <c r="O72" s="8"/>
      <c r="P72" s="8"/>
      <c r="Q72" s="15"/>
      <c r="R72" s="15"/>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row>
    <row r="73" spans="3:65" ht="12.75">
      <c r="C73" s="8"/>
      <c r="D73" s="8"/>
      <c r="E73" s="8"/>
      <c r="F73" s="8"/>
      <c r="G73" s="8"/>
      <c r="H73" s="8"/>
      <c r="I73" s="8"/>
      <c r="J73" s="8"/>
      <c r="K73" s="8"/>
      <c r="L73" s="8"/>
      <c r="M73" s="8"/>
      <c r="N73" s="8"/>
      <c r="O73" s="8"/>
      <c r="P73" s="8"/>
      <c r="Q73" s="15"/>
      <c r="R73" s="15"/>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row>
    <row r="74" spans="3:65" ht="12.75">
      <c r="C74" s="8"/>
      <c r="D74" s="8"/>
      <c r="E74" s="8"/>
      <c r="F74" s="8"/>
      <c r="G74" s="8"/>
      <c r="H74" s="8"/>
      <c r="I74" s="8"/>
      <c r="J74" s="8"/>
      <c r="K74" s="8"/>
      <c r="L74" s="8"/>
      <c r="M74" s="8"/>
      <c r="N74" s="8"/>
      <c r="O74" s="8"/>
      <c r="P74" s="8"/>
      <c r="Q74" s="15"/>
      <c r="R74" s="15"/>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row>
    <row r="75" spans="3:65" ht="12.75">
      <c r="C75" s="8"/>
      <c r="D75" s="8"/>
      <c r="E75" s="8"/>
      <c r="F75" s="8"/>
      <c r="G75" s="8"/>
      <c r="H75" s="8"/>
      <c r="I75" s="8"/>
      <c r="J75" s="8"/>
      <c r="K75" s="8"/>
      <c r="L75" s="8"/>
      <c r="M75" s="8"/>
      <c r="N75" s="8"/>
      <c r="O75" s="8"/>
      <c r="P75" s="8"/>
      <c r="Q75" s="15"/>
      <c r="R75" s="15"/>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row>
    <row r="76" spans="3:65" ht="12.75">
      <c r="C76" s="8"/>
      <c r="D76" s="8"/>
      <c r="E76" s="8"/>
      <c r="F76" s="8"/>
      <c r="G76" s="8"/>
      <c r="H76" s="8"/>
      <c r="I76" s="8"/>
      <c r="J76" s="8"/>
      <c r="K76" s="8"/>
      <c r="L76" s="8"/>
      <c r="M76" s="8"/>
      <c r="N76" s="8"/>
      <c r="O76" s="8"/>
      <c r="P76" s="8"/>
      <c r="Q76" s="15"/>
      <c r="R76" s="15"/>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row>
    <row r="77" spans="3:65" ht="12.75">
      <c r="C77" s="8"/>
      <c r="D77" s="8"/>
      <c r="E77" s="8"/>
      <c r="F77" s="8"/>
      <c r="G77" s="8"/>
      <c r="H77" s="8"/>
      <c r="I77" s="8"/>
      <c r="J77" s="8"/>
      <c r="K77" s="8"/>
      <c r="L77" s="8"/>
      <c r="M77" s="8"/>
      <c r="N77" s="8"/>
      <c r="O77" s="8"/>
      <c r="P77" s="8"/>
      <c r="Q77" s="15"/>
      <c r="R77" s="15"/>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row>
    <row r="78" spans="3:65" ht="12.75">
      <c r="C78" s="8"/>
      <c r="D78" s="8"/>
      <c r="E78" s="8"/>
      <c r="F78" s="8"/>
      <c r="G78" s="8"/>
      <c r="H78" s="8"/>
      <c r="I78" s="8"/>
      <c r="J78" s="8"/>
      <c r="K78" s="8"/>
      <c r="L78" s="8"/>
      <c r="M78" s="8"/>
      <c r="N78" s="8"/>
      <c r="O78" s="8"/>
      <c r="P78" s="8"/>
      <c r="Q78" s="15"/>
      <c r="R78" s="15"/>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row>
    <row r="79" spans="3:65" ht="12.75">
      <c r="C79" s="8"/>
      <c r="D79" s="8"/>
      <c r="E79" s="8"/>
      <c r="F79" s="8"/>
      <c r="G79" s="8"/>
      <c r="H79" s="8"/>
      <c r="I79" s="8"/>
      <c r="J79" s="8"/>
      <c r="K79" s="8"/>
      <c r="L79" s="8"/>
      <c r="M79" s="8"/>
      <c r="N79" s="8"/>
      <c r="O79" s="8"/>
      <c r="P79" s="8"/>
      <c r="Q79" s="15"/>
      <c r="R79" s="15"/>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3:65" ht="12.75">
      <c r="C80" s="8"/>
      <c r="D80" s="8"/>
      <c r="E80" s="8"/>
      <c r="F80" s="8"/>
      <c r="G80" s="8"/>
      <c r="H80" s="8"/>
      <c r="I80" s="8"/>
      <c r="J80" s="8"/>
      <c r="K80" s="8"/>
      <c r="L80" s="8"/>
      <c r="M80" s="8"/>
      <c r="N80" s="8"/>
      <c r="O80" s="8"/>
      <c r="P80" s="8"/>
      <c r="Q80" s="15"/>
      <c r="R80" s="15"/>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row>
    <row r="81" spans="3:65" ht="12.75">
      <c r="C81" s="8"/>
      <c r="D81" s="8"/>
      <c r="E81" s="8"/>
      <c r="F81" s="8"/>
      <c r="G81" s="8"/>
      <c r="H81" s="8"/>
      <c r="I81" s="8"/>
      <c r="J81" s="8"/>
      <c r="K81" s="8"/>
      <c r="L81" s="8"/>
      <c r="M81" s="8"/>
      <c r="N81" s="8"/>
      <c r="O81" s="8"/>
      <c r="P81" s="8"/>
      <c r="Q81" s="15"/>
      <c r="R81" s="15"/>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row>
    <row r="82" spans="3:65" ht="12.75">
      <c r="C82" s="8"/>
      <c r="D82" s="8"/>
      <c r="E82" s="8"/>
      <c r="F82" s="8"/>
      <c r="G82" s="8"/>
      <c r="H82" s="8"/>
      <c r="I82" s="8"/>
      <c r="J82" s="8"/>
      <c r="K82" s="8"/>
      <c r="L82" s="8"/>
      <c r="M82" s="8"/>
      <c r="N82" s="8"/>
      <c r="O82" s="8"/>
      <c r="P82" s="8"/>
      <c r="Q82" s="15"/>
      <c r="R82" s="15"/>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row>
    <row r="83" spans="3:65" ht="12.75">
      <c r="C83" s="8"/>
      <c r="D83" s="8"/>
      <c r="E83" s="8"/>
      <c r="F83" s="8"/>
      <c r="G83" s="8"/>
      <c r="H83" s="8"/>
      <c r="I83" s="8"/>
      <c r="J83" s="8"/>
      <c r="K83" s="8"/>
      <c r="L83" s="8"/>
      <c r="M83" s="8"/>
      <c r="N83" s="8"/>
      <c r="O83" s="8"/>
      <c r="P83" s="8"/>
      <c r="Q83" s="15"/>
      <c r="R83" s="15"/>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row>
    <row r="84" spans="3:65" ht="12.75">
      <c r="C84" s="8"/>
      <c r="D84" s="8"/>
      <c r="E84" s="8"/>
      <c r="F84" s="8"/>
      <c r="G84" s="8"/>
      <c r="H84" s="8"/>
      <c r="I84" s="8"/>
      <c r="J84" s="8"/>
      <c r="K84" s="8"/>
      <c r="L84" s="8"/>
      <c r="M84" s="8"/>
      <c r="N84" s="8"/>
      <c r="O84" s="8"/>
      <c r="P84" s="8"/>
      <c r="Q84" s="15"/>
      <c r="R84" s="15"/>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row>
    <row r="85" spans="3:65" ht="12.75">
      <c r="C85" s="8"/>
      <c r="D85" s="8"/>
      <c r="E85" s="8"/>
      <c r="F85" s="8"/>
      <c r="G85" s="8"/>
      <c r="H85" s="8"/>
      <c r="I85" s="8"/>
      <c r="J85" s="8"/>
      <c r="K85" s="8"/>
      <c r="L85" s="8"/>
      <c r="M85" s="8"/>
      <c r="N85" s="8"/>
      <c r="O85" s="8"/>
      <c r="P85" s="8"/>
      <c r="Q85" s="15"/>
      <c r="R85" s="15"/>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row>
    <row r="86" spans="3:65" ht="12.75">
      <c r="C86" s="8"/>
      <c r="D86" s="8"/>
      <c r="E86" s="8"/>
      <c r="F86" s="8"/>
      <c r="G86" s="8"/>
      <c r="H86" s="8"/>
      <c r="I86" s="8"/>
      <c r="J86" s="8"/>
      <c r="K86" s="8"/>
      <c r="L86" s="8"/>
      <c r="M86" s="8"/>
      <c r="N86" s="8"/>
      <c r="O86" s="8"/>
      <c r="P86" s="8"/>
      <c r="Q86" s="15"/>
      <c r="R86" s="15"/>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row>
    <row r="87" spans="3:65" ht="12.75">
      <c r="C87" s="8"/>
      <c r="D87" s="8"/>
      <c r="E87" s="8"/>
      <c r="F87" s="8"/>
      <c r="G87" s="8"/>
      <c r="H87" s="8"/>
      <c r="I87" s="8"/>
      <c r="J87" s="8"/>
      <c r="K87" s="8"/>
      <c r="L87" s="8"/>
      <c r="M87" s="8"/>
      <c r="N87" s="8"/>
      <c r="O87" s="8"/>
      <c r="P87" s="8"/>
      <c r="Q87" s="15"/>
      <c r="R87" s="15"/>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row>
    <row r="88" spans="3:65" ht="12.75">
      <c r="C88" s="8"/>
      <c r="D88" s="8"/>
      <c r="E88" s="8"/>
      <c r="F88" s="8"/>
      <c r="G88" s="8"/>
      <c r="H88" s="8"/>
      <c r="I88" s="8"/>
      <c r="J88" s="8"/>
      <c r="K88" s="8"/>
      <c r="L88" s="8"/>
      <c r="M88" s="8"/>
      <c r="N88" s="8"/>
      <c r="O88" s="8"/>
      <c r="P88" s="8"/>
      <c r="Q88" s="15"/>
      <c r="R88" s="15"/>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row>
    <row r="89" spans="3:65" ht="12.75">
      <c r="C89" s="8"/>
      <c r="D89" s="8"/>
      <c r="E89" s="8"/>
      <c r="F89" s="8"/>
      <c r="G89" s="8"/>
      <c r="H89" s="8"/>
      <c r="I89" s="8"/>
      <c r="J89" s="8"/>
      <c r="K89" s="8"/>
      <c r="L89" s="8"/>
      <c r="M89" s="8"/>
      <c r="N89" s="8"/>
      <c r="O89" s="8"/>
      <c r="P89" s="8"/>
      <c r="Q89" s="15"/>
      <c r="R89" s="15"/>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row>
    <row r="90" spans="3:65" ht="12.75">
      <c r="C90" s="8"/>
      <c r="D90" s="8"/>
      <c r="E90" s="8"/>
      <c r="F90" s="8"/>
      <c r="G90" s="8"/>
      <c r="H90" s="8"/>
      <c r="I90" s="8"/>
      <c r="J90" s="8"/>
      <c r="K90" s="8"/>
      <c r="L90" s="8"/>
      <c r="M90" s="8"/>
      <c r="N90" s="8"/>
      <c r="O90" s="8"/>
      <c r="P90" s="8"/>
      <c r="Q90" s="15"/>
      <c r="R90" s="15"/>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row>
    <row r="91" spans="3:65" ht="12.75">
      <c r="C91" s="8"/>
      <c r="D91" s="8"/>
      <c r="E91" s="8"/>
      <c r="F91" s="8"/>
      <c r="G91" s="8"/>
      <c r="H91" s="8"/>
      <c r="I91" s="8"/>
      <c r="J91" s="8"/>
      <c r="K91" s="8"/>
      <c r="L91" s="8"/>
      <c r="M91" s="8"/>
      <c r="N91" s="8"/>
      <c r="O91" s="8"/>
      <c r="P91" s="8"/>
      <c r="Q91" s="15"/>
      <c r="R91" s="15"/>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row>
    <row r="92" spans="3:65" ht="12.75">
      <c r="C92" s="8"/>
      <c r="D92" s="8"/>
      <c r="E92" s="8"/>
      <c r="F92" s="8"/>
      <c r="G92" s="8"/>
      <c r="H92" s="8"/>
      <c r="I92" s="8"/>
      <c r="J92" s="8"/>
      <c r="K92" s="8"/>
      <c r="L92" s="8"/>
      <c r="M92" s="8"/>
      <c r="N92" s="8"/>
      <c r="O92" s="8"/>
      <c r="P92" s="8"/>
      <c r="Q92" s="15"/>
      <c r="R92" s="15"/>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row>
    <row r="93" spans="3:65" ht="12.75">
      <c r="C93" s="8"/>
      <c r="D93" s="8"/>
      <c r="E93" s="8"/>
      <c r="F93" s="8"/>
      <c r="G93" s="8"/>
      <c r="H93" s="8"/>
      <c r="I93" s="8"/>
      <c r="J93" s="8"/>
      <c r="K93" s="8"/>
      <c r="L93" s="8"/>
      <c r="M93" s="8"/>
      <c r="N93" s="8"/>
      <c r="O93" s="8"/>
      <c r="P93" s="8"/>
      <c r="Q93" s="15"/>
      <c r="R93" s="15"/>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row>
    <row r="94" spans="3:65" ht="12.75">
      <c r="C94" s="8"/>
      <c r="D94" s="8"/>
      <c r="E94" s="8"/>
      <c r="F94" s="8"/>
      <c r="G94" s="8"/>
      <c r="H94" s="8"/>
      <c r="I94" s="8"/>
      <c r="J94" s="8"/>
      <c r="K94" s="8"/>
      <c r="L94" s="8"/>
      <c r="M94" s="8"/>
      <c r="N94" s="8"/>
      <c r="O94" s="8"/>
      <c r="P94" s="8"/>
      <c r="Q94" s="15"/>
      <c r="R94" s="15"/>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row>
    <row r="95" spans="3:65" ht="12.75">
      <c r="C95" s="8"/>
      <c r="D95" s="8"/>
      <c r="E95" s="8"/>
      <c r="F95" s="8"/>
      <c r="G95" s="8"/>
      <c r="H95" s="8"/>
      <c r="I95" s="8"/>
      <c r="J95" s="8"/>
      <c r="K95" s="8"/>
      <c r="L95" s="8"/>
      <c r="M95" s="8"/>
      <c r="N95" s="8"/>
      <c r="O95" s="8"/>
      <c r="P95" s="8"/>
      <c r="Q95" s="15"/>
      <c r="R95" s="15"/>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row>
    <row r="96" spans="3:65" ht="12.75">
      <c r="C96" s="8"/>
      <c r="D96" s="8"/>
      <c r="E96" s="8"/>
      <c r="F96" s="8"/>
      <c r="G96" s="8"/>
      <c r="H96" s="8"/>
      <c r="I96" s="8"/>
      <c r="J96" s="8"/>
      <c r="K96" s="8"/>
      <c r="L96" s="8"/>
      <c r="M96" s="8"/>
      <c r="N96" s="8"/>
      <c r="O96" s="8"/>
      <c r="P96" s="8"/>
      <c r="Q96" s="15"/>
      <c r="R96" s="15"/>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row>
    <row r="97" spans="3:65" ht="12.75">
      <c r="C97" s="8"/>
      <c r="D97" s="8"/>
      <c r="E97" s="8"/>
      <c r="F97" s="8"/>
      <c r="G97" s="8"/>
      <c r="H97" s="8"/>
      <c r="I97" s="8"/>
      <c r="J97" s="8"/>
      <c r="K97" s="8"/>
      <c r="L97" s="8"/>
      <c r="M97" s="8"/>
      <c r="N97" s="8"/>
      <c r="O97" s="8"/>
      <c r="P97" s="8"/>
      <c r="Q97" s="15"/>
      <c r="R97" s="15"/>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row>
    <row r="98" spans="3:65" ht="12.75">
      <c r="C98" s="8"/>
      <c r="D98" s="8"/>
      <c r="E98" s="8"/>
      <c r="F98" s="8"/>
      <c r="G98" s="8"/>
      <c r="H98" s="8"/>
      <c r="I98" s="8"/>
      <c r="J98" s="8"/>
      <c r="K98" s="8"/>
      <c r="L98" s="8"/>
      <c r="M98" s="8"/>
      <c r="N98" s="8"/>
      <c r="O98" s="8"/>
      <c r="P98" s="8"/>
      <c r="Q98" s="15"/>
      <c r="R98" s="15"/>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row>
    <row r="99" spans="3:65" ht="12.75">
      <c r="C99" s="8"/>
      <c r="D99" s="8"/>
      <c r="E99" s="8"/>
      <c r="F99" s="8"/>
      <c r="G99" s="8"/>
      <c r="H99" s="8"/>
      <c r="I99" s="8"/>
      <c r="J99" s="8"/>
      <c r="K99" s="8"/>
      <c r="L99" s="8"/>
      <c r="M99" s="8"/>
      <c r="N99" s="8"/>
      <c r="O99" s="8"/>
      <c r="P99" s="8"/>
      <c r="Q99" s="15"/>
      <c r="R99" s="15"/>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row>
    <row r="100" spans="3:65" ht="12.75">
      <c r="C100" s="8"/>
      <c r="D100" s="8"/>
      <c r="E100" s="8"/>
      <c r="F100" s="8"/>
      <c r="G100" s="8"/>
      <c r="H100" s="8"/>
      <c r="I100" s="8"/>
      <c r="J100" s="8"/>
      <c r="K100" s="8"/>
      <c r="L100" s="8"/>
      <c r="M100" s="8"/>
      <c r="N100" s="8"/>
      <c r="O100" s="8"/>
      <c r="P100" s="8"/>
      <c r="Q100" s="15"/>
      <c r="R100" s="15"/>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row>
    <row r="101" spans="3:65" ht="12.75">
      <c r="C101" s="8"/>
      <c r="D101" s="8"/>
      <c r="E101" s="8"/>
      <c r="F101" s="8"/>
      <c r="G101" s="8"/>
      <c r="H101" s="8"/>
      <c r="I101" s="8"/>
      <c r="J101" s="8"/>
      <c r="K101" s="8"/>
      <c r="L101" s="8"/>
      <c r="M101" s="8"/>
      <c r="N101" s="8"/>
      <c r="O101" s="8"/>
      <c r="P101" s="8"/>
      <c r="Q101" s="15"/>
      <c r="R101" s="15"/>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row>
    <row r="102" spans="3:65" ht="12.75">
      <c r="C102" s="8"/>
      <c r="D102" s="8"/>
      <c r="E102" s="8"/>
      <c r="F102" s="8"/>
      <c r="G102" s="8"/>
      <c r="H102" s="8"/>
      <c r="I102" s="8"/>
      <c r="J102" s="8"/>
      <c r="K102" s="8"/>
      <c r="L102" s="8"/>
      <c r="M102" s="8"/>
      <c r="N102" s="8"/>
      <c r="O102" s="8"/>
      <c r="P102" s="8"/>
      <c r="Q102" s="15"/>
      <c r="R102" s="15"/>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row>
    <row r="103" spans="3:65" ht="12.75">
      <c r="C103" s="8"/>
      <c r="D103" s="8"/>
      <c r="E103" s="8"/>
      <c r="F103" s="8"/>
      <c r="G103" s="8"/>
      <c r="H103" s="8"/>
      <c r="I103" s="8"/>
      <c r="J103" s="8"/>
      <c r="K103" s="8"/>
      <c r="L103" s="8"/>
      <c r="M103" s="8"/>
      <c r="N103" s="8"/>
      <c r="O103" s="8"/>
      <c r="P103" s="8"/>
      <c r="Q103" s="15"/>
      <c r="R103" s="15"/>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row>
    <row r="104" spans="3:65" ht="12.75">
      <c r="C104" s="8"/>
      <c r="D104" s="8"/>
      <c r="E104" s="8"/>
      <c r="F104" s="8"/>
      <c r="G104" s="8"/>
      <c r="H104" s="8"/>
      <c r="I104" s="8"/>
      <c r="J104" s="8"/>
      <c r="K104" s="8"/>
      <c r="L104" s="8"/>
      <c r="M104" s="8"/>
      <c r="N104" s="8"/>
      <c r="O104" s="8"/>
      <c r="P104" s="8"/>
      <c r="Q104" s="15"/>
      <c r="R104" s="15"/>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row>
    <row r="105" spans="3:65" ht="12.75">
      <c r="C105" s="8"/>
      <c r="D105" s="8"/>
      <c r="E105" s="8"/>
      <c r="F105" s="8"/>
      <c r="G105" s="8"/>
      <c r="H105" s="8"/>
      <c r="I105" s="8"/>
      <c r="J105" s="8"/>
      <c r="K105" s="8"/>
      <c r="L105" s="8"/>
      <c r="M105" s="8"/>
      <c r="N105" s="8"/>
      <c r="O105" s="8"/>
      <c r="P105" s="8"/>
      <c r="Q105" s="15"/>
      <c r="R105" s="15"/>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row>
    <row r="106" spans="3:65" ht="12.75">
      <c r="C106" s="8"/>
      <c r="D106" s="8"/>
      <c r="E106" s="8"/>
      <c r="F106" s="8"/>
      <c r="G106" s="8"/>
      <c r="H106" s="8"/>
      <c r="I106" s="8"/>
      <c r="J106" s="8"/>
      <c r="K106" s="8"/>
      <c r="L106" s="8"/>
      <c r="M106" s="8"/>
      <c r="N106" s="8"/>
      <c r="O106" s="8"/>
      <c r="P106" s="8"/>
      <c r="Q106" s="15"/>
      <c r="R106" s="15"/>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row>
    <row r="107" spans="3:65" ht="12.75">
      <c r="C107" s="8"/>
      <c r="D107" s="8"/>
      <c r="E107" s="8"/>
      <c r="F107" s="8"/>
      <c r="G107" s="8"/>
      <c r="H107" s="8"/>
      <c r="I107" s="8"/>
      <c r="J107" s="8"/>
      <c r="K107" s="8"/>
      <c r="L107" s="8"/>
      <c r="M107" s="8"/>
      <c r="N107" s="8"/>
      <c r="O107" s="8"/>
      <c r="P107" s="8"/>
      <c r="Q107" s="15"/>
      <c r="R107" s="15"/>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row>
    <row r="108" spans="3:65" ht="12.75">
      <c r="C108" s="8"/>
      <c r="D108" s="8"/>
      <c r="E108" s="8"/>
      <c r="F108" s="8"/>
      <c r="G108" s="8"/>
      <c r="H108" s="8"/>
      <c r="I108" s="8"/>
      <c r="J108" s="8"/>
      <c r="K108" s="8"/>
      <c r="L108" s="8"/>
      <c r="M108" s="8"/>
      <c r="N108" s="8"/>
      <c r="O108" s="8"/>
      <c r="P108" s="8"/>
      <c r="Q108" s="15"/>
      <c r="R108" s="15"/>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row>
    <row r="109" spans="3:65" ht="12.75">
      <c r="C109" s="8"/>
      <c r="D109" s="8"/>
      <c r="E109" s="8"/>
      <c r="F109" s="8"/>
      <c r="G109" s="8"/>
      <c r="H109" s="8"/>
      <c r="I109" s="8"/>
      <c r="J109" s="8"/>
      <c r="K109" s="8"/>
      <c r="L109" s="8"/>
      <c r="M109" s="8"/>
      <c r="N109" s="8"/>
      <c r="O109" s="8"/>
      <c r="P109" s="8"/>
      <c r="Q109" s="15"/>
      <c r="R109" s="15"/>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row>
    <row r="110" spans="3:65" ht="12.75">
      <c r="C110" s="8"/>
      <c r="D110" s="8"/>
      <c r="E110" s="8"/>
      <c r="F110" s="8"/>
      <c r="G110" s="8"/>
      <c r="H110" s="8"/>
      <c r="I110" s="8"/>
      <c r="J110" s="8"/>
      <c r="K110" s="8"/>
      <c r="L110" s="8"/>
      <c r="M110" s="8"/>
      <c r="N110" s="8"/>
      <c r="O110" s="8"/>
      <c r="P110" s="8"/>
      <c r="Q110" s="15"/>
      <c r="R110" s="15"/>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row>
    <row r="111" spans="3:64" ht="12.75">
      <c r="C111" s="8"/>
      <c r="D111" s="8"/>
      <c r="E111" s="8"/>
      <c r="F111" s="8"/>
      <c r="G111" s="8"/>
      <c r="H111" s="8"/>
      <c r="I111" s="8"/>
      <c r="J111" s="8"/>
      <c r="K111" s="8"/>
      <c r="L111" s="8"/>
      <c r="M111" s="8"/>
      <c r="N111" s="8"/>
      <c r="O111" s="8"/>
      <c r="P111" s="8"/>
      <c r="Q111" s="15"/>
      <c r="R111" s="15"/>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row>
    <row r="112" spans="3:64" ht="12.75">
      <c r="C112" s="8"/>
      <c r="D112" s="8"/>
      <c r="E112" s="8"/>
      <c r="F112" s="8"/>
      <c r="G112" s="8"/>
      <c r="H112" s="8"/>
      <c r="I112" s="8"/>
      <c r="J112" s="8"/>
      <c r="K112" s="8"/>
      <c r="L112" s="8"/>
      <c r="M112" s="8"/>
      <c r="N112" s="8"/>
      <c r="O112" s="8"/>
      <c r="P112" s="8"/>
      <c r="Q112" s="15"/>
      <c r="R112" s="15"/>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row>
    <row r="113" spans="3:64" ht="12.75">
      <c r="C113" s="8"/>
      <c r="D113" s="8"/>
      <c r="E113" s="8"/>
      <c r="F113" s="8"/>
      <c r="G113" s="8"/>
      <c r="H113" s="8"/>
      <c r="I113" s="8"/>
      <c r="J113" s="8"/>
      <c r="K113" s="8"/>
      <c r="L113" s="8"/>
      <c r="M113" s="8"/>
      <c r="N113" s="8"/>
      <c r="O113" s="8"/>
      <c r="P113" s="8"/>
      <c r="Q113" s="15"/>
      <c r="R113" s="15"/>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row>
    <row r="114" spans="3:64" ht="12.75">
      <c r="C114" s="8"/>
      <c r="D114" s="8"/>
      <c r="E114" s="8"/>
      <c r="F114" s="8"/>
      <c r="G114" s="8"/>
      <c r="H114" s="8"/>
      <c r="I114" s="8"/>
      <c r="J114" s="8"/>
      <c r="K114" s="8"/>
      <c r="L114" s="8"/>
      <c r="M114" s="8"/>
      <c r="N114" s="8"/>
      <c r="O114" s="8"/>
      <c r="P114" s="8"/>
      <c r="Q114" s="15"/>
      <c r="R114" s="15"/>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row>
    <row r="115" spans="3:64" ht="12.75">
      <c r="C115" s="8"/>
      <c r="D115" s="8"/>
      <c r="E115" s="8"/>
      <c r="F115" s="8"/>
      <c r="G115" s="8"/>
      <c r="H115" s="8"/>
      <c r="I115" s="8"/>
      <c r="J115" s="8"/>
      <c r="K115" s="8"/>
      <c r="L115" s="8"/>
      <c r="M115" s="8"/>
      <c r="N115" s="8"/>
      <c r="O115" s="8"/>
      <c r="P115" s="8"/>
      <c r="Q115" s="15"/>
      <c r="R115" s="15"/>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row>
    <row r="116" spans="3:64" ht="12.75">
      <c r="C116" s="8"/>
      <c r="D116" s="8"/>
      <c r="E116" s="8"/>
      <c r="F116" s="8"/>
      <c r="G116" s="8"/>
      <c r="H116" s="8"/>
      <c r="I116" s="8"/>
      <c r="J116" s="8"/>
      <c r="K116" s="8"/>
      <c r="L116" s="8"/>
      <c r="M116" s="8"/>
      <c r="N116" s="8"/>
      <c r="O116" s="8"/>
      <c r="P116" s="8"/>
      <c r="Q116" s="15"/>
      <c r="R116" s="15"/>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row>
    <row r="117" spans="3:64" ht="12.75">
      <c r="C117" s="8"/>
      <c r="D117" s="8"/>
      <c r="E117" s="8"/>
      <c r="F117" s="8"/>
      <c r="G117" s="8"/>
      <c r="H117" s="8"/>
      <c r="I117" s="8"/>
      <c r="J117" s="8"/>
      <c r="K117" s="8"/>
      <c r="L117" s="8"/>
      <c r="M117" s="8"/>
      <c r="N117" s="8"/>
      <c r="O117" s="8"/>
      <c r="P117" s="8"/>
      <c r="Q117" s="15"/>
      <c r="R117" s="15"/>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row>
    <row r="118" spans="3:64" ht="12.75">
      <c r="C118" s="8"/>
      <c r="D118" s="8"/>
      <c r="E118" s="8"/>
      <c r="F118" s="8"/>
      <c r="G118" s="8"/>
      <c r="H118" s="8"/>
      <c r="I118" s="8"/>
      <c r="J118" s="8"/>
      <c r="K118" s="8"/>
      <c r="L118" s="8"/>
      <c r="M118" s="8"/>
      <c r="N118" s="8"/>
      <c r="O118" s="8"/>
      <c r="P118" s="8"/>
      <c r="Q118" s="15"/>
      <c r="R118" s="15"/>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row>
    <row r="119" spans="3:64" ht="12.75">
      <c r="C119" s="8"/>
      <c r="D119" s="8"/>
      <c r="E119" s="8"/>
      <c r="F119" s="8"/>
      <c r="G119" s="8"/>
      <c r="H119" s="8"/>
      <c r="I119" s="8"/>
      <c r="J119" s="8"/>
      <c r="K119" s="8"/>
      <c r="L119" s="8"/>
      <c r="M119" s="8"/>
      <c r="N119" s="8"/>
      <c r="O119" s="8"/>
      <c r="P119" s="8"/>
      <c r="Q119" s="15"/>
      <c r="R119" s="15"/>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row>
    <row r="120" spans="3:64" ht="12.75">
      <c r="C120" s="8"/>
      <c r="D120" s="8"/>
      <c r="E120" s="8"/>
      <c r="F120" s="8"/>
      <c r="G120" s="8"/>
      <c r="H120" s="8"/>
      <c r="I120" s="8"/>
      <c r="J120" s="8"/>
      <c r="K120" s="8"/>
      <c r="L120" s="8"/>
      <c r="M120" s="8"/>
      <c r="N120" s="8"/>
      <c r="O120" s="8"/>
      <c r="P120" s="8"/>
      <c r="Q120" s="15"/>
      <c r="R120" s="15"/>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row>
    <row r="121" spans="3:64" ht="12.75">
      <c r="C121" s="8"/>
      <c r="D121" s="8"/>
      <c r="E121" s="8"/>
      <c r="F121" s="8"/>
      <c r="G121" s="8"/>
      <c r="H121" s="8"/>
      <c r="I121" s="8"/>
      <c r="J121" s="8"/>
      <c r="K121" s="8"/>
      <c r="L121" s="8"/>
      <c r="M121" s="8"/>
      <c r="N121" s="8"/>
      <c r="O121" s="8"/>
      <c r="P121" s="8"/>
      <c r="Q121" s="15"/>
      <c r="R121" s="15"/>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row>
    <row r="122" spans="3:64" ht="12.75">
      <c r="C122" s="8"/>
      <c r="D122" s="8"/>
      <c r="E122" s="8"/>
      <c r="F122" s="8"/>
      <c r="G122" s="8"/>
      <c r="H122" s="8"/>
      <c r="I122" s="8"/>
      <c r="J122" s="8"/>
      <c r="K122" s="8"/>
      <c r="L122" s="8"/>
      <c r="M122" s="8"/>
      <c r="N122" s="8"/>
      <c r="O122" s="8"/>
      <c r="P122" s="8"/>
      <c r="Q122" s="15"/>
      <c r="R122" s="15"/>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row>
    <row r="123" spans="3:64" ht="12.75">
      <c r="C123" s="8"/>
      <c r="D123" s="8"/>
      <c r="E123" s="8"/>
      <c r="F123" s="8"/>
      <c r="G123" s="8"/>
      <c r="H123" s="8"/>
      <c r="I123" s="8"/>
      <c r="J123" s="8"/>
      <c r="K123" s="8"/>
      <c r="L123" s="8"/>
      <c r="M123" s="8"/>
      <c r="N123" s="8"/>
      <c r="O123" s="8"/>
      <c r="P123" s="8"/>
      <c r="Q123" s="15"/>
      <c r="R123" s="15"/>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row>
    <row r="124" spans="3:64" ht="12.75">
      <c r="C124" s="8"/>
      <c r="D124" s="8"/>
      <c r="E124" s="8"/>
      <c r="F124" s="8"/>
      <c r="G124" s="8"/>
      <c r="H124" s="8"/>
      <c r="I124" s="8"/>
      <c r="J124" s="8"/>
      <c r="K124" s="8"/>
      <c r="L124" s="8"/>
      <c r="M124" s="8"/>
      <c r="N124" s="8"/>
      <c r="O124" s="8"/>
      <c r="P124" s="8"/>
      <c r="Q124" s="15"/>
      <c r="R124" s="15"/>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row>
    <row r="125" spans="3:64" ht="12.75">
      <c r="C125" s="8"/>
      <c r="D125" s="8"/>
      <c r="E125" s="8"/>
      <c r="F125" s="8"/>
      <c r="G125" s="8"/>
      <c r="H125" s="8"/>
      <c r="I125" s="8"/>
      <c r="J125" s="8"/>
      <c r="K125" s="8"/>
      <c r="L125" s="8"/>
      <c r="M125" s="8"/>
      <c r="N125" s="8"/>
      <c r="O125" s="8"/>
      <c r="P125" s="8"/>
      <c r="Q125" s="15"/>
      <c r="R125" s="15"/>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row>
    <row r="126" spans="3:64" ht="12.75">
      <c r="C126" s="8"/>
      <c r="D126" s="8"/>
      <c r="E126" s="8"/>
      <c r="F126" s="8"/>
      <c r="G126" s="8"/>
      <c r="H126" s="8"/>
      <c r="I126" s="8"/>
      <c r="J126" s="8"/>
      <c r="K126" s="8"/>
      <c r="L126" s="8"/>
      <c r="M126" s="8"/>
      <c r="N126" s="8"/>
      <c r="O126" s="8"/>
      <c r="P126" s="8"/>
      <c r="Q126" s="15"/>
      <c r="R126" s="15"/>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row>
    <row r="127" spans="3:64" ht="12.75">
      <c r="C127" s="8"/>
      <c r="D127" s="8"/>
      <c r="E127" s="8"/>
      <c r="F127" s="8"/>
      <c r="G127" s="8"/>
      <c r="H127" s="8"/>
      <c r="I127" s="8"/>
      <c r="J127" s="8"/>
      <c r="K127" s="8"/>
      <c r="L127" s="8"/>
      <c r="M127" s="8"/>
      <c r="N127" s="8"/>
      <c r="O127" s="8"/>
      <c r="P127" s="8"/>
      <c r="Q127" s="15"/>
      <c r="R127" s="15"/>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row>
    <row r="128" spans="3:64" ht="12.75">
      <c r="C128" s="8"/>
      <c r="D128" s="8"/>
      <c r="E128" s="8"/>
      <c r="F128" s="8"/>
      <c r="G128" s="8"/>
      <c r="H128" s="8"/>
      <c r="I128" s="8"/>
      <c r="J128" s="8"/>
      <c r="K128" s="8"/>
      <c r="L128" s="8"/>
      <c r="M128" s="8"/>
      <c r="N128" s="8"/>
      <c r="O128" s="8"/>
      <c r="P128" s="8"/>
      <c r="Q128" s="15"/>
      <c r="R128" s="15"/>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row>
    <row r="129" spans="3:64" ht="12.75">
      <c r="C129" s="8"/>
      <c r="D129" s="8"/>
      <c r="E129" s="8"/>
      <c r="F129" s="8"/>
      <c r="G129" s="8"/>
      <c r="H129" s="8"/>
      <c r="I129" s="8"/>
      <c r="J129" s="8"/>
      <c r="K129" s="8"/>
      <c r="L129" s="8"/>
      <c r="M129" s="8"/>
      <c r="N129" s="8"/>
      <c r="O129" s="8"/>
      <c r="P129" s="8"/>
      <c r="Q129" s="15"/>
      <c r="R129" s="15"/>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row>
    <row r="130" spans="3:64" ht="12.75">
      <c r="C130" s="8"/>
      <c r="D130" s="8"/>
      <c r="E130" s="8"/>
      <c r="F130" s="8"/>
      <c r="G130" s="8"/>
      <c r="H130" s="8"/>
      <c r="I130" s="8"/>
      <c r="J130" s="8"/>
      <c r="K130" s="8"/>
      <c r="L130" s="8"/>
      <c r="M130" s="8"/>
      <c r="N130" s="8"/>
      <c r="O130" s="8"/>
      <c r="P130" s="8"/>
      <c r="Q130" s="15"/>
      <c r="R130" s="15"/>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row>
    <row r="131" spans="3:64" ht="12.75">
      <c r="C131" s="8"/>
      <c r="D131" s="8"/>
      <c r="E131" s="8"/>
      <c r="F131" s="8"/>
      <c r="G131" s="8"/>
      <c r="H131" s="8"/>
      <c r="I131" s="8"/>
      <c r="J131" s="8"/>
      <c r="K131" s="8"/>
      <c r="L131" s="8"/>
      <c r="M131" s="8"/>
      <c r="N131" s="8"/>
      <c r="O131" s="8"/>
      <c r="P131" s="8"/>
      <c r="Q131" s="15"/>
      <c r="R131" s="15"/>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row>
    <row r="132" spans="3:64" ht="12.75">
      <c r="C132" s="8"/>
      <c r="D132" s="8"/>
      <c r="E132" s="8"/>
      <c r="F132" s="8"/>
      <c r="G132" s="8"/>
      <c r="H132" s="8"/>
      <c r="I132" s="8"/>
      <c r="J132" s="8"/>
      <c r="K132" s="8"/>
      <c r="L132" s="8"/>
      <c r="M132" s="8"/>
      <c r="N132" s="8"/>
      <c r="O132" s="8"/>
      <c r="P132" s="8"/>
      <c r="Q132" s="15"/>
      <c r="R132" s="15"/>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row>
    <row r="133" spans="3:64" ht="12.75">
      <c r="C133" s="8"/>
      <c r="D133" s="8"/>
      <c r="E133" s="8"/>
      <c r="F133" s="8"/>
      <c r="G133" s="8"/>
      <c r="H133" s="8"/>
      <c r="I133" s="8"/>
      <c r="J133" s="8"/>
      <c r="K133" s="8"/>
      <c r="L133" s="8"/>
      <c r="M133" s="8"/>
      <c r="N133" s="8"/>
      <c r="O133" s="8"/>
      <c r="P133" s="8"/>
      <c r="Q133" s="15"/>
      <c r="R133" s="15"/>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row>
    <row r="134" spans="3:64" ht="12.75">
      <c r="C134" s="8"/>
      <c r="D134" s="8"/>
      <c r="E134" s="8"/>
      <c r="F134" s="8"/>
      <c r="G134" s="8"/>
      <c r="H134" s="8"/>
      <c r="I134" s="8"/>
      <c r="J134" s="8"/>
      <c r="K134" s="8"/>
      <c r="L134" s="8"/>
      <c r="M134" s="8"/>
      <c r="N134" s="8"/>
      <c r="O134" s="8"/>
      <c r="P134" s="8"/>
      <c r="Q134" s="15"/>
      <c r="R134" s="15"/>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row>
    <row r="135" spans="3:64" ht="12.75">
      <c r="C135" s="8"/>
      <c r="D135" s="8"/>
      <c r="E135" s="8"/>
      <c r="F135" s="8"/>
      <c r="G135" s="8"/>
      <c r="H135" s="8"/>
      <c r="I135" s="8"/>
      <c r="J135" s="8"/>
      <c r="K135" s="8"/>
      <c r="L135" s="8"/>
      <c r="M135" s="8"/>
      <c r="N135" s="8"/>
      <c r="O135" s="8"/>
      <c r="P135" s="8"/>
      <c r="Q135" s="15"/>
      <c r="R135" s="15"/>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row>
    <row r="136" spans="3:64" ht="12.75">
      <c r="C136" s="8"/>
      <c r="D136" s="8"/>
      <c r="E136" s="8"/>
      <c r="F136" s="8"/>
      <c r="G136" s="8"/>
      <c r="H136" s="8"/>
      <c r="I136" s="8"/>
      <c r="J136" s="8"/>
      <c r="K136" s="8"/>
      <c r="L136" s="8"/>
      <c r="M136" s="8"/>
      <c r="N136" s="8"/>
      <c r="O136" s="8"/>
      <c r="P136" s="8"/>
      <c r="Q136" s="15"/>
      <c r="R136" s="15"/>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row>
    <row r="137" spans="3:64" ht="12.75">
      <c r="C137" s="8"/>
      <c r="D137" s="8"/>
      <c r="E137" s="8"/>
      <c r="F137" s="8"/>
      <c r="G137" s="8"/>
      <c r="H137" s="8"/>
      <c r="I137" s="8"/>
      <c r="J137" s="8"/>
      <c r="K137" s="8"/>
      <c r="L137" s="8"/>
      <c r="M137" s="8"/>
      <c r="N137" s="8"/>
      <c r="O137" s="8"/>
      <c r="P137" s="8"/>
      <c r="Q137" s="15"/>
      <c r="R137" s="15"/>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row>
    <row r="138" spans="3:64" ht="12.75">
      <c r="C138" s="8"/>
      <c r="D138" s="8"/>
      <c r="E138" s="8"/>
      <c r="F138" s="8"/>
      <c r="G138" s="8"/>
      <c r="H138" s="8"/>
      <c r="I138" s="8"/>
      <c r="J138" s="8"/>
      <c r="K138" s="8"/>
      <c r="L138" s="8"/>
      <c r="M138" s="8"/>
      <c r="N138" s="8"/>
      <c r="O138" s="8"/>
      <c r="P138" s="8"/>
      <c r="Q138" s="15"/>
      <c r="R138" s="15"/>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row>
    <row r="139" spans="3:64" ht="12.75">
      <c r="C139" s="8"/>
      <c r="D139" s="8"/>
      <c r="E139" s="8"/>
      <c r="F139" s="8"/>
      <c r="G139" s="8"/>
      <c r="H139" s="8"/>
      <c r="I139" s="8"/>
      <c r="J139" s="8"/>
      <c r="K139" s="8"/>
      <c r="L139" s="8"/>
      <c r="M139" s="8"/>
      <c r="N139" s="8"/>
      <c r="O139" s="8"/>
      <c r="P139" s="8"/>
      <c r="Q139" s="15"/>
      <c r="R139" s="15"/>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row>
    <row r="140" spans="3:64" ht="12.75">
      <c r="C140" s="8"/>
      <c r="D140" s="8"/>
      <c r="E140" s="8"/>
      <c r="F140" s="8"/>
      <c r="G140" s="8"/>
      <c r="H140" s="8"/>
      <c r="I140" s="8"/>
      <c r="J140" s="8"/>
      <c r="K140" s="8"/>
      <c r="L140" s="8"/>
      <c r="M140" s="8"/>
      <c r="N140" s="8"/>
      <c r="O140" s="8"/>
      <c r="P140" s="8"/>
      <c r="Q140" s="15"/>
      <c r="R140" s="15"/>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row>
    <row r="141" spans="3:64" ht="12.75">
      <c r="C141" s="8"/>
      <c r="D141" s="8"/>
      <c r="E141" s="8"/>
      <c r="F141" s="8"/>
      <c r="G141" s="8"/>
      <c r="H141" s="8"/>
      <c r="I141" s="8"/>
      <c r="J141" s="8"/>
      <c r="K141" s="8"/>
      <c r="L141" s="8"/>
      <c r="M141" s="8"/>
      <c r="N141" s="8"/>
      <c r="O141" s="8"/>
      <c r="P141" s="8"/>
      <c r="Q141" s="15"/>
      <c r="R141" s="15"/>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row>
    <row r="142" spans="3:64" ht="12.75">
      <c r="C142" s="8"/>
      <c r="D142" s="8"/>
      <c r="E142" s="8"/>
      <c r="F142" s="8"/>
      <c r="G142" s="8"/>
      <c r="H142" s="8"/>
      <c r="I142" s="8"/>
      <c r="J142" s="8"/>
      <c r="K142" s="8"/>
      <c r="L142" s="8"/>
      <c r="M142" s="8"/>
      <c r="N142" s="8"/>
      <c r="O142" s="8"/>
      <c r="P142" s="8"/>
      <c r="Q142" s="15"/>
      <c r="R142" s="15"/>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row>
    <row r="143" spans="3:64" ht="12.75">
      <c r="C143" s="8"/>
      <c r="D143" s="8"/>
      <c r="E143" s="8"/>
      <c r="F143" s="8"/>
      <c r="G143" s="8"/>
      <c r="H143" s="8"/>
      <c r="I143" s="8"/>
      <c r="J143" s="8"/>
      <c r="K143" s="8"/>
      <c r="L143" s="8"/>
      <c r="M143" s="8"/>
      <c r="N143" s="8"/>
      <c r="O143" s="8"/>
      <c r="P143" s="8"/>
      <c r="Q143" s="15"/>
      <c r="R143" s="15"/>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row>
    <row r="144" spans="3:64" ht="12.75">
      <c r="C144" s="8"/>
      <c r="D144" s="8"/>
      <c r="E144" s="8"/>
      <c r="F144" s="8"/>
      <c r="G144" s="8"/>
      <c r="H144" s="8"/>
      <c r="I144" s="8"/>
      <c r="J144" s="8"/>
      <c r="K144" s="8"/>
      <c r="L144" s="8"/>
      <c r="M144" s="8"/>
      <c r="N144" s="8"/>
      <c r="O144" s="8"/>
      <c r="P144" s="8"/>
      <c r="Q144" s="15"/>
      <c r="R144" s="15"/>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row>
    <row r="145" spans="3:64" ht="12.75">
      <c r="C145" s="8"/>
      <c r="D145" s="8"/>
      <c r="E145" s="8"/>
      <c r="F145" s="8"/>
      <c r="G145" s="8"/>
      <c r="H145" s="8"/>
      <c r="I145" s="8"/>
      <c r="J145" s="8"/>
      <c r="K145" s="8"/>
      <c r="L145" s="8"/>
      <c r="M145" s="8"/>
      <c r="N145" s="8"/>
      <c r="O145" s="8"/>
      <c r="P145" s="8"/>
      <c r="Q145" s="15"/>
      <c r="R145" s="15"/>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row>
    <row r="146" spans="3:64" ht="12.75">
      <c r="C146" s="8"/>
      <c r="D146" s="8"/>
      <c r="E146" s="8"/>
      <c r="F146" s="8"/>
      <c r="G146" s="8"/>
      <c r="H146" s="8"/>
      <c r="I146" s="8"/>
      <c r="J146" s="8"/>
      <c r="K146" s="8"/>
      <c r="L146" s="8"/>
      <c r="M146" s="8"/>
      <c r="N146" s="8"/>
      <c r="O146" s="8"/>
      <c r="P146" s="8"/>
      <c r="Q146" s="15"/>
      <c r="R146" s="15"/>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row>
    <row r="147" spans="3:64" ht="12.75">
      <c r="C147" s="8"/>
      <c r="D147" s="8"/>
      <c r="E147" s="8"/>
      <c r="F147" s="8"/>
      <c r="G147" s="8"/>
      <c r="H147" s="8"/>
      <c r="I147" s="8"/>
      <c r="J147" s="8"/>
      <c r="K147" s="8"/>
      <c r="L147" s="8"/>
      <c r="M147" s="8"/>
      <c r="N147" s="8"/>
      <c r="O147" s="8"/>
      <c r="P147" s="8"/>
      <c r="Q147" s="15"/>
      <c r="R147" s="15"/>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row>
    <row r="148" spans="3:64" ht="12.75">
      <c r="C148" s="8"/>
      <c r="D148" s="8"/>
      <c r="E148" s="8"/>
      <c r="F148" s="8"/>
      <c r="G148" s="8"/>
      <c r="H148" s="8"/>
      <c r="I148" s="8"/>
      <c r="J148" s="8"/>
      <c r="K148" s="8"/>
      <c r="L148" s="8"/>
      <c r="M148" s="8"/>
      <c r="N148" s="8"/>
      <c r="O148" s="8"/>
      <c r="P148" s="8"/>
      <c r="Q148" s="15"/>
      <c r="R148" s="15"/>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row>
    <row r="149" spans="3:64" ht="12.75">
      <c r="C149" s="8"/>
      <c r="D149" s="8"/>
      <c r="E149" s="8"/>
      <c r="F149" s="8"/>
      <c r="G149" s="8"/>
      <c r="H149" s="8"/>
      <c r="I149" s="8"/>
      <c r="J149" s="8"/>
      <c r="K149" s="8"/>
      <c r="L149" s="8"/>
      <c r="M149" s="8"/>
      <c r="N149" s="8"/>
      <c r="O149" s="8"/>
      <c r="P149" s="8"/>
      <c r="Q149" s="15"/>
      <c r="R149" s="15"/>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row>
    <row r="150" spans="3:64" ht="12.75">
      <c r="C150" s="8"/>
      <c r="D150" s="8"/>
      <c r="E150" s="8"/>
      <c r="F150" s="8"/>
      <c r="G150" s="8"/>
      <c r="H150" s="8"/>
      <c r="I150" s="8"/>
      <c r="J150" s="8"/>
      <c r="K150" s="8"/>
      <c r="L150" s="8"/>
      <c r="M150" s="8"/>
      <c r="N150" s="8"/>
      <c r="O150" s="8"/>
      <c r="P150" s="8"/>
      <c r="Q150" s="15"/>
      <c r="R150" s="15"/>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row>
    <row r="151" spans="3:64" ht="12.75">
      <c r="C151" s="8"/>
      <c r="D151" s="8"/>
      <c r="E151" s="8"/>
      <c r="F151" s="8"/>
      <c r="G151" s="8"/>
      <c r="H151" s="8"/>
      <c r="I151" s="8"/>
      <c r="J151" s="8"/>
      <c r="K151" s="8"/>
      <c r="L151" s="8"/>
      <c r="M151" s="8"/>
      <c r="N151" s="8"/>
      <c r="O151" s="8"/>
      <c r="P151" s="8"/>
      <c r="Q151" s="15"/>
      <c r="R151" s="15"/>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row>
    <row r="152" spans="3:64" ht="12.75">
      <c r="C152" s="8"/>
      <c r="D152" s="8"/>
      <c r="E152" s="8"/>
      <c r="F152" s="8"/>
      <c r="G152" s="8"/>
      <c r="H152" s="8"/>
      <c r="I152" s="8"/>
      <c r="J152" s="8"/>
      <c r="K152" s="8"/>
      <c r="L152" s="8"/>
      <c r="M152" s="8"/>
      <c r="N152" s="8"/>
      <c r="O152" s="8"/>
      <c r="P152" s="8"/>
      <c r="Q152" s="15"/>
      <c r="R152" s="15"/>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row>
    <row r="153" spans="3:64" ht="12.75">
      <c r="C153" s="8"/>
      <c r="D153" s="8"/>
      <c r="E153" s="8"/>
      <c r="F153" s="8"/>
      <c r="G153" s="8"/>
      <c r="H153" s="8"/>
      <c r="I153" s="8"/>
      <c r="J153" s="8"/>
      <c r="K153" s="8"/>
      <c r="L153" s="8"/>
      <c r="M153" s="8"/>
      <c r="N153" s="8"/>
      <c r="O153" s="8"/>
      <c r="P153" s="8"/>
      <c r="Q153" s="15"/>
      <c r="R153" s="15"/>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row>
    <row r="154" spans="3:64" ht="12.75">
      <c r="C154" s="8"/>
      <c r="D154" s="8"/>
      <c r="E154" s="8"/>
      <c r="F154" s="8"/>
      <c r="G154" s="8"/>
      <c r="H154" s="8"/>
      <c r="I154" s="8"/>
      <c r="J154" s="8"/>
      <c r="K154" s="8"/>
      <c r="L154" s="8"/>
      <c r="M154" s="8"/>
      <c r="N154" s="8"/>
      <c r="O154" s="8"/>
      <c r="P154" s="8"/>
      <c r="Q154" s="15"/>
      <c r="R154" s="15"/>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row>
    <row r="155" spans="3:64" ht="12.75">
      <c r="C155" s="8"/>
      <c r="D155" s="8"/>
      <c r="E155" s="8"/>
      <c r="F155" s="8"/>
      <c r="G155" s="8"/>
      <c r="H155" s="8"/>
      <c r="I155" s="8"/>
      <c r="J155" s="8"/>
      <c r="K155" s="8"/>
      <c r="L155" s="8"/>
      <c r="M155" s="8"/>
      <c r="N155" s="8"/>
      <c r="O155" s="8"/>
      <c r="P155" s="8"/>
      <c r="Q155" s="15"/>
      <c r="R155" s="15"/>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row>
    <row r="156" spans="3:64" ht="12.75">
      <c r="C156" s="8"/>
      <c r="D156" s="8"/>
      <c r="E156" s="8"/>
      <c r="F156" s="8"/>
      <c r="G156" s="8"/>
      <c r="H156" s="8"/>
      <c r="I156" s="8"/>
      <c r="J156" s="8"/>
      <c r="K156" s="8"/>
      <c r="L156" s="8"/>
      <c r="M156" s="8"/>
      <c r="N156" s="8"/>
      <c r="O156" s="8"/>
      <c r="P156" s="8"/>
      <c r="Q156" s="15"/>
      <c r="R156" s="15"/>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row>
    <row r="157" spans="3:64" ht="12.75">
      <c r="C157" s="8"/>
      <c r="D157" s="8"/>
      <c r="E157" s="8"/>
      <c r="F157" s="8"/>
      <c r="G157" s="8"/>
      <c r="H157" s="8"/>
      <c r="I157" s="8"/>
      <c r="J157" s="8"/>
      <c r="K157" s="8"/>
      <c r="L157" s="8"/>
      <c r="M157" s="8"/>
      <c r="N157" s="8"/>
      <c r="O157" s="8"/>
      <c r="P157" s="8"/>
      <c r="Q157" s="15"/>
      <c r="R157" s="15"/>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row>
    <row r="158" spans="3:64" ht="12.75">
      <c r="C158" s="8"/>
      <c r="D158" s="8"/>
      <c r="E158" s="8"/>
      <c r="F158" s="8"/>
      <c r="G158" s="8"/>
      <c r="H158" s="8"/>
      <c r="I158" s="8"/>
      <c r="J158" s="8"/>
      <c r="K158" s="8"/>
      <c r="L158" s="8"/>
      <c r="M158" s="8"/>
      <c r="N158" s="8"/>
      <c r="O158" s="8"/>
      <c r="P158" s="8"/>
      <c r="Q158" s="15"/>
      <c r="R158" s="15"/>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row>
    <row r="159" spans="3:64" ht="12.75">
      <c r="C159" s="8"/>
      <c r="D159" s="8"/>
      <c r="E159" s="8"/>
      <c r="F159" s="8"/>
      <c r="G159" s="8"/>
      <c r="H159" s="8"/>
      <c r="I159" s="8"/>
      <c r="J159" s="8"/>
      <c r="K159" s="8"/>
      <c r="L159" s="8"/>
      <c r="M159" s="8"/>
      <c r="N159" s="8"/>
      <c r="O159" s="8"/>
      <c r="P159" s="8"/>
      <c r="Q159" s="15"/>
      <c r="R159" s="15"/>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row>
    <row r="160" spans="3:64" ht="12.75">
      <c r="C160" s="8"/>
      <c r="D160" s="8"/>
      <c r="E160" s="8"/>
      <c r="F160" s="8"/>
      <c r="G160" s="8"/>
      <c r="H160" s="8"/>
      <c r="I160" s="8"/>
      <c r="J160" s="8"/>
      <c r="K160" s="8"/>
      <c r="L160" s="8"/>
      <c r="M160" s="8"/>
      <c r="N160" s="8"/>
      <c r="O160" s="8"/>
      <c r="P160" s="8"/>
      <c r="Q160" s="15"/>
      <c r="R160" s="15"/>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row>
    <row r="161" spans="3:64" ht="12.75">
      <c r="C161" s="8"/>
      <c r="D161" s="8"/>
      <c r="E161" s="8"/>
      <c r="F161" s="8"/>
      <c r="G161" s="8"/>
      <c r="H161" s="8"/>
      <c r="I161" s="8"/>
      <c r="J161" s="8"/>
      <c r="K161" s="8"/>
      <c r="L161" s="8"/>
      <c r="M161" s="8"/>
      <c r="N161" s="8"/>
      <c r="O161" s="8"/>
      <c r="P161" s="8"/>
      <c r="Q161" s="15"/>
      <c r="R161" s="15"/>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row>
    <row r="162" spans="3:64" ht="12.75">
      <c r="C162" s="8"/>
      <c r="D162" s="8"/>
      <c r="E162" s="8"/>
      <c r="F162" s="8"/>
      <c r="G162" s="8"/>
      <c r="H162" s="8"/>
      <c r="I162" s="8"/>
      <c r="J162" s="8"/>
      <c r="K162" s="8"/>
      <c r="L162" s="8"/>
      <c r="M162" s="8"/>
      <c r="N162" s="8"/>
      <c r="O162" s="8"/>
      <c r="P162" s="8"/>
      <c r="Q162" s="15"/>
      <c r="R162" s="15"/>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row>
    <row r="163" spans="3:64" ht="12.75">
      <c r="C163" s="8"/>
      <c r="D163" s="8"/>
      <c r="E163" s="8"/>
      <c r="F163" s="8"/>
      <c r="G163" s="8"/>
      <c r="H163" s="8"/>
      <c r="I163" s="8"/>
      <c r="J163" s="8"/>
      <c r="K163" s="8"/>
      <c r="L163" s="8"/>
      <c r="M163" s="8"/>
      <c r="N163" s="8"/>
      <c r="O163" s="8"/>
      <c r="P163" s="8"/>
      <c r="Q163" s="15"/>
      <c r="R163" s="15"/>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row>
    <row r="164" spans="3:64" ht="12.75">
      <c r="C164" s="8"/>
      <c r="D164" s="8"/>
      <c r="E164" s="8"/>
      <c r="F164" s="8"/>
      <c r="G164" s="8"/>
      <c r="H164" s="8"/>
      <c r="I164" s="8"/>
      <c r="J164" s="8"/>
      <c r="K164" s="8"/>
      <c r="L164" s="8"/>
      <c r="M164" s="8"/>
      <c r="N164" s="8"/>
      <c r="O164" s="8"/>
      <c r="P164" s="8"/>
      <c r="Q164" s="15"/>
      <c r="R164" s="15"/>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row>
    <row r="165" spans="3:64" ht="12.75">
      <c r="C165" s="8"/>
      <c r="D165" s="8"/>
      <c r="E165" s="8"/>
      <c r="F165" s="8"/>
      <c r="G165" s="8"/>
      <c r="H165" s="8"/>
      <c r="I165" s="8"/>
      <c r="J165" s="8"/>
      <c r="K165" s="8"/>
      <c r="L165" s="8"/>
      <c r="M165" s="8"/>
      <c r="N165" s="8"/>
      <c r="O165" s="8"/>
      <c r="P165" s="8"/>
      <c r="Q165" s="15"/>
      <c r="R165" s="15"/>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row>
    <row r="166" spans="3:64" ht="12.75">
      <c r="C166" s="8"/>
      <c r="D166" s="8"/>
      <c r="E166" s="8"/>
      <c r="F166" s="8"/>
      <c r="G166" s="8"/>
      <c r="H166" s="8"/>
      <c r="I166" s="8"/>
      <c r="J166" s="8"/>
      <c r="K166" s="8"/>
      <c r="L166" s="8"/>
      <c r="M166" s="8"/>
      <c r="N166" s="8"/>
      <c r="O166" s="8"/>
      <c r="P166" s="8"/>
      <c r="Q166" s="15"/>
      <c r="R166" s="15"/>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row>
    <row r="167" spans="3:64" ht="12.75">
      <c r="C167" s="8"/>
      <c r="D167" s="8"/>
      <c r="E167" s="8"/>
      <c r="F167" s="8"/>
      <c r="G167" s="8"/>
      <c r="H167" s="8"/>
      <c r="I167" s="8"/>
      <c r="J167" s="8"/>
      <c r="K167" s="8"/>
      <c r="L167" s="8"/>
      <c r="M167" s="8"/>
      <c r="N167" s="8"/>
      <c r="O167" s="8"/>
      <c r="P167" s="8"/>
      <c r="Q167" s="15"/>
      <c r="R167" s="15"/>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row>
    <row r="168" spans="3:64" ht="12.75">
      <c r="C168" s="8"/>
      <c r="D168" s="8"/>
      <c r="E168" s="8"/>
      <c r="F168" s="8"/>
      <c r="G168" s="8"/>
      <c r="H168" s="8"/>
      <c r="I168" s="8"/>
      <c r="J168" s="8"/>
      <c r="K168" s="8"/>
      <c r="L168" s="8"/>
      <c r="M168" s="8"/>
      <c r="N168" s="8"/>
      <c r="O168" s="8"/>
      <c r="P168" s="8"/>
      <c r="Q168" s="15"/>
      <c r="R168" s="15"/>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row>
    <row r="169" spans="3:64" ht="12.75">
      <c r="C169" s="8"/>
      <c r="D169" s="8"/>
      <c r="E169" s="8"/>
      <c r="F169" s="8"/>
      <c r="G169" s="8"/>
      <c r="H169" s="8"/>
      <c r="I169" s="8"/>
      <c r="J169" s="8"/>
      <c r="K169" s="8"/>
      <c r="L169" s="8"/>
      <c r="M169" s="8"/>
      <c r="N169" s="8"/>
      <c r="O169" s="8"/>
      <c r="P169" s="8"/>
      <c r="Q169" s="15"/>
      <c r="R169" s="15"/>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row>
    <row r="170" spans="3:64" ht="12.75">
      <c r="C170" s="8"/>
      <c r="D170" s="8"/>
      <c r="E170" s="8"/>
      <c r="F170" s="8"/>
      <c r="G170" s="8"/>
      <c r="H170" s="8"/>
      <c r="I170" s="8"/>
      <c r="J170" s="8"/>
      <c r="K170" s="8"/>
      <c r="L170" s="8"/>
      <c r="M170" s="8"/>
      <c r="N170" s="8"/>
      <c r="O170" s="8"/>
      <c r="P170" s="8"/>
      <c r="Q170" s="15"/>
      <c r="R170" s="15"/>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row>
    <row r="171" spans="3:64" ht="12.75">
      <c r="C171" s="8"/>
      <c r="D171" s="8"/>
      <c r="E171" s="8"/>
      <c r="F171" s="8"/>
      <c r="G171" s="8"/>
      <c r="H171" s="8"/>
      <c r="I171" s="8"/>
      <c r="J171" s="8"/>
      <c r="K171" s="8"/>
      <c r="L171" s="8"/>
      <c r="M171" s="8"/>
      <c r="N171" s="8"/>
      <c r="O171" s="8"/>
      <c r="P171" s="8"/>
      <c r="Q171" s="15"/>
      <c r="R171" s="15"/>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row>
    <row r="172" spans="3:64" ht="12.75">
      <c r="C172" s="8"/>
      <c r="D172" s="8"/>
      <c r="E172" s="8"/>
      <c r="F172" s="8"/>
      <c r="G172" s="8"/>
      <c r="H172" s="8"/>
      <c r="I172" s="8"/>
      <c r="J172" s="8"/>
      <c r="K172" s="8"/>
      <c r="L172" s="8"/>
      <c r="M172" s="8"/>
      <c r="N172" s="8"/>
      <c r="O172" s="8"/>
      <c r="P172" s="8"/>
      <c r="Q172" s="15"/>
      <c r="R172" s="15"/>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row>
    <row r="173" spans="3:64" ht="12.75">
      <c r="C173" s="8"/>
      <c r="D173" s="8"/>
      <c r="E173" s="8"/>
      <c r="F173" s="8"/>
      <c r="G173" s="8"/>
      <c r="H173" s="8"/>
      <c r="I173" s="8"/>
      <c r="J173" s="8"/>
      <c r="K173" s="8"/>
      <c r="L173" s="8"/>
      <c r="M173" s="8"/>
      <c r="N173" s="8"/>
      <c r="O173" s="8"/>
      <c r="P173" s="8"/>
      <c r="Q173" s="15"/>
      <c r="R173" s="15"/>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row>
    <row r="174" spans="3:64" ht="12.75">
      <c r="C174" s="8"/>
      <c r="D174" s="8"/>
      <c r="E174" s="8"/>
      <c r="F174" s="8"/>
      <c r="G174" s="8"/>
      <c r="H174" s="8"/>
      <c r="I174" s="8"/>
      <c r="J174" s="8"/>
      <c r="K174" s="8"/>
      <c r="L174" s="8"/>
      <c r="M174" s="8"/>
      <c r="N174" s="8"/>
      <c r="O174" s="8"/>
      <c r="P174" s="8"/>
      <c r="Q174" s="15"/>
      <c r="R174" s="15"/>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row>
    <row r="175" spans="3:64" ht="12.75">
      <c r="C175" s="8"/>
      <c r="D175" s="8"/>
      <c r="E175" s="8"/>
      <c r="F175" s="8"/>
      <c r="G175" s="8"/>
      <c r="H175" s="8"/>
      <c r="I175" s="8"/>
      <c r="J175" s="8"/>
      <c r="K175" s="8"/>
      <c r="L175" s="8"/>
      <c r="M175" s="8"/>
      <c r="N175" s="8"/>
      <c r="O175" s="8"/>
      <c r="P175" s="8"/>
      <c r="Q175" s="15"/>
      <c r="R175" s="15"/>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row>
    <row r="176" spans="3:64" ht="12.75">
      <c r="C176" s="8"/>
      <c r="D176" s="8"/>
      <c r="E176" s="8"/>
      <c r="F176" s="8"/>
      <c r="G176" s="8"/>
      <c r="H176" s="8"/>
      <c r="I176" s="8"/>
      <c r="J176" s="8"/>
      <c r="K176" s="8"/>
      <c r="L176" s="8"/>
      <c r="M176" s="8"/>
      <c r="N176" s="8"/>
      <c r="O176" s="8"/>
      <c r="P176" s="8"/>
      <c r="Q176" s="15"/>
      <c r="R176" s="15"/>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row>
    <row r="177" spans="3:64" ht="12.75">
      <c r="C177" s="8"/>
      <c r="D177" s="8"/>
      <c r="E177" s="8"/>
      <c r="F177" s="8"/>
      <c r="G177" s="8"/>
      <c r="H177" s="8"/>
      <c r="I177" s="8"/>
      <c r="J177" s="8"/>
      <c r="K177" s="8"/>
      <c r="L177" s="8"/>
      <c r="M177" s="8"/>
      <c r="N177" s="8"/>
      <c r="O177" s="8"/>
      <c r="P177" s="8"/>
      <c r="Q177" s="15"/>
      <c r="R177" s="15"/>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row>
    <row r="178" spans="3:64" ht="12.75">
      <c r="C178" s="8"/>
      <c r="D178" s="8"/>
      <c r="E178" s="8"/>
      <c r="F178" s="8"/>
      <c r="G178" s="8"/>
      <c r="H178" s="8"/>
      <c r="I178" s="8"/>
      <c r="J178" s="8"/>
      <c r="K178" s="8"/>
      <c r="L178" s="8"/>
      <c r="M178" s="8"/>
      <c r="N178" s="8"/>
      <c r="O178" s="8"/>
      <c r="P178" s="8"/>
      <c r="Q178" s="15"/>
      <c r="R178" s="15"/>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row>
    <row r="179" spans="3:64" ht="12.75">
      <c r="C179" s="8"/>
      <c r="D179" s="8"/>
      <c r="E179" s="8"/>
      <c r="F179" s="8"/>
      <c r="G179" s="8"/>
      <c r="H179" s="8"/>
      <c r="I179" s="8"/>
      <c r="J179" s="8"/>
      <c r="K179" s="8"/>
      <c r="L179" s="8"/>
      <c r="M179" s="8"/>
      <c r="N179" s="8"/>
      <c r="O179" s="8"/>
      <c r="P179" s="8"/>
      <c r="Q179" s="15"/>
      <c r="R179" s="15"/>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row>
    <row r="180" spans="3:64" ht="12.75">
      <c r="C180" s="8"/>
      <c r="D180" s="8"/>
      <c r="E180" s="8"/>
      <c r="F180" s="8"/>
      <c r="G180" s="8"/>
      <c r="H180" s="8"/>
      <c r="I180" s="8"/>
      <c r="J180" s="8"/>
      <c r="K180" s="8"/>
      <c r="L180" s="8"/>
      <c r="M180" s="8"/>
      <c r="N180" s="8"/>
      <c r="O180" s="8"/>
      <c r="P180" s="8"/>
      <c r="Q180" s="15"/>
      <c r="R180" s="15"/>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row>
    <row r="181" spans="3:64" ht="12.75">
      <c r="C181" s="8"/>
      <c r="D181" s="8"/>
      <c r="E181" s="8"/>
      <c r="F181" s="8"/>
      <c r="G181" s="8"/>
      <c r="H181" s="8"/>
      <c r="I181" s="8"/>
      <c r="J181" s="8"/>
      <c r="K181" s="8"/>
      <c r="L181" s="8"/>
      <c r="M181" s="8"/>
      <c r="N181" s="8"/>
      <c r="O181" s="8"/>
      <c r="P181" s="8"/>
      <c r="Q181" s="15"/>
      <c r="R181" s="15"/>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row>
    <row r="182" spans="3:64" ht="12.75">
      <c r="C182" s="8"/>
      <c r="D182" s="8"/>
      <c r="E182" s="8"/>
      <c r="F182" s="8"/>
      <c r="G182" s="8"/>
      <c r="H182" s="8"/>
      <c r="I182" s="8"/>
      <c r="J182" s="8"/>
      <c r="K182" s="8"/>
      <c r="L182" s="8"/>
      <c r="M182" s="8"/>
      <c r="N182" s="8"/>
      <c r="O182" s="8"/>
      <c r="P182" s="8"/>
      <c r="Q182" s="15"/>
      <c r="R182" s="15"/>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row>
    <row r="183" spans="3:64" ht="12.75">
      <c r="C183" s="8"/>
      <c r="D183" s="8"/>
      <c r="E183" s="8"/>
      <c r="F183" s="8"/>
      <c r="G183" s="8"/>
      <c r="H183" s="8"/>
      <c r="I183" s="8"/>
      <c r="J183" s="8"/>
      <c r="K183" s="8"/>
      <c r="L183" s="8"/>
      <c r="M183" s="8"/>
      <c r="N183" s="8"/>
      <c r="O183" s="8"/>
      <c r="P183" s="8"/>
      <c r="Q183" s="15"/>
      <c r="R183" s="15"/>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row>
    <row r="184" spans="3:64" ht="12.75">
      <c r="C184" s="8"/>
      <c r="D184" s="8"/>
      <c r="E184" s="8"/>
      <c r="F184" s="8"/>
      <c r="G184" s="8"/>
      <c r="H184" s="8"/>
      <c r="I184" s="8"/>
      <c r="J184" s="8"/>
      <c r="K184" s="8"/>
      <c r="L184" s="8"/>
      <c r="M184" s="8"/>
      <c r="N184" s="8"/>
      <c r="O184" s="8"/>
      <c r="P184" s="8"/>
      <c r="Q184" s="15"/>
      <c r="R184" s="15"/>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row>
    <row r="185" spans="3:64" ht="12.75">
      <c r="C185" s="8"/>
      <c r="D185" s="8"/>
      <c r="E185" s="8"/>
      <c r="F185" s="8"/>
      <c r="G185" s="8"/>
      <c r="H185" s="8"/>
      <c r="I185" s="8"/>
      <c r="J185" s="8"/>
      <c r="K185" s="8"/>
      <c r="L185" s="8"/>
      <c r="M185" s="8"/>
      <c r="N185" s="8"/>
      <c r="O185" s="8"/>
      <c r="P185" s="8"/>
      <c r="Q185" s="15"/>
      <c r="R185" s="15"/>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row>
    <row r="186" spans="3:64" ht="12.75">
      <c r="C186" s="8"/>
      <c r="D186" s="8"/>
      <c r="E186" s="8"/>
      <c r="F186" s="8"/>
      <c r="G186" s="8"/>
      <c r="H186" s="8"/>
      <c r="I186" s="8"/>
      <c r="J186" s="8"/>
      <c r="K186" s="8"/>
      <c r="L186" s="8"/>
      <c r="M186" s="8"/>
      <c r="N186" s="8"/>
      <c r="O186" s="8"/>
      <c r="P186" s="8"/>
      <c r="Q186" s="15"/>
      <c r="R186" s="15"/>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row>
    <row r="187" spans="3:64" ht="12.75">
      <c r="C187" s="8"/>
      <c r="D187" s="8"/>
      <c r="E187" s="8"/>
      <c r="F187" s="8"/>
      <c r="G187" s="8"/>
      <c r="H187" s="8"/>
      <c r="I187" s="8"/>
      <c r="J187" s="8"/>
      <c r="K187" s="8"/>
      <c r="L187" s="8"/>
      <c r="M187" s="8"/>
      <c r="N187" s="8"/>
      <c r="O187" s="8"/>
      <c r="P187" s="8"/>
      <c r="Q187" s="15"/>
      <c r="R187" s="15"/>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row>
    <row r="188" spans="3:64" ht="12.75">
      <c r="C188" s="8"/>
      <c r="D188" s="8"/>
      <c r="E188" s="8"/>
      <c r="F188" s="8"/>
      <c r="G188" s="8"/>
      <c r="H188" s="8"/>
      <c r="I188" s="8"/>
      <c r="J188" s="8"/>
      <c r="K188" s="8"/>
      <c r="L188" s="8"/>
      <c r="M188" s="8"/>
      <c r="N188" s="8"/>
      <c r="O188" s="8"/>
      <c r="P188" s="8"/>
      <c r="Q188" s="15"/>
      <c r="R188" s="15"/>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row>
    <row r="189" spans="3:64" ht="12.75">
      <c r="C189" s="8"/>
      <c r="D189" s="8"/>
      <c r="E189" s="8"/>
      <c r="F189" s="8"/>
      <c r="G189" s="8"/>
      <c r="H189" s="8"/>
      <c r="I189" s="8"/>
      <c r="J189" s="8"/>
      <c r="K189" s="8"/>
      <c r="L189" s="8"/>
      <c r="M189" s="8"/>
      <c r="N189" s="8"/>
      <c r="O189" s="8"/>
      <c r="P189" s="8"/>
      <c r="Q189" s="15"/>
      <c r="R189" s="15"/>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row>
    <row r="190" spans="3:64" ht="12.75">
      <c r="C190" s="8"/>
      <c r="D190" s="8"/>
      <c r="E190" s="8"/>
      <c r="F190" s="8"/>
      <c r="G190" s="8"/>
      <c r="H190" s="8"/>
      <c r="I190" s="8"/>
      <c r="J190" s="8"/>
      <c r="K190" s="8"/>
      <c r="L190" s="8"/>
      <c r="M190" s="8"/>
      <c r="N190" s="8"/>
      <c r="O190" s="8"/>
      <c r="P190" s="8"/>
      <c r="Q190" s="15"/>
      <c r="R190" s="15"/>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row>
    <row r="191" spans="3:64" ht="12.75">
      <c r="C191" s="8"/>
      <c r="D191" s="8"/>
      <c r="E191" s="8"/>
      <c r="F191" s="8"/>
      <c r="G191" s="8"/>
      <c r="H191" s="8"/>
      <c r="I191" s="8"/>
      <c r="J191" s="8"/>
      <c r="K191" s="8"/>
      <c r="L191" s="8"/>
      <c r="M191" s="8"/>
      <c r="N191" s="8"/>
      <c r="O191" s="8"/>
      <c r="P191" s="8"/>
      <c r="Q191" s="15"/>
      <c r="R191" s="15"/>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row>
    <row r="192" spans="3:64" ht="12.75">
      <c r="C192" s="8"/>
      <c r="D192" s="8"/>
      <c r="E192" s="8"/>
      <c r="F192" s="8"/>
      <c r="G192" s="8"/>
      <c r="H192" s="8"/>
      <c r="I192" s="8"/>
      <c r="J192" s="8"/>
      <c r="K192" s="8"/>
      <c r="L192" s="8"/>
      <c r="M192" s="8"/>
      <c r="N192" s="8"/>
      <c r="O192" s="8"/>
      <c r="P192" s="8"/>
      <c r="Q192" s="15"/>
      <c r="R192" s="15"/>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row>
    <row r="193" spans="3:64" ht="12.75">
      <c r="C193" s="8"/>
      <c r="D193" s="8"/>
      <c r="E193" s="8"/>
      <c r="F193" s="8"/>
      <c r="G193" s="8"/>
      <c r="H193" s="8"/>
      <c r="I193" s="8"/>
      <c r="J193" s="8"/>
      <c r="K193" s="8"/>
      <c r="L193" s="8"/>
      <c r="M193" s="8"/>
      <c r="N193" s="8"/>
      <c r="O193" s="8"/>
      <c r="P193" s="8"/>
      <c r="Q193" s="15"/>
      <c r="R193" s="15"/>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row>
    <row r="194" spans="3:64" ht="12.75">
      <c r="C194" s="8"/>
      <c r="D194" s="8"/>
      <c r="E194" s="8"/>
      <c r="F194" s="8"/>
      <c r="G194" s="8"/>
      <c r="H194" s="8"/>
      <c r="I194" s="8"/>
      <c r="J194" s="8"/>
      <c r="K194" s="8"/>
      <c r="L194" s="8"/>
      <c r="M194" s="8"/>
      <c r="N194" s="8"/>
      <c r="O194" s="8"/>
      <c r="P194" s="8"/>
      <c r="Q194" s="15"/>
      <c r="R194" s="15"/>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row>
    <row r="195" spans="3:64" ht="12.75">
      <c r="C195" s="8"/>
      <c r="D195" s="8"/>
      <c r="E195" s="8"/>
      <c r="F195" s="8"/>
      <c r="G195" s="8"/>
      <c r="H195" s="8"/>
      <c r="I195" s="8"/>
      <c r="J195" s="8"/>
      <c r="K195" s="8"/>
      <c r="L195" s="8"/>
      <c r="M195" s="8"/>
      <c r="N195" s="8"/>
      <c r="O195" s="8"/>
      <c r="P195" s="8"/>
      <c r="Q195" s="15"/>
      <c r="R195" s="15"/>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row>
    <row r="196" spans="3:64" ht="12.75">
      <c r="C196" s="8"/>
      <c r="D196" s="8"/>
      <c r="E196" s="8"/>
      <c r="F196" s="8"/>
      <c r="G196" s="8"/>
      <c r="H196" s="8"/>
      <c r="I196" s="8"/>
      <c r="J196" s="8"/>
      <c r="K196" s="8"/>
      <c r="L196" s="8"/>
      <c r="M196" s="8"/>
      <c r="N196" s="8"/>
      <c r="O196" s="8"/>
      <c r="P196" s="8"/>
      <c r="Q196" s="15"/>
      <c r="R196" s="15"/>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row>
    <row r="197" spans="3:64" ht="12.75">
      <c r="C197" s="8"/>
      <c r="D197" s="8"/>
      <c r="E197" s="8"/>
      <c r="F197" s="8"/>
      <c r="G197" s="8"/>
      <c r="H197" s="8"/>
      <c r="I197" s="8"/>
      <c r="J197" s="8"/>
      <c r="K197" s="8"/>
      <c r="L197" s="8"/>
      <c r="M197" s="8"/>
      <c r="N197" s="8"/>
      <c r="O197" s="8"/>
      <c r="P197" s="8"/>
      <c r="Q197" s="15"/>
      <c r="R197" s="15"/>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row>
    <row r="198" spans="3:64" ht="12.75">
      <c r="C198" s="8"/>
      <c r="D198" s="8"/>
      <c r="E198" s="8"/>
      <c r="F198" s="8"/>
      <c r="G198" s="8"/>
      <c r="H198" s="8"/>
      <c r="I198" s="8"/>
      <c r="J198" s="8"/>
      <c r="K198" s="8"/>
      <c r="L198" s="8"/>
      <c r="M198" s="8"/>
      <c r="N198" s="8"/>
      <c r="O198" s="8"/>
      <c r="P198" s="8"/>
      <c r="Q198" s="15"/>
      <c r="R198" s="15"/>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row>
    <row r="199" spans="3:64" ht="12.75">
      <c r="C199" s="8"/>
      <c r="D199" s="8"/>
      <c r="E199" s="8"/>
      <c r="F199" s="8"/>
      <c r="G199" s="8"/>
      <c r="H199" s="8"/>
      <c r="I199" s="8"/>
      <c r="J199" s="8"/>
      <c r="K199" s="8"/>
      <c r="L199" s="8"/>
      <c r="M199" s="8"/>
      <c r="N199" s="8"/>
      <c r="O199" s="8"/>
      <c r="P199" s="8"/>
      <c r="Q199" s="15"/>
      <c r="R199" s="15"/>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row>
    <row r="200" spans="3:64" ht="12.75">
      <c r="C200" s="8"/>
      <c r="D200" s="8"/>
      <c r="E200" s="8"/>
      <c r="F200" s="8"/>
      <c r="G200" s="8"/>
      <c r="H200" s="8"/>
      <c r="I200" s="8"/>
      <c r="J200" s="8"/>
      <c r="K200" s="8"/>
      <c r="L200" s="8"/>
      <c r="M200" s="8"/>
      <c r="N200" s="8"/>
      <c r="O200" s="8"/>
      <c r="P200" s="8"/>
      <c r="Q200" s="15"/>
      <c r="R200" s="15"/>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row>
    <row r="201" spans="3:64" ht="12.75">
      <c r="C201" s="8"/>
      <c r="D201" s="8"/>
      <c r="E201" s="8"/>
      <c r="F201" s="8"/>
      <c r="G201" s="8"/>
      <c r="H201" s="8"/>
      <c r="I201" s="8"/>
      <c r="J201" s="8"/>
      <c r="K201" s="8"/>
      <c r="L201" s="8"/>
      <c r="M201" s="8"/>
      <c r="N201" s="8"/>
      <c r="O201" s="8"/>
      <c r="P201" s="8"/>
      <c r="Q201" s="15"/>
      <c r="R201" s="15"/>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row>
    <row r="202" spans="3:64" ht="12.75">
      <c r="C202" s="8"/>
      <c r="D202" s="8"/>
      <c r="E202" s="8"/>
      <c r="F202" s="8"/>
      <c r="G202" s="8"/>
      <c r="H202" s="8"/>
      <c r="I202" s="8"/>
      <c r="J202" s="8"/>
      <c r="K202" s="8"/>
      <c r="L202" s="8"/>
      <c r="M202" s="8"/>
      <c r="N202" s="8"/>
      <c r="O202" s="8"/>
      <c r="P202" s="8"/>
      <c r="Q202" s="15"/>
      <c r="R202" s="15"/>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row>
    <row r="203" spans="3:64" ht="12.75">
      <c r="C203" s="8"/>
      <c r="D203" s="8"/>
      <c r="E203" s="8"/>
      <c r="F203" s="8"/>
      <c r="G203" s="8"/>
      <c r="H203" s="8"/>
      <c r="I203" s="8"/>
      <c r="J203" s="8"/>
      <c r="K203" s="8"/>
      <c r="L203" s="8"/>
      <c r="M203" s="8"/>
      <c r="N203" s="8"/>
      <c r="O203" s="8"/>
      <c r="P203" s="8"/>
      <c r="Q203" s="15"/>
      <c r="R203" s="15"/>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row>
    <row r="204" spans="3:64" ht="12.75">
      <c r="C204" s="8"/>
      <c r="D204" s="8"/>
      <c r="E204" s="8"/>
      <c r="F204" s="8"/>
      <c r="G204" s="8"/>
      <c r="H204" s="8"/>
      <c r="I204" s="8"/>
      <c r="J204" s="8"/>
      <c r="K204" s="8"/>
      <c r="L204" s="8"/>
      <c r="M204" s="8"/>
      <c r="N204" s="8"/>
      <c r="O204" s="8"/>
      <c r="P204" s="8"/>
      <c r="Q204" s="15"/>
      <c r="R204" s="15"/>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row>
    <row r="205" spans="3:64" ht="12.75">
      <c r="C205" s="8"/>
      <c r="D205" s="8"/>
      <c r="E205" s="8"/>
      <c r="F205" s="8"/>
      <c r="G205" s="8"/>
      <c r="H205" s="8"/>
      <c r="I205" s="8"/>
      <c r="J205" s="8"/>
      <c r="K205" s="8"/>
      <c r="L205" s="8"/>
      <c r="M205" s="8"/>
      <c r="N205" s="8"/>
      <c r="O205" s="8"/>
      <c r="P205" s="8"/>
      <c r="Q205" s="15"/>
      <c r="R205" s="15"/>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row>
    <row r="206" spans="3:64" ht="12.75">
      <c r="C206" s="8"/>
      <c r="D206" s="8"/>
      <c r="E206" s="8"/>
      <c r="F206" s="8"/>
      <c r="G206" s="8"/>
      <c r="H206" s="8"/>
      <c r="I206" s="8"/>
      <c r="J206" s="8"/>
      <c r="K206" s="8"/>
      <c r="L206" s="8"/>
      <c r="M206" s="8"/>
      <c r="N206" s="8"/>
      <c r="O206" s="8"/>
      <c r="P206" s="8"/>
      <c r="Q206" s="15"/>
      <c r="R206" s="15"/>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row>
    <row r="207" spans="3:64" ht="12.75">
      <c r="C207" s="8"/>
      <c r="D207" s="8"/>
      <c r="E207" s="8"/>
      <c r="F207" s="8"/>
      <c r="G207" s="8"/>
      <c r="H207" s="8"/>
      <c r="I207" s="8"/>
      <c r="J207" s="8"/>
      <c r="K207" s="8"/>
      <c r="L207" s="8"/>
      <c r="M207" s="8"/>
      <c r="N207" s="8"/>
      <c r="O207" s="8"/>
      <c r="P207" s="8"/>
      <c r="Q207" s="15"/>
      <c r="R207" s="15"/>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row>
    <row r="208" spans="3:64" ht="12.75">
      <c r="C208" s="8"/>
      <c r="D208" s="8"/>
      <c r="E208" s="8"/>
      <c r="F208" s="8"/>
      <c r="G208" s="8"/>
      <c r="H208" s="8"/>
      <c r="I208" s="8"/>
      <c r="J208" s="8"/>
      <c r="K208" s="8"/>
      <c r="L208" s="8"/>
      <c r="M208" s="8"/>
      <c r="N208" s="8"/>
      <c r="O208" s="8"/>
      <c r="P208" s="8"/>
      <c r="Q208" s="15"/>
      <c r="R208" s="15"/>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row>
    <row r="209" spans="3:64" ht="12.75">
      <c r="C209" s="8"/>
      <c r="D209" s="8"/>
      <c r="E209" s="8"/>
      <c r="F209" s="8"/>
      <c r="G209" s="8"/>
      <c r="H209" s="8"/>
      <c r="I209" s="8"/>
      <c r="J209" s="8"/>
      <c r="K209" s="8"/>
      <c r="L209" s="8"/>
      <c r="M209" s="8"/>
      <c r="N209" s="8"/>
      <c r="O209" s="8"/>
      <c r="P209" s="8"/>
      <c r="Q209" s="15"/>
      <c r="R209" s="15"/>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row>
    <row r="210" spans="3:64" ht="12.75">
      <c r="C210" s="8"/>
      <c r="D210" s="8"/>
      <c r="E210" s="8"/>
      <c r="F210" s="8"/>
      <c r="G210" s="8"/>
      <c r="H210" s="8"/>
      <c r="I210" s="8"/>
      <c r="J210" s="8"/>
      <c r="K210" s="8"/>
      <c r="L210" s="8"/>
      <c r="M210" s="8"/>
      <c r="N210" s="8"/>
      <c r="O210" s="8"/>
      <c r="P210" s="8"/>
      <c r="Q210" s="15"/>
      <c r="R210" s="15"/>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row>
    <row r="211" spans="3:64" ht="12.75">
      <c r="C211" s="8"/>
      <c r="D211" s="8"/>
      <c r="E211" s="8"/>
      <c r="F211" s="8"/>
      <c r="G211" s="8"/>
      <c r="H211" s="8"/>
      <c r="I211" s="8"/>
      <c r="J211" s="8"/>
      <c r="K211" s="8"/>
      <c r="L211" s="8"/>
      <c r="M211" s="8"/>
      <c r="N211" s="8"/>
      <c r="O211" s="8"/>
      <c r="P211" s="8"/>
      <c r="Q211" s="15"/>
      <c r="R211" s="15"/>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row>
    <row r="212" spans="3:64" ht="12.75">
      <c r="C212" s="8"/>
      <c r="D212" s="8"/>
      <c r="E212" s="8"/>
      <c r="F212" s="8"/>
      <c r="G212" s="8"/>
      <c r="H212" s="8"/>
      <c r="I212" s="8"/>
      <c r="J212" s="8"/>
      <c r="K212" s="8"/>
      <c r="L212" s="8"/>
      <c r="M212" s="8"/>
      <c r="N212" s="8"/>
      <c r="O212" s="8"/>
      <c r="P212" s="8"/>
      <c r="Q212" s="15"/>
      <c r="R212" s="15"/>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row>
    <row r="213" spans="3:64" ht="12.75">
      <c r="C213" s="8"/>
      <c r="D213" s="8"/>
      <c r="E213" s="8"/>
      <c r="F213" s="8"/>
      <c r="G213" s="8"/>
      <c r="H213" s="8"/>
      <c r="I213" s="8"/>
      <c r="J213" s="8"/>
      <c r="K213" s="8"/>
      <c r="L213" s="8"/>
      <c r="M213" s="8"/>
      <c r="N213" s="8"/>
      <c r="O213" s="8"/>
      <c r="P213" s="8"/>
      <c r="Q213" s="15"/>
      <c r="R213" s="15"/>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row>
    <row r="214" spans="3:64" ht="12.75">
      <c r="C214" s="8"/>
      <c r="D214" s="8"/>
      <c r="E214" s="8"/>
      <c r="F214" s="8"/>
      <c r="G214" s="8"/>
      <c r="H214" s="8"/>
      <c r="I214" s="8"/>
      <c r="J214" s="8"/>
      <c r="K214" s="8"/>
      <c r="L214" s="8"/>
      <c r="M214" s="8"/>
      <c r="N214" s="8"/>
      <c r="O214" s="8"/>
      <c r="P214" s="8"/>
      <c r="Q214" s="15"/>
      <c r="R214" s="15"/>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row>
    <row r="215" spans="3:64" ht="12.75">
      <c r="C215" s="8"/>
      <c r="D215" s="8"/>
      <c r="E215" s="8"/>
      <c r="F215" s="8"/>
      <c r="G215" s="8"/>
      <c r="H215" s="8"/>
      <c r="I215" s="8"/>
      <c r="J215" s="8"/>
      <c r="K215" s="8"/>
      <c r="L215" s="8"/>
      <c r="M215" s="8"/>
      <c r="N215" s="8"/>
      <c r="O215" s="8"/>
      <c r="P215" s="8"/>
      <c r="Q215" s="15"/>
      <c r="R215" s="15"/>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row>
    <row r="216" spans="3:64" ht="12.75">
      <c r="C216" s="8"/>
      <c r="D216" s="8"/>
      <c r="E216" s="8"/>
      <c r="F216" s="8"/>
      <c r="G216" s="8"/>
      <c r="H216" s="8"/>
      <c r="I216" s="8"/>
      <c r="J216" s="8"/>
      <c r="K216" s="8"/>
      <c r="L216" s="8"/>
      <c r="M216" s="8"/>
      <c r="N216" s="8"/>
      <c r="O216" s="8"/>
      <c r="P216" s="8"/>
      <c r="Q216" s="15"/>
      <c r="R216" s="15"/>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row>
    <row r="217" spans="3:64" ht="12.75">
      <c r="C217" s="8"/>
      <c r="D217" s="8"/>
      <c r="E217" s="8"/>
      <c r="F217" s="8"/>
      <c r="G217" s="8"/>
      <c r="H217" s="8"/>
      <c r="I217" s="8"/>
      <c r="J217" s="8"/>
      <c r="K217" s="8"/>
      <c r="L217" s="8"/>
      <c r="M217" s="8"/>
      <c r="N217" s="8"/>
      <c r="O217" s="8"/>
      <c r="P217" s="8"/>
      <c r="Q217" s="15"/>
      <c r="R217" s="15"/>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row>
    <row r="218" spans="3:64" ht="12.75">
      <c r="C218" s="8"/>
      <c r="D218" s="8"/>
      <c r="E218" s="8"/>
      <c r="F218" s="8"/>
      <c r="G218" s="8"/>
      <c r="H218" s="8"/>
      <c r="I218" s="8"/>
      <c r="J218" s="8"/>
      <c r="K218" s="8"/>
      <c r="L218" s="8"/>
      <c r="M218" s="8"/>
      <c r="N218" s="8"/>
      <c r="O218" s="8"/>
      <c r="P218" s="8"/>
      <c r="Q218" s="15"/>
      <c r="R218" s="15"/>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row>
    <row r="219" spans="3:64" ht="12.75">
      <c r="C219" s="8"/>
      <c r="D219" s="8"/>
      <c r="E219" s="8"/>
      <c r="F219" s="8"/>
      <c r="G219" s="8"/>
      <c r="H219" s="8"/>
      <c r="I219" s="8"/>
      <c r="J219" s="8"/>
      <c r="K219" s="8"/>
      <c r="L219" s="8"/>
      <c r="M219" s="8"/>
      <c r="N219" s="8"/>
      <c r="O219" s="8"/>
      <c r="P219" s="8"/>
      <c r="Q219" s="15"/>
      <c r="R219" s="15"/>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row>
    <row r="220" spans="3:64" ht="12.75">
      <c r="C220" s="8"/>
      <c r="D220" s="8"/>
      <c r="E220" s="8"/>
      <c r="F220" s="8"/>
      <c r="G220" s="8"/>
      <c r="H220" s="8"/>
      <c r="I220" s="8"/>
      <c r="J220" s="8"/>
      <c r="K220" s="8"/>
      <c r="L220" s="8"/>
      <c r="M220" s="8"/>
      <c r="N220" s="8"/>
      <c r="O220" s="8"/>
      <c r="P220" s="8"/>
      <c r="Q220" s="15"/>
      <c r="R220" s="15"/>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row>
    <row r="221" spans="3:64" ht="12.75">
      <c r="C221" s="8"/>
      <c r="D221" s="8"/>
      <c r="E221" s="8"/>
      <c r="F221" s="8"/>
      <c r="G221" s="8"/>
      <c r="H221" s="8"/>
      <c r="I221" s="8"/>
      <c r="J221" s="8"/>
      <c r="K221" s="8"/>
      <c r="L221" s="8"/>
      <c r="M221" s="8"/>
      <c r="N221" s="8"/>
      <c r="O221" s="8"/>
      <c r="P221" s="8"/>
      <c r="Q221" s="15"/>
      <c r="R221" s="15"/>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row>
    <row r="222" spans="3:64" ht="12.75">
      <c r="C222" s="8"/>
      <c r="D222" s="8"/>
      <c r="E222" s="8"/>
      <c r="F222" s="8"/>
      <c r="G222" s="8"/>
      <c r="H222" s="8"/>
      <c r="I222" s="8"/>
      <c r="J222" s="8"/>
      <c r="K222" s="8"/>
      <c r="L222" s="8"/>
      <c r="M222" s="8"/>
      <c r="N222" s="8"/>
      <c r="O222" s="8"/>
      <c r="P222" s="8"/>
      <c r="Q222" s="15"/>
      <c r="R222" s="15"/>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row>
    <row r="223" spans="3:64" ht="12.75">
      <c r="C223" s="8"/>
      <c r="D223" s="8"/>
      <c r="E223" s="8"/>
      <c r="F223" s="8"/>
      <c r="G223" s="8"/>
      <c r="H223" s="8"/>
      <c r="I223" s="8"/>
      <c r="J223" s="8"/>
      <c r="K223" s="8"/>
      <c r="L223" s="8"/>
      <c r="M223" s="8"/>
      <c r="N223" s="8"/>
      <c r="O223" s="8"/>
      <c r="P223" s="8"/>
      <c r="Q223" s="15"/>
      <c r="R223" s="15"/>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row>
    <row r="224" spans="3:64" ht="12.75">
      <c r="C224" s="8"/>
      <c r="D224" s="8"/>
      <c r="E224" s="8"/>
      <c r="F224" s="8"/>
      <c r="G224" s="8"/>
      <c r="H224" s="8"/>
      <c r="I224" s="8"/>
      <c r="J224" s="8"/>
      <c r="K224" s="8"/>
      <c r="L224" s="8"/>
      <c r="M224" s="8"/>
      <c r="N224" s="8"/>
      <c r="O224" s="8"/>
      <c r="P224" s="8"/>
      <c r="Q224" s="15"/>
      <c r="R224" s="15"/>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row>
    <row r="225" spans="3:64" ht="12.75">
      <c r="C225" s="8"/>
      <c r="D225" s="8"/>
      <c r="E225" s="8"/>
      <c r="F225" s="8"/>
      <c r="G225" s="8"/>
      <c r="H225" s="8"/>
      <c r="I225" s="8"/>
      <c r="J225" s="8"/>
      <c r="K225" s="8"/>
      <c r="L225" s="8"/>
      <c r="M225" s="8"/>
      <c r="N225" s="8"/>
      <c r="O225" s="8"/>
      <c r="P225" s="8"/>
      <c r="Q225" s="15"/>
      <c r="R225" s="15"/>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row>
    <row r="226" spans="3:64" ht="12.75">
      <c r="C226" s="8"/>
      <c r="D226" s="8"/>
      <c r="E226" s="8"/>
      <c r="F226" s="8"/>
      <c r="G226" s="8"/>
      <c r="H226" s="8"/>
      <c r="I226" s="8"/>
      <c r="J226" s="8"/>
      <c r="K226" s="8"/>
      <c r="L226" s="8"/>
      <c r="M226" s="8"/>
      <c r="N226" s="8"/>
      <c r="O226" s="8"/>
      <c r="P226" s="8"/>
      <c r="Q226" s="15"/>
      <c r="R226" s="15"/>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row>
    <row r="227" spans="3:64" ht="12.75">
      <c r="C227" s="8"/>
      <c r="D227" s="8"/>
      <c r="E227" s="8"/>
      <c r="F227" s="8"/>
      <c r="G227" s="8"/>
      <c r="H227" s="8"/>
      <c r="I227" s="8"/>
      <c r="J227" s="8"/>
      <c r="K227" s="8"/>
      <c r="L227" s="8"/>
      <c r="M227" s="8"/>
      <c r="N227" s="8"/>
      <c r="O227" s="8"/>
      <c r="P227" s="8"/>
      <c r="Q227" s="15"/>
      <c r="R227" s="15"/>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row>
    <row r="228" spans="3:64" ht="12.75">
      <c r="C228" s="8"/>
      <c r="D228" s="8"/>
      <c r="E228" s="8"/>
      <c r="F228" s="8"/>
      <c r="G228" s="8"/>
      <c r="H228" s="8"/>
      <c r="I228" s="8"/>
      <c r="J228" s="8"/>
      <c r="K228" s="8"/>
      <c r="L228" s="8"/>
      <c r="M228" s="8"/>
      <c r="N228" s="8"/>
      <c r="O228" s="8"/>
      <c r="P228" s="8"/>
      <c r="Q228" s="15"/>
      <c r="R228" s="15"/>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row>
    <row r="229" spans="3:64" ht="12.75">
      <c r="C229" s="8"/>
      <c r="D229" s="8"/>
      <c r="E229" s="8"/>
      <c r="F229" s="8"/>
      <c r="G229" s="8"/>
      <c r="H229" s="8"/>
      <c r="I229" s="8"/>
      <c r="J229" s="8"/>
      <c r="K229" s="8"/>
      <c r="L229" s="8"/>
      <c r="M229" s="8"/>
      <c r="N229" s="8"/>
      <c r="O229" s="8"/>
      <c r="P229" s="8"/>
      <c r="Q229" s="15"/>
      <c r="R229" s="15"/>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row>
    <row r="230" spans="3:64" ht="12.75">
      <c r="C230" s="8"/>
      <c r="D230" s="8"/>
      <c r="E230" s="8"/>
      <c r="F230" s="8"/>
      <c r="G230" s="8"/>
      <c r="H230" s="8"/>
      <c r="I230" s="8"/>
      <c r="J230" s="8"/>
      <c r="K230" s="8"/>
      <c r="L230" s="8"/>
      <c r="M230" s="8"/>
      <c r="N230" s="8"/>
      <c r="O230" s="8"/>
      <c r="P230" s="8"/>
      <c r="Q230" s="15"/>
      <c r="R230" s="15"/>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row>
    <row r="231" spans="3:64" ht="12.75">
      <c r="C231" s="8"/>
      <c r="D231" s="8"/>
      <c r="E231" s="8"/>
      <c r="F231" s="8"/>
      <c r="G231" s="8"/>
      <c r="H231" s="8"/>
      <c r="I231" s="8"/>
      <c r="J231" s="8"/>
      <c r="K231" s="8"/>
      <c r="L231" s="8"/>
      <c r="M231" s="8"/>
      <c r="N231" s="8"/>
      <c r="O231" s="8"/>
      <c r="P231" s="8"/>
      <c r="Q231" s="15"/>
      <c r="R231" s="15"/>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row>
    <row r="232" spans="3:64" ht="12.75">
      <c r="C232" s="8"/>
      <c r="D232" s="8"/>
      <c r="E232" s="8"/>
      <c r="F232" s="8"/>
      <c r="G232" s="8"/>
      <c r="H232" s="8"/>
      <c r="I232" s="8"/>
      <c r="J232" s="8"/>
      <c r="K232" s="8"/>
      <c r="L232" s="8"/>
      <c r="M232" s="8"/>
      <c r="N232" s="8"/>
      <c r="O232" s="8"/>
      <c r="P232" s="8"/>
      <c r="Q232" s="15"/>
      <c r="R232" s="15"/>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row>
    <row r="233" spans="3:64" ht="12.75">
      <c r="C233" s="8"/>
      <c r="D233" s="8"/>
      <c r="E233" s="8"/>
      <c r="F233" s="8"/>
      <c r="G233" s="8"/>
      <c r="H233" s="8"/>
      <c r="I233" s="8"/>
      <c r="J233" s="8"/>
      <c r="K233" s="8"/>
      <c r="L233" s="8"/>
      <c r="M233" s="8"/>
      <c r="N233" s="8"/>
      <c r="O233" s="8"/>
      <c r="P233" s="8"/>
      <c r="Q233" s="15"/>
      <c r="R233" s="15"/>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row>
    <row r="234" spans="3:64" ht="12.75">
      <c r="C234" s="8"/>
      <c r="D234" s="8"/>
      <c r="E234" s="8"/>
      <c r="F234" s="8"/>
      <c r="G234" s="8"/>
      <c r="H234" s="8"/>
      <c r="I234" s="8"/>
      <c r="J234" s="8"/>
      <c r="K234" s="8"/>
      <c r="L234" s="8"/>
      <c r="M234" s="8"/>
      <c r="N234" s="8"/>
      <c r="O234" s="8"/>
      <c r="P234" s="8"/>
      <c r="Q234" s="15"/>
      <c r="R234" s="15"/>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row>
    <row r="235" spans="3:64" ht="12.75">
      <c r="C235" s="8"/>
      <c r="D235" s="8"/>
      <c r="E235" s="8"/>
      <c r="F235" s="8"/>
      <c r="G235" s="8"/>
      <c r="H235" s="8"/>
      <c r="I235" s="8"/>
      <c r="J235" s="8"/>
      <c r="K235" s="8"/>
      <c r="L235" s="8"/>
      <c r="M235" s="8"/>
      <c r="N235" s="8"/>
      <c r="O235" s="8"/>
      <c r="P235" s="8"/>
      <c r="Q235" s="15"/>
      <c r="R235" s="15"/>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row>
    <row r="236" spans="3:64" ht="12.75">
      <c r="C236" s="8"/>
      <c r="D236" s="8"/>
      <c r="E236" s="8"/>
      <c r="F236" s="8"/>
      <c r="G236" s="8"/>
      <c r="H236" s="8"/>
      <c r="I236" s="8"/>
      <c r="J236" s="8"/>
      <c r="K236" s="8"/>
      <c r="L236" s="8"/>
      <c r="M236" s="8"/>
      <c r="N236" s="8"/>
      <c r="O236" s="8"/>
      <c r="P236" s="8"/>
      <c r="Q236" s="15"/>
      <c r="R236" s="15"/>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row>
    <row r="237" spans="3:64" ht="12.75">
      <c r="C237" s="8"/>
      <c r="D237" s="8"/>
      <c r="E237" s="8"/>
      <c r="F237" s="8"/>
      <c r="G237" s="8"/>
      <c r="H237" s="8"/>
      <c r="I237" s="8"/>
      <c r="J237" s="8"/>
      <c r="K237" s="8"/>
      <c r="L237" s="8"/>
      <c r="M237" s="8"/>
      <c r="N237" s="8"/>
      <c r="O237" s="8"/>
      <c r="P237" s="8"/>
      <c r="Q237" s="15"/>
      <c r="R237" s="15"/>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row>
    <row r="238" spans="3:64" ht="12.75">
      <c r="C238" s="8"/>
      <c r="D238" s="8"/>
      <c r="E238" s="8"/>
      <c r="F238" s="8"/>
      <c r="G238" s="8"/>
      <c r="H238" s="8"/>
      <c r="I238" s="8"/>
      <c r="J238" s="8"/>
      <c r="K238" s="8"/>
      <c r="L238" s="8"/>
      <c r="M238" s="8"/>
      <c r="N238" s="8"/>
      <c r="O238" s="8"/>
      <c r="P238" s="8"/>
      <c r="Q238" s="15"/>
      <c r="R238" s="15"/>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row>
    <row r="239" spans="3:64" ht="12.75">
      <c r="C239" s="8"/>
      <c r="D239" s="8"/>
      <c r="E239" s="8"/>
      <c r="F239" s="8"/>
      <c r="G239" s="8"/>
      <c r="H239" s="8"/>
      <c r="I239" s="8"/>
      <c r="J239" s="8"/>
      <c r="K239" s="8"/>
      <c r="L239" s="8"/>
      <c r="M239" s="8"/>
      <c r="N239" s="8"/>
      <c r="O239" s="8"/>
      <c r="P239" s="8"/>
      <c r="Q239" s="15"/>
      <c r="R239" s="15"/>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row>
    <row r="240" spans="3:64" ht="12.75">
      <c r="C240" s="8"/>
      <c r="D240" s="8"/>
      <c r="E240" s="8"/>
      <c r="F240" s="8"/>
      <c r="G240" s="8"/>
      <c r="H240" s="8"/>
      <c r="I240" s="8"/>
      <c r="J240" s="8"/>
      <c r="K240" s="8"/>
      <c r="L240" s="8"/>
      <c r="M240" s="8"/>
      <c r="N240" s="8"/>
      <c r="O240" s="8"/>
      <c r="P240" s="8"/>
      <c r="Q240" s="15"/>
      <c r="R240" s="15"/>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row>
    <row r="241" spans="3:64" ht="12.75">
      <c r="C241" s="8"/>
      <c r="D241" s="8"/>
      <c r="E241" s="8"/>
      <c r="F241" s="8"/>
      <c r="G241" s="8"/>
      <c r="H241" s="8"/>
      <c r="I241" s="8"/>
      <c r="J241" s="8"/>
      <c r="K241" s="8"/>
      <c r="L241" s="8"/>
      <c r="M241" s="8"/>
      <c r="N241" s="8"/>
      <c r="O241" s="8"/>
      <c r="P241" s="8"/>
      <c r="Q241" s="15"/>
      <c r="R241" s="15"/>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row>
    <row r="242" spans="3:64" ht="12.75">
      <c r="C242" s="8"/>
      <c r="D242" s="8"/>
      <c r="E242" s="8"/>
      <c r="F242" s="8"/>
      <c r="G242" s="8"/>
      <c r="H242" s="8"/>
      <c r="I242" s="8"/>
      <c r="J242" s="8"/>
      <c r="K242" s="8"/>
      <c r="L242" s="8"/>
      <c r="M242" s="8"/>
      <c r="N242" s="8"/>
      <c r="O242" s="8"/>
      <c r="P242" s="8"/>
      <c r="Q242" s="15"/>
      <c r="R242" s="15"/>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row>
    <row r="243" spans="3:64" ht="12.75">
      <c r="C243" s="8"/>
      <c r="D243" s="8"/>
      <c r="E243" s="8"/>
      <c r="F243" s="8"/>
      <c r="G243" s="8"/>
      <c r="H243" s="8"/>
      <c r="I243" s="8"/>
      <c r="J243" s="8"/>
      <c r="K243" s="8"/>
      <c r="L243" s="8"/>
      <c r="M243" s="8"/>
      <c r="N243" s="8"/>
      <c r="O243" s="8"/>
      <c r="P243" s="8"/>
      <c r="Q243" s="15"/>
      <c r="R243" s="15"/>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row>
    <row r="244" spans="3:64" ht="12.75">
      <c r="C244" s="8"/>
      <c r="D244" s="8"/>
      <c r="E244" s="8"/>
      <c r="F244" s="8"/>
      <c r="G244" s="8"/>
      <c r="H244" s="8"/>
      <c r="I244" s="8"/>
      <c r="J244" s="8"/>
      <c r="K244" s="8"/>
      <c r="L244" s="8"/>
      <c r="M244" s="8"/>
      <c r="N244" s="8"/>
      <c r="O244" s="8"/>
      <c r="P244" s="8"/>
      <c r="Q244" s="15"/>
      <c r="R244" s="15"/>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row>
    <row r="245" spans="3:64" ht="12.75">
      <c r="C245" s="8"/>
      <c r="D245" s="8"/>
      <c r="E245" s="8"/>
      <c r="F245" s="8"/>
      <c r="G245" s="8"/>
      <c r="H245" s="8"/>
      <c r="I245" s="8"/>
      <c r="J245" s="8"/>
      <c r="K245" s="8"/>
      <c r="L245" s="8"/>
      <c r="M245" s="8"/>
      <c r="N245" s="8"/>
      <c r="O245" s="8"/>
      <c r="P245" s="8"/>
      <c r="Q245" s="15"/>
      <c r="R245" s="15"/>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row>
    <row r="246" spans="3:64" ht="12.75">
      <c r="C246" s="8"/>
      <c r="D246" s="8"/>
      <c r="E246" s="8"/>
      <c r="F246" s="8"/>
      <c r="G246" s="8"/>
      <c r="H246" s="8"/>
      <c r="I246" s="8"/>
      <c r="J246" s="8"/>
      <c r="K246" s="8"/>
      <c r="L246" s="8"/>
      <c r="M246" s="8"/>
      <c r="N246" s="8"/>
      <c r="O246" s="8"/>
      <c r="P246" s="8"/>
      <c r="Q246" s="15"/>
      <c r="R246" s="15"/>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row>
    <row r="247" spans="3:64" ht="12.75">
      <c r="C247" s="8"/>
      <c r="D247" s="8"/>
      <c r="E247" s="8"/>
      <c r="F247" s="8"/>
      <c r="G247" s="8"/>
      <c r="H247" s="8"/>
      <c r="I247" s="8"/>
      <c r="J247" s="8"/>
      <c r="K247" s="8"/>
      <c r="L247" s="8"/>
      <c r="M247" s="8"/>
      <c r="N247" s="8"/>
      <c r="O247" s="8"/>
      <c r="P247" s="8"/>
      <c r="Q247" s="15"/>
      <c r="R247" s="15"/>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row>
    <row r="248" spans="3:64" ht="12.75">
      <c r="C248" s="8"/>
      <c r="D248" s="8"/>
      <c r="E248" s="8"/>
      <c r="F248" s="8"/>
      <c r="G248" s="8"/>
      <c r="H248" s="8"/>
      <c r="I248" s="8"/>
      <c r="J248" s="8"/>
      <c r="K248" s="8"/>
      <c r="L248" s="8"/>
      <c r="M248" s="8"/>
      <c r="N248" s="8"/>
      <c r="O248" s="8"/>
      <c r="P248" s="8"/>
      <c r="Q248" s="15"/>
      <c r="R248" s="15"/>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row>
    <row r="249" spans="3:64" ht="12.75">
      <c r="C249" s="8"/>
      <c r="D249" s="8"/>
      <c r="E249" s="8"/>
      <c r="F249" s="8"/>
      <c r="G249" s="8"/>
      <c r="H249" s="8"/>
      <c r="I249" s="8"/>
      <c r="J249" s="8"/>
      <c r="K249" s="8"/>
      <c r="L249" s="8"/>
      <c r="M249" s="8"/>
      <c r="N249" s="8"/>
      <c r="O249" s="8"/>
      <c r="P249" s="8"/>
      <c r="Q249" s="15"/>
      <c r="R249" s="15"/>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row>
    <row r="250" spans="3:64" ht="12.75">
      <c r="C250" s="8"/>
      <c r="D250" s="8"/>
      <c r="E250" s="8"/>
      <c r="F250" s="8"/>
      <c r="G250" s="8"/>
      <c r="H250" s="8"/>
      <c r="I250" s="8"/>
      <c r="J250" s="8"/>
      <c r="K250" s="8"/>
      <c r="L250" s="8"/>
      <c r="M250" s="8"/>
      <c r="N250" s="8"/>
      <c r="O250" s="8"/>
      <c r="P250" s="8"/>
      <c r="Q250" s="15"/>
      <c r="R250" s="15"/>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row>
    <row r="251" spans="3:64" ht="12.75">
      <c r="C251" s="8"/>
      <c r="D251" s="8"/>
      <c r="E251" s="8"/>
      <c r="F251" s="8"/>
      <c r="G251" s="8"/>
      <c r="H251" s="8"/>
      <c r="I251" s="8"/>
      <c r="J251" s="8"/>
      <c r="K251" s="8"/>
      <c r="L251" s="8"/>
      <c r="M251" s="8"/>
      <c r="N251" s="8"/>
      <c r="O251" s="8"/>
      <c r="P251" s="8"/>
      <c r="Q251" s="15"/>
      <c r="R251" s="15"/>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row>
    <row r="252" spans="3:64" ht="12.75">
      <c r="C252" s="8"/>
      <c r="D252" s="8"/>
      <c r="E252" s="8"/>
      <c r="F252" s="8"/>
      <c r="G252" s="8"/>
      <c r="H252" s="8"/>
      <c r="I252" s="8"/>
      <c r="J252" s="8"/>
      <c r="K252" s="8"/>
      <c r="L252" s="8"/>
      <c r="M252" s="8"/>
      <c r="N252" s="8"/>
      <c r="O252" s="8"/>
      <c r="P252" s="8"/>
      <c r="Q252" s="15"/>
      <c r="R252" s="15"/>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row>
    <row r="253" spans="3:64" ht="12.75">
      <c r="C253" s="8"/>
      <c r="D253" s="8"/>
      <c r="E253" s="8"/>
      <c r="F253" s="8"/>
      <c r="G253" s="8"/>
      <c r="H253" s="8"/>
      <c r="I253" s="8"/>
      <c r="J253" s="8"/>
      <c r="K253" s="8"/>
      <c r="L253" s="8"/>
      <c r="M253" s="8"/>
      <c r="N253" s="8"/>
      <c r="O253" s="8"/>
      <c r="P253" s="8"/>
      <c r="Q253" s="15"/>
      <c r="R253" s="15"/>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row>
    <row r="254" spans="3:64" ht="12.75">
      <c r="C254" s="8"/>
      <c r="D254" s="8"/>
      <c r="E254" s="8"/>
      <c r="F254" s="8"/>
      <c r="G254" s="8"/>
      <c r="H254" s="8"/>
      <c r="I254" s="8"/>
      <c r="J254" s="8"/>
      <c r="K254" s="8"/>
      <c r="L254" s="8"/>
      <c r="M254" s="8"/>
      <c r="N254" s="8"/>
      <c r="O254" s="8"/>
      <c r="P254" s="8"/>
      <c r="Q254" s="15"/>
      <c r="R254" s="15"/>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row>
    <row r="255" spans="3:64" ht="12.75">
      <c r="C255" s="8"/>
      <c r="D255" s="8"/>
      <c r="E255" s="8"/>
      <c r="F255" s="8"/>
      <c r="G255" s="8"/>
      <c r="H255" s="8"/>
      <c r="I255" s="8"/>
      <c r="J255" s="8"/>
      <c r="K255" s="8"/>
      <c r="L255" s="8"/>
      <c r="M255" s="8"/>
      <c r="N255" s="8"/>
      <c r="O255" s="8"/>
      <c r="P255" s="8"/>
      <c r="Q255" s="15"/>
      <c r="R255" s="15"/>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row>
    <row r="256" spans="3:64" ht="12.75">
      <c r="C256" s="8"/>
      <c r="D256" s="8"/>
      <c r="E256" s="8"/>
      <c r="F256" s="8"/>
      <c r="G256" s="8"/>
      <c r="H256" s="8"/>
      <c r="I256" s="8"/>
      <c r="J256" s="8"/>
      <c r="K256" s="8"/>
      <c r="L256" s="8"/>
      <c r="M256" s="8"/>
      <c r="N256" s="8"/>
      <c r="O256" s="8"/>
      <c r="P256" s="8"/>
      <c r="Q256" s="15"/>
      <c r="R256" s="15"/>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row>
    <row r="257" spans="3:64" ht="12.75">
      <c r="C257" s="8"/>
      <c r="D257" s="8"/>
      <c r="E257" s="8"/>
      <c r="F257" s="8"/>
      <c r="G257" s="8"/>
      <c r="H257" s="8"/>
      <c r="I257" s="8"/>
      <c r="J257" s="8"/>
      <c r="K257" s="8"/>
      <c r="L257" s="8"/>
      <c r="M257" s="8"/>
      <c r="N257" s="8"/>
      <c r="O257" s="8"/>
      <c r="P257" s="8"/>
      <c r="Q257" s="15"/>
      <c r="R257" s="15"/>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row>
    <row r="258" spans="3:64" ht="12.75">
      <c r="C258" s="8"/>
      <c r="D258" s="8"/>
      <c r="E258" s="8"/>
      <c r="F258" s="8"/>
      <c r="G258" s="8"/>
      <c r="H258" s="8"/>
      <c r="I258" s="8"/>
      <c r="J258" s="8"/>
      <c r="K258" s="8"/>
      <c r="L258" s="8"/>
      <c r="M258" s="8"/>
      <c r="N258" s="8"/>
      <c r="O258" s="8"/>
      <c r="P258" s="8"/>
      <c r="Q258" s="15"/>
      <c r="R258" s="15"/>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row>
    <row r="259" spans="3:64" ht="12.75">
      <c r="C259" s="8"/>
      <c r="D259" s="8"/>
      <c r="E259" s="8"/>
      <c r="F259" s="8"/>
      <c r="G259" s="8"/>
      <c r="H259" s="8"/>
      <c r="I259" s="8"/>
      <c r="J259" s="8"/>
      <c r="K259" s="8"/>
      <c r="L259" s="8"/>
      <c r="M259" s="8"/>
      <c r="N259" s="8"/>
      <c r="O259" s="8"/>
      <c r="P259" s="8"/>
      <c r="Q259" s="15"/>
      <c r="R259" s="15"/>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row>
    <row r="260" spans="3:64" ht="12.75">
      <c r="C260" s="8"/>
      <c r="D260" s="8"/>
      <c r="E260" s="8"/>
      <c r="F260" s="8"/>
      <c r="G260" s="8"/>
      <c r="H260" s="8"/>
      <c r="I260" s="8"/>
      <c r="J260" s="8"/>
      <c r="K260" s="8"/>
      <c r="L260" s="8"/>
      <c r="M260" s="8"/>
      <c r="N260" s="8"/>
      <c r="O260" s="8"/>
      <c r="P260" s="8"/>
      <c r="Q260" s="15"/>
      <c r="R260" s="15"/>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row>
    <row r="261" spans="3:64" ht="12.75">
      <c r="C261" s="8"/>
      <c r="D261" s="8"/>
      <c r="E261" s="8"/>
      <c r="F261" s="8"/>
      <c r="G261" s="8"/>
      <c r="H261" s="8"/>
      <c r="I261" s="8"/>
      <c r="J261" s="8"/>
      <c r="K261" s="8"/>
      <c r="L261" s="8"/>
      <c r="M261" s="8"/>
      <c r="N261" s="8"/>
      <c r="O261" s="8"/>
      <c r="P261" s="8"/>
      <c r="Q261" s="15"/>
      <c r="R261" s="15"/>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row>
    <row r="262" spans="3:64" ht="12.75">
      <c r="C262" s="8"/>
      <c r="D262" s="8"/>
      <c r="E262" s="8"/>
      <c r="F262" s="8"/>
      <c r="G262" s="8"/>
      <c r="H262" s="8"/>
      <c r="I262" s="8"/>
      <c r="J262" s="8"/>
      <c r="K262" s="8"/>
      <c r="L262" s="8"/>
      <c r="M262" s="8"/>
      <c r="N262" s="8"/>
      <c r="O262" s="8"/>
      <c r="P262" s="8"/>
      <c r="Q262" s="15"/>
      <c r="R262" s="15"/>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row>
    <row r="263" spans="3:64" ht="12.75">
      <c r="C263" s="8"/>
      <c r="D263" s="8"/>
      <c r="E263" s="8"/>
      <c r="F263" s="8"/>
      <c r="G263" s="8"/>
      <c r="H263" s="8"/>
      <c r="I263" s="8"/>
      <c r="J263" s="8"/>
      <c r="K263" s="8"/>
      <c r="L263" s="8"/>
      <c r="M263" s="8"/>
      <c r="N263" s="8"/>
      <c r="O263" s="8"/>
      <c r="P263" s="8"/>
      <c r="Q263" s="15"/>
      <c r="R263" s="15"/>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row>
    <row r="264" spans="3:64" ht="12.75">
      <c r="C264" s="8"/>
      <c r="D264" s="8"/>
      <c r="E264" s="8"/>
      <c r="F264" s="8"/>
      <c r="G264" s="8"/>
      <c r="H264" s="8"/>
      <c r="I264" s="8"/>
      <c r="J264" s="8"/>
      <c r="K264" s="8"/>
      <c r="L264" s="8"/>
      <c r="M264" s="8"/>
      <c r="N264" s="8"/>
      <c r="O264" s="8"/>
      <c r="P264" s="8"/>
      <c r="Q264" s="15"/>
      <c r="R264" s="15"/>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row>
    <row r="265" spans="3:64" ht="12.75">
      <c r="C265" s="8"/>
      <c r="D265" s="8"/>
      <c r="E265" s="8"/>
      <c r="F265" s="8"/>
      <c r="G265" s="8"/>
      <c r="H265" s="8"/>
      <c r="I265" s="8"/>
      <c r="J265" s="8"/>
      <c r="K265" s="8"/>
      <c r="L265" s="8"/>
      <c r="M265" s="8"/>
      <c r="N265" s="8"/>
      <c r="O265" s="8"/>
      <c r="P265" s="8"/>
      <c r="Q265" s="15"/>
      <c r="R265" s="15"/>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row>
    <row r="266" spans="3:64" ht="12.75">
      <c r="C266" s="8"/>
      <c r="D266" s="8"/>
      <c r="E266" s="8"/>
      <c r="F266" s="8"/>
      <c r="G266" s="8"/>
      <c r="H266" s="8"/>
      <c r="I266" s="8"/>
      <c r="J266" s="8"/>
      <c r="K266" s="8"/>
      <c r="L266" s="8"/>
      <c r="M266" s="8"/>
      <c r="N266" s="8"/>
      <c r="O266" s="8"/>
      <c r="P266" s="8"/>
      <c r="Q266" s="15"/>
      <c r="R266" s="15"/>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row>
    <row r="267" spans="3:64" ht="12.75">
      <c r="C267" s="8"/>
      <c r="D267" s="8"/>
      <c r="E267" s="8"/>
      <c r="F267" s="8"/>
      <c r="G267" s="8"/>
      <c r="H267" s="8"/>
      <c r="I267" s="8"/>
      <c r="J267" s="8"/>
      <c r="K267" s="8"/>
      <c r="L267" s="8"/>
      <c r="M267" s="8"/>
      <c r="N267" s="8"/>
      <c r="O267" s="8"/>
      <c r="P267" s="8"/>
      <c r="Q267" s="15"/>
      <c r="R267" s="15"/>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row>
    <row r="268" spans="3:64" ht="12.75">
      <c r="C268" s="8"/>
      <c r="D268" s="8"/>
      <c r="E268" s="8"/>
      <c r="F268" s="8"/>
      <c r="G268" s="8"/>
      <c r="H268" s="8"/>
      <c r="I268" s="8"/>
      <c r="J268" s="8"/>
      <c r="K268" s="8"/>
      <c r="L268" s="8"/>
      <c r="M268" s="8"/>
      <c r="N268" s="8"/>
      <c r="O268" s="8"/>
      <c r="P268" s="8"/>
      <c r="Q268" s="15"/>
      <c r="R268" s="15"/>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row>
    <row r="269" spans="3:64" ht="12.75">
      <c r="C269" s="8"/>
      <c r="D269" s="8"/>
      <c r="E269" s="8"/>
      <c r="F269" s="8"/>
      <c r="G269" s="8"/>
      <c r="H269" s="8"/>
      <c r="I269" s="8"/>
      <c r="J269" s="8"/>
      <c r="K269" s="8"/>
      <c r="L269" s="8"/>
      <c r="M269" s="8"/>
      <c r="N269" s="8"/>
      <c r="O269" s="8"/>
      <c r="P269" s="8"/>
      <c r="Q269" s="15"/>
      <c r="R269" s="15"/>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row>
    <row r="270" spans="3:64" ht="12.75">
      <c r="C270" s="8"/>
      <c r="D270" s="8"/>
      <c r="E270" s="8"/>
      <c r="F270" s="8"/>
      <c r="G270" s="8"/>
      <c r="H270" s="8"/>
      <c r="I270" s="8"/>
      <c r="J270" s="8"/>
      <c r="K270" s="8"/>
      <c r="L270" s="8"/>
      <c r="M270" s="8"/>
      <c r="N270" s="8"/>
      <c r="O270" s="8"/>
      <c r="P270" s="8"/>
      <c r="Q270" s="15"/>
      <c r="R270" s="15"/>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row>
    <row r="271" spans="3:64" ht="12.75">
      <c r="C271" s="8"/>
      <c r="D271" s="8"/>
      <c r="E271" s="8"/>
      <c r="F271" s="8"/>
      <c r="G271" s="8"/>
      <c r="H271" s="8"/>
      <c r="I271" s="8"/>
      <c r="J271" s="8"/>
      <c r="K271" s="8"/>
      <c r="L271" s="8"/>
      <c r="M271" s="8"/>
      <c r="N271" s="8"/>
      <c r="O271" s="8"/>
      <c r="P271" s="8"/>
      <c r="Q271" s="15"/>
      <c r="R271" s="15"/>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row>
    <row r="272" spans="3:64" ht="12.75">
      <c r="C272" s="8"/>
      <c r="D272" s="8"/>
      <c r="E272" s="8"/>
      <c r="F272" s="8"/>
      <c r="G272" s="8"/>
      <c r="H272" s="8"/>
      <c r="I272" s="8"/>
      <c r="J272" s="8"/>
      <c r="K272" s="8"/>
      <c r="L272" s="8"/>
      <c r="M272" s="8"/>
      <c r="N272" s="8"/>
      <c r="O272" s="8"/>
      <c r="P272" s="8"/>
      <c r="Q272" s="15"/>
      <c r="R272" s="15"/>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row>
    <row r="273" spans="3:64" ht="12.75">
      <c r="C273" s="8"/>
      <c r="D273" s="8"/>
      <c r="E273" s="8"/>
      <c r="F273" s="8"/>
      <c r="G273" s="8"/>
      <c r="H273" s="8"/>
      <c r="I273" s="8"/>
      <c r="J273" s="8"/>
      <c r="K273" s="8"/>
      <c r="L273" s="8"/>
      <c r="M273" s="8"/>
      <c r="N273" s="8"/>
      <c r="O273" s="8"/>
      <c r="P273" s="8"/>
      <c r="Q273" s="15"/>
      <c r="R273" s="15"/>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row>
    <row r="274" spans="3:64" ht="12.75">
      <c r="C274" s="8"/>
      <c r="D274" s="8"/>
      <c r="E274" s="8"/>
      <c r="F274" s="8"/>
      <c r="G274" s="8"/>
      <c r="H274" s="8"/>
      <c r="I274" s="8"/>
      <c r="J274" s="8"/>
      <c r="K274" s="8"/>
      <c r="L274" s="8"/>
      <c r="M274" s="8"/>
      <c r="N274" s="8"/>
      <c r="O274" s="8"/>
      <c r="P274" s="8"/>
      <c r="Q274" s="15"/>
      <c r="R274" s="15"/>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row>
    <row r="275" spans="3:64" ht="12.75">
      <c r="C275" s="8"/>
      <c r="D275" s="8"/>
      <c r="E275" s="8"/>
      <c r="F275" s="8"/>
      <c r="G275" s="8"/>
      <c r="H275" s="8"/>
      <c r="I275" s="8"/>
      <c r="J275" s="8"/>
      <c r="K275" s="8"/>
      <c r="L275" s="8"/>
      <c r="M275" s="8"/>
      <c r="N275" s="8"/>
      <c r="O275" s="8"/>
      <c r="P275" s="8"/>
      <c r="Q275" s="15"/>
      <c r="R275" s="15"/>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row>
    <row r="276" spans="3:64" ht="12.75">
      <c r="C276" s="8"/>
      <c r="D276" s="8"/>
      <c r="E276" s="8"/>
      <c r="F276" s="8"/>
      <c r="G276" s="8"/>
      <c r="H276" s="8"/>
      <c r="I276" s="8"/>
      <c r="J276" s="8"/>
      <c r="K276" s="8"/>
      <c r="L276" s="8"/>
      <c r="M276" s="8"/>
      <c r="N276" s="8"/>
      <c r="O276" s="8"/>
      <c r="P276" s="8"/>
      <c r="Q276" s="15"/>
      <c r="R276" s="15"/>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row>
    <row r="277" spans="3:64" ht="12.75">
      <c r="C277" s="8"/>
      <c r="D277" s="8"/>
      <c r="E277" s="8"/>
      <c r="F277" s="8"/>
      <c r="G277" s="8"/>
      <c r="H277" s="8"/>
      <c r="I277" s="8"/>
      <c r="J277" s="8"/>
      <c r="K277" s="8"/>
      <c r="L277" s="8"/>
      <c r="M277" s="8"/>
      <c r="N277" s="8"/>
      <c r="O277" s="8"/>
      <c r="P277" s="8"/>
      <c r="Q277" s="15"/>
      <c r="R277" s="15"/>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row>
    <row r="278" spans="3:64" ht="12.75">
      <c r="C278" s="8"/>
      <c r="D278" s="8"/>
      <c r="E278" s="8"/>
      <c r="F278" s="8"/>
      <c r="G278" s="8"/>
      <c r="H278" s="8"/>
      <c r="I278" s="8"/>
      <c r="J278" s="8"/>
      <c r="K278" s="8"/>
      <c r="L278" s="8"/>
      <c r="M278" s="8"/>
      <c r="N278" s="8"/>
      <c r="O278" s="8"/>
      <c r="P278" s="8"/>
      <c r="Q278" s="15"/>
      <c r="R278" s="15"/>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row>
    <row r="279" spans="3:64" ht="12.75">
      <c r="C279" s="8"/>
      <c r="D279" s="8"/>
      <c r="E279" s="8"/>
      <c r="F279" s="8"/>
      <c r="G279" s="8"/>
      <c r="H279" s="8"/>
      <c r="I279" s="8"/>
      <c r="J279" s="8"/>
      <c r="K279" s="8"/>
      <c r="L279" s="8"/>
      <c r="M279" s="8"/>
      <c r="N279" s="8"/>
      <c r="O279" s="8"/>
      <c r="P279" s="8"/>
      <c r="Q279" s="15"/>
      <c r="R279" s="15"/>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row>
    <row r="280" spans="3:64" ht="12.75">
      <c r="C280" s="8"/>
      <c r="D280" s="8"/>
      <c r="E280" s="8"/>
      <c r="F280" s="8"/>
      <c r="G280" s="8"/>
      <c r="H280" s="8"/>
      <c r="I280" s="8"/>
      <c r="J280" s="8"/>
      <c r="K280" s="8"/>
      <c r="L280" s="8"/>
      <c r="M280" s="8"/>
      <c r="N280" s="8"/>
      <c r="O280" s="8"/>
      <c r="P280" s="8"/>
      <c r="Q280" s="15"/>
      <c r="R280" s="15"/>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row>
    <row r="281" spans="3:64" ht="12.75">
      <c r="C281" s="8"/>
      <c r="D281" s="8"/>
      <c r="E281" s="8"/>
      <c r="F281" s="8"/>
      <c r="G281" s="8"/>
      <c r="H281" s="8"/>
      <c r="I281" s="8"/>
      <c r="J281" s="8"/>
      <c r="K281" s="8"/>
      <c r="L281" s="8"/>
      <c r="M281" s="8"/>
      <c r="N281" s="8"/>
      <c r="O281" s="8"/>
      <c r="P281" s="8"/>
      <c r="Q281" s="15"/>
      <c r="R281" s="15"/>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row>
    <row r="282" spans="3:64" ht="12.75">
      <c r="C282" s="8"/>
      <c r="D282" s="8"/>
      <c r="E282" s="8"/>
      <c r="F282" s="8"/>
      <c r="G282" s="8"/>
      <c r="H282" s="8"/>
      <c r="I282" s="8"/>
      <c r="J282" s="8"/>
      <c r="K282" s="8"/>
      <c r="L282" s="8"/>
      <c r="M282" s="8"/>
      <c r="N282" s="8"/>
      <c r="O282" s="8"/>
      <c r="P282" s="8"/>
      <c r="Q282" s="15"/>
      <c r="R282" s="15"/>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row>
    <row r="283" spans="3:64" ht="12.75">
      <c r="C283" s="8"/>
      <c r="D283" s="8"/>
      <c r="E283" s="8"/>
      <c r="F283" s="8"/>
      <c r="G283" s="8"/>
      <c r="H283" s="8"/>
      <c r="I283" s="8"/>
      <c r="J283" s="8"/>
      <c r="K283" s="8"/>
      <c r="L283" s="8"/>
      <c r="M283" s="8"/>
      <c r="N283" s="8"/>
      <c r="O283" s="8"/>
      <c r="P283" s="8"/>
      <c r="Q283" s="15"/>
      <c r="R283" s="15"/>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row>
    <row r="284" spans="3:64" ht="12.75">
      <c r="C284" s="8"/>
      <c r="D284" s="8"/>
      <c r="E284" s="8"/>
      <c r="F284" s="8"/>
      <c r="G284" s="8"/>
      <c r="H284" s="8"/>
      <c r="I284" s="8"/>
      <c r="J284" s="8"/>
      <c r="K284" s="8"/>
      <c r="L284" s="8"/>
      <c r="M284" s="8"/>
      <c r="N284" s="8"/>
      <c r="O284" s="8"/>
      <c r="P284" s="8"/>
      <c r="Q284" s="15"/>
      <c r="R284" s="15"/>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row>
    <row r="285" spans="3:64" ht="12.75">
      <c r="C285" s="8"/>
      <c r="D285" s="8"/>
      <c r="E285" s="8"/>
      <c r="F285" s="8"/>
      <c r="G285" s="8"/>
      <c r="H285" s="8"/>
      <c r="I285" s="8"/>
      <c r="J285" s="8"/>
      <c r="K285" s="8"/>
      <c r="L285" s="8"/>
      <c r="M285" s="8"/>
      <c r="N285" s="8"/>
      <c r="O285" s="8"/>
      <c r="P285" s="8"/>
      <c r="Q285" s="15"/>
      <c r="R285" s="15"/>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row>
    <row r="286" spans="3:64" ht="12.75">
      <c r="C286" s="8"/>
      <c r="D286" s="8"/>
      <c r="E286" s="8"/>
      <c r="F286" s="8"/>
      <c r="G286" s="8"/>
      <c r="H286" s="8"/>
      <c r="I286" s="8"/>
      <c r="J286" s="8"/>
      <c r="K286" s="8"/>
      <c r="L286" s="8"/>
      <c r="M286" s="8"/>
      <c r="N286" s="8"/>
      <c r="O286" s="8"/>
      <c r="P286" s="8"/>
      <c r="Q286" s="15"/>
      <c r="R286" s="15"/>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row>
    <row r="287" spans="3:64" ht="12.75">
      <c r="C287" s="8"/>
      <c r="D287" s="8"/>
      <c r="E287" s="8"/>
      <c r="F287" s="8"/>
      <c r="G287" s="8"/>
      <c r="H287" s="8"/>
      <c r="I287" s="8"/>
      <c r="J287" s="8"/>
      <c r="K287" s="8"/>
      <c r="L287" s="8"/>
      <c r="M287" s="8"/>
      <c r="N287" s="8"/>
      <c r="O287" s="8"/>
      <c r="P287" s="8"/>
      <c r="Q287" s="15"/>
      <c r="R287" s="15"/>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row>
    <row r="288" spans="3:64" ht="12.75">
      <c r="C288" s="8"/>
      <c r="D288" s="8"/>
      <c r="E288" s="8"/>
      <c r="F288" s="8"/>
      <c r="G288" s="8"/>
      <c r="H288" s="8"/>
      <c r="I288" s="8"/>
      <c r="J288" s="8"/>
      <c r="K288" s="8"/>
      <c r="L288" s="8"/>
      <c r="M288" s="8"/>
      <c r="N288" s="8"/>
      <c r="O288" s="8"/>
      <c r="P288" s="8"/>
      <c r="Q288" s="15"/>
      <c r="R288" s="15"/>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row>
    <row r="289" spans="3:64" ht="12.75">
      <c r="C289" s="8"/>
      <c r="D289" s="8"/>
      <c r="E289" s="8"/>
      <c r="F289" s="8"/>
      <c r="G289" s="8"/>
      <c r="H289" s="8"/>
      <c r="I289" s="8"/>
      <c r="J289" s="8"/>
      <c r="K289" s="8"/>
      <c r="L289" s="8"/>
      <c r="M289" s="8"/>
      <c r="N289" s="8"/>
      <c r="O289" s="8"/>
      <c r="P289" s="8"/>
      <c r="Q289" s="15"/>
      <c r="R289" s="15"/>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row>
    <row r="290" spans="3:64" ht="12.75">
      <c r="C290" s="8"/>
      <c r="D290" s="8"/>
      <c r="E290" s="8"/>
      <c r="F290" s="8"/>
      <c r="G290" s="8"/>
      <c r="H290" s="8"/>
      <c r="I290" s="8"/>
      <c r="J290" s="8"/>
      <c r="K290" s="8"/>
      <c r="L290" s="8"/>
      <c r="M290" s="8"/>
      <c r="N290" s="8"/>
      <c r="O290" s="8"/>
      <c r="P290" s="8"/>
      <c r="Q290" s="15"/>
      <c r="R290" s="15"/>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row>
    <row r="291" spans="3:64" ht="12.75">
      <c r="C291" s="8"/>
      <c r="D291" s="8"/>
      <c r="E291" s="8"/>
      <c r="F291" s="8"/>
      <c r="G291" s="8"/>
      <c r="H291" s="8"/>
      <c r="I291" s="8"/>
      <c r="J291" s="8"/>
      <c r="K291" s="8"/>
      <c r="L291" s="8"/>
      <c r="M291" s="8"/>
      <c r="N291" s="8"/>
      <c r="O291" s="8"/>
      <c r="P291" s="8"/>
      <c r="Q291" s="15"/>
      <c r="R291" s="15"/>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row>
    <row r="292" spans="3:64" ht="12.75">
      <c r="C292" s="8"/>
      <c r="D292" s="8"/>
      <c r="E292" s="8"/>
      <c r="F292" s="8"/>
      <c r="G292" s="8"/>
      <c r="H292" s="8"/>
      <c r="I292" s="8"/>
      <c r="J292" s="8"/>
      <c r="K292" s="8"/>
      <c r="L292" s="8"/>
      <c r="M292" s="8"/>
      <c r="N292" s="8"/>
      <c r="O292" s="8"/>
      <c r="P292" s="8"/>
      <c r="Q292" s="15"/>
      <c r="R292" s="15"/>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row>
    <row r="293" spans="3:64" ht="12.75">
      <c r="C293" s="8"/>
      <c r="D293" s="8"/>
      <c r="E293" s="8"/>
      <c r="F293" s="8"/>
      <c r="G293" s="8"/>
      <c r="H293" s="8"/>
      <c r="I293" s="8"/>
      <c r="J293" s="8"/>
      <c r="K293" s="8"/>
      <c r="L293" s="8"/>
      <c r="M293" s="8"/>
      <c r="N293" s="8"/>
      <c r="O293" s="8"/>
      <c r="P293" s="8"/>
      <c r="Q293" s="15"/>
      <c r="R293" s="15"/>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row>
    <row r="294" spans="3:64" ht="12.75">
      <c r="C294" s="8"/>
      <c r="D294" s="8"/>
      <c r="E294" s="8"/>
      <c r="F294" s="8"/>
      <c r="G294" s="8"/>
      <c r="H294" s="8"/>
      <c r="I294" s="8"/>
      <c r="J294" s="8"/>
      <c r="K294" s="8"/>
      <c r="L294" s="8"/>
      <c r="M294" s="8"/>
      <c r="N294" s="8"/>
      <c r="O294" s="8"/>
      <c r="P294" s="8"/>
      <c r="Q294" s="15"/>
      <c r="R294" s="15"/>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row>
    <row r="295" spans="3:64" ht="12.75">
      <c r="C295" s="8"/>
      <c r="D295" s="8"/>
      <c r="E295" s="8"/>
      <c r="F295" s="8"/>
      <c r="G295" s="8"/>
      <c r="H295" s="8"/>
      <c r="I295" s="8"/>
      <c r="J295" s="8"/>
      <c r="K295" s="8"/>
      <c r="L295" s="8"/>
      <c r="M295" s="8"/>
      <c r="N295" s="8"/>
      <c r="O295" s="8"/>
      <c r="P295" s="8"/>
      <c r="Q295" s="15"/>
      <c r="R295" s="15"/>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row>
    <row r="296" spans="3:64" ht="12.75">
      <c r="C296" s="8"/>
      <c r="D296" s="8"/>
      <c r="E296" s="8"/>
      <c r="F296" s="8"/>
      <c r="G296" s="8"/>
      <c r="H296" s="8"/>
      <c r="I296" s="8"/>
      <c r="J296" s="8"/>
      <c r="K296" s="8"/>
      <c r="L296" s="8"/>
      <c r="M296" s="8"/>
      <c r="N296" s="8"/>
      <c r="O296" s="8"/>
      <c r="P296" s="8"/>
      <c r="Q296" s="15"/>
      <c r="R296" s="15"/>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row>
    <row r="297" spans="3:64" ht="12.75">
      <c r="C297" s="8"/>
      <c r="D297" s="8"/>
      <c r="E297" s="8"/>
      <c r="F297" s="8"/>
      <c r="G297" s="8"/>
      <c r="H297" s="8"/>
      <c r="I297" s="8"/>
      <c r="J297" s="8"/>
      <c r="K297" s="8"/>
      <c r="L297" s="8"/>
      <c r="M297" s="8"/>
      <c r="N297" s="8"/>
      <c r="O297" s="8"/>
      <c r="P297" s="8"/>
      <c r="Q297" s="15"/>
      <c r="R297" s="15"/>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row>
    <row r="298" spans="3:64" ht="12.75">
      <c r="C298" s="8"/>
      <c r="D298" s="8"/>
      <c r="E298" s="8"/>
      <c r="F298" s="8"/>
      <c r="G298" s="8"/>
      <c r="H298" s="8"/>
      <c r="I298" s="8"/>
      <c r="J298" s="8"/>
      <c r="K298" s="8"/>
      <c r="L298" s="8"/>
      <c r="M298" s="8"/>
      <c r="N298" s="8"/>
      <c r="O298" s="8"/>
      <c r="P298" s="8"/>
      <c r="Q298" s="15"/>
      <c r="R298" s="15"/>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row>
    <row r="299" spans="3:64" ht="12.75">
      <c r="C299" s="8"/>
      <c r="D299" s="8"/>
      <c r="E299" s="8"/>
      <c r="F299" s="8"/>
      <c r="G299" s="8"/>
      <c r="H299" s="8"/>
      <c r="I299" s="8"/>
      <c r="J299" s="8"/>
      <c r="K299" s="8"/>
      <c r="L299" s="8"/>
      <c r="M299" s="8"/>
      <c r="N299" s="8"/>
      <c r="O299" s="8"/>
      <c r="P299" s="8"/>
      <c r="Q299" s="15"/>
      <c r="R299" s="15"/>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row>
    <row r="300" spans="3:64" ht="12.75">
      <c r="C300" s="8"/>
      <c r="D300" s="8"/>
      <c r="E300" s="8"/>
      <c r="F300" s="8"/>
      <c r="G300" s="8"/>
      <c r="H300" s="8"/>
      <c r="I300" s="8"/>
      <c r="J300" s="8"/>
      <c r="K300" s="8"/>
      <c r="L300" s="8"/>
      <c r="M300" s="8"/>
      <c r="N300" s="8"/>
      <c r="O300" s="8"/>
      <c r="P300" s="8"/>
      <c r="Q300" s="15"/>
      <c r="R300" s="15"/>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row>
    <row r="301" spans="3:64" ht="12.75">
      <c r="C301" s="8"/>
      <c r="D301" s="8"/>
      <c r="E301" s="8"/>
      <c r="F301" s="8"/>
      <c r="G301" s="8"/>
      <c r="H301" s="8"/>
      <c r="I301" s="8"/>
      <c r="J301" s="8"/>
      <c r="K301" s="8"/>
      <c r="L301" s="8"/>
      <c r="M301" s="8"/>
      <c r="N301" s="8"/>
      <c r="O301" s="8"/>
      <c r="P301" s="8"/>
      <c r="Q301" s="15"/>
      <c r="R301" s="15"/>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row>
    <row r="302" spans="3:64" ht="12.75">
      <c r="C302" s="8"/>
      <c r="D302" s="8"/>
      <c r="E302" s="8"/>
      <c r="F302" s="8"/>
      <c r="G302" s="8"/>
      <c r="H302" s="8"/>
      <c r="I302" s="8"/>
      <c r="J302" s="8"/>
      <c r="K302" s="8"/>
      <c r="L302" s="8"/>
      <c r="M302" s="8"/>
      <c r="N302" s="8"/>
      <c r="O302" s="8"/>
      <c r="P302" s="8"/>
      <c r="Q302" s="15"/>
      <c r="R302" s="15"/>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row>
    <row r="303" spans="3:64" ht="12.75">
      <c r="C303" s="8"/>
      <c r="D303" s="8"/>
      <c r="E303" s="8"/>
      <c r="F303" s="8"/>
      <c r="G303" s="8"/>
      <c r="H303" s="8"/>
      <c r="I303" s="8"/>
      <c r="J303" s="8"/>
      <c r="K303" s="8"/>
      <c r="L303" s="8"/>
      <c r="M303" s="8"/>
      <c r="N303" s="8"/>
      <c r="O303" s="8"/>
      <c r="P303" s="8"/>
      <c r="Q303" s="15"/>
      <c r="R303" s="15"/>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row>
    <row r="304" spans="3:64" ht="12.75">
      <c r="C304" s="8"/>
      <c r="D304" s="8"/>
      <c r="E304" s="8"/>
      <c r="F304" s="8"/>
      <c r="G304" s="8"/>
      <c r="H304" s="8"/>
      <c r="I304" s="8"/>
      <c r="J304" s="8"/>
      <c r="K304" s="8"/>
      <c r="L304" s="8"/>
      <c r="M304" s="8"/>
      <c r="N304" s="8"/>
      <c r="O304" s="8"/>
      <c r="P304" s="8"/>
      <c r="Q304" s="15"/>
      <c r="R304" s="15"/>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row>
    <row r="305" spans="3:64" ht="12.75">
      <c r="C305" s="8"/>
      <c r="D305" s="8"/>
      <c r="E305" s="8"/>
      <c r="F305" s="8"/>
      <c r="G305" s="8"/>
      <c r="H305" s="8"/>
      <c r="I305" s="8"/>
      <c r="J305" s="8"/>
      <c r="K305" s="8"/>
      <c r="L305" s="8"/>
      <c r="M305" s="8"/>
      <c r="N305" s="8"/>
      <c r="O305" s="8"/>
      <c r="P305" s="8"/>
      <c r="Q305" s="15"/>
      <c r="R305" s="15"/>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row>
    <row r="306" spans="3:64" ht="12.75">
      <c r="C306" s="8"/>
      <c r="D306" s="8"/>
      <c r="E306" s="8"/>
      <c r="F306" s="8"/>
      <c r="G306" s="8"/>
      <c r="H306" s="8"/>
      <c r="I306" s="8"/>
      <c r="J306" s="8"/>
      <c r="K306" s="8"/>
      <c r="L306" s="8"/>
      <c r="M306" s="8"/>
      <c r="N306" s="8"/>
      <c r="O306" s="8"/>
      <c r="P306" s="8"/>
      <c r="Q306" s="15"/>
      <c r="R306" s="15"/>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row>
    <row r="307" spans="3:64" ht="12.75">
      <c r="C307" s="8"/>
      <c r="D307" s="8"/>
      <c r="E307" s="8"/>
      <c r="F307" s="8"/>
      <c r="G307" s="8"/>
      <c r="H307" s="8"/>
      <c r="I307" s="8"/>
      <c r="J307" s="8"/>
      <c r="K307" s="8"/>
      <c r="L307" s="8"/>
      <c r="M307" s="8"/>
      <c r="N307" s="8"/>
      <c r="O307" s="8"/>
      <c r="P307" s="8"/>
      <c r="Q307" s="15"/>
      <c r="R307" s="15"/>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row>
    <row r="308" spans="3:64" ht="12.75">
      <c r="C308" s="8"/>
      <c r="D308" s="8"/>
      <c r="E308" s="8"/>
      <c r="F308" s="8"/>
      <c r="G308" s="8"/>
      <c r="H308" s="8"/>
      <c r="I308" s="8"/>
      <c r="J308" s="8"/>
      <c r="K308" s="8"/>
      <c r="L308" s="8"/>
      <c r="M308" s="8"/>
      <c r="N308" s="8"/>
      <c r="O308" s="8"/>
      <c r="P308" s="8"/>
      <c r="Q308" s="15"/>
      <c r="R308" s="15"/>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row>
    <row r="309" spans="3:64" ht="12.75">
      <c r="C309" s="8"/>
      <c r="D309" s="8"/>
      <c r="E309" s="8"/>
      <c r="F309" s="8"/>
      <c r="G309" s="8"/>
      <c r="H309" s="8"/>
      <c r="I309" s="8"/>
      <c r="J309" s="8"/>
      <c r="K309" s="8"/>
      <c r="L309" s="8"/>
      <c r="M309" s="8"/>
      <c r="N309" s="8"/>
      <c r="O309" s="8"/>
      <c r="P309" s="8"/>
      <c r="Q309" s="15"/>
      <c r="R309" s="15"/>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row>
    <row r="310" spans="3:64" ht="12.75">
      <c r="C310" s="8"/>
      <c r="D310" s="8"/>
      <c r="E310" s="8"/>
      <c r="F310" s="8"/>
      <c r="G310" s="8"/>
      <c r="H310" s="8"/>
      <c r="I310" s="8"/>
      <c r="J310" s="8"/>
      <c r="K310" s="8"/>
      <c r="L310" s="8"/>
      <c r="M310" s="8"/>
      <c r="N310" s="8"/>
      <c r="O310" s="8"/>
      <c r="P310" s="8"/>
      <c r="Q310" s="15"/>
      <c r="R310" s="15"/>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row>
    <row r="311" spans="3:64" ht="12.75">
      <c r="C311" s="8"/>
      <c r="D311" s="8"/>
      <c r="E311" s="8"/>
      <c r="F311" s="8"/>
      <c r="G311" s="8"/>
      <c r="H311" s="8"/>
      <c r="I311" s="8"/>
      <c r="J311" s="8"/>
      <c r="K311" s="8"/>
      <c r="L311" s="8"/>
      <c r="M311" s="8"/>
      <c r="N311" s="8"/>
      <c r="O311" s="8"/>
      <c r="P311" s="8"/>
      <c r="Q311" s="15"/>
      <c r="R311" s="15"/>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row>
    <row r="312" spans="3:64" ht="12.75">
      <c r="C312" s="8"/>
      <c r="D312" s="8"/>
      <c r="E312" s="8"/>
      <c r="F312" s="8"/>
      <c r="G312" s="8"/>
      <c r="H312" s="8"/>
      <c r="I312" s="8"/>
      <c r="J312" s="8"/>
      <c r="K312" s="8"/>
      <c r="L312" s="8"/>
      <c r="M312" s="8"/>
      <c r="N312" s="8"/>
      <c r="O312" s="8"/>
      <c r="P312" s="8"/>
      <c r="Q312" s="15"/>
      <c r="R312" s="15"/>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row>
    <row r="313" spans="3:64" ht="12.75">
      <c r="C313" s="8"/>
      <c r="D313" s="8"/>
      <c r="E313" s="8"/>
      <c r="F313" s="8"/>
      <c r="G313" s="8"/>
      <c r="H313" s="8"/>
      <c r="I313" s="8"/>
      <c r="J313" s="8"/>
      <c r="K313" s="8"/>
      <c r="L313" s="8"/>
      <c r="M313" s="8"/>
      <c r="N313" s="8"/>
      <c r="O313" s="8"/>
      <c r="P313" s="8"/>
      <c r="Q313" s="15"/>
      <c r="R313" s="15"/>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row>
    <row r="314" spans="3:64" ht="12.75">
      <c r="C314" s="8"/>
      <c r="D314" s="8"/>
      <c r="E314" s="8"/>
      <c r="F314" s="8"/>
      <c r="G314" s="8"/>
      <c r="H314" s="8"/>
      <c r="I314" s="8"/>
      <c r="J314" s="8"/>
      <c r="K314" s="8"/>
      <c r="L314" s="8"/>
      <c r="M314" s="8"/>
      <c r="N314" s="8"/>
      <c r="O314" s="8"/>
      <c r="P314" s="8"/>
      <c r="Q314" s="15"/>
      <c r="R314" s="15"/>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row>
    <row r="315" spans="3:64" ht="12.75">
      <c r="C315" s="8"/>
      <c r="D315" s="8"/>
      <c r="E315" s="8"/>
      <c r="F315" s="8"/>
      <c r="G315" s="8"/>
      <c r="H315" s="8"/>
      <c r="I315" s="8"/>
      <c r="J315" s="8"/>
      <c r="K315" s="8"/>
      <c r="L315" s="8"/>
      <c r="M315" s="8"/>
      <c r="N315" s="8"/>
      <c r="O315" s="8"/>
      <c r="P315" s="8"/>
      <c r="Q315" s="15"/>
      <c r="R315" s="15"/>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row>
    <row r="316" spans="3:64" ht="12.75">
      <c r="C316" s="8"/>
      <c r="D316" s="8"/>
      <c r="E316" s="8"/>
      <c r="F316" s="8"/>
      <c r="G316" s="8"/>
      <c r="H316" s="8"/>
      <c r="I316" s="8"/>
      <c r="J316" s="8"/>
      <c r="K316" s="8"/>
      <c r="L316" s="8"/>
      <c r="M316" s="8"/>
      <c r="N316" s="8"/>
      <c r="O316" s="8"/>
      <c r="P316" s="8"/>
      <c r="Q316" s="15"/>
      <c r="R316" s="15"/>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row>
    <row r="317" spans="3:64" ht="12.75">
      <c r="C317" s="8"/>
      <c r="D317" s="8"/>
      <c r="E317" s="8"/>
      <c r="F317" s="8"/>
      <c r="G317" s="8"/>
      <c r="H317" s="8"/>
      <c r="I317" s="8"/>
      <c r="J317" s="8"/>
      <c r="K317" s="8"/>
      <c r="L317" s="8"/>
      <c r="M317" s="8"/>
      <c r="N317" s="8"/>
      <c r="O317" s="8"/>
      <c r="P317" s="8"/>
      <c r="Q317" s="15"/>
      <c r="R317" s="15"/>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row>
    <row r="318" spans="3:64" ht="12.75">
      <c r="C318" s="8"/>
      <c r="D318" s="8"/>
      <c r="E318" s="8"/>
      <c r="F318" s="8"/>
      <c r="G318" s="8"/>
      <c r="H318" s="8"/>
      <c r="I318" s="8"/>
      <c r="J318" s="8"/>
      <c r="K318" s="8"/>
      <c r="L318" s="8"/>
      <c r="M318" s="8"/>
      <c r="N318" s="8"/>
      <c r="O318" s="8"/>
      <c r="P318" s="8"/>
      <c r="Q318" s="15"/>
      <c r="R318" s="15"/>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row>
    <row r="319" spans="3:64" ht="12.75">
      <c r="C319" s="8"/>
      <c r="D319" s="8"/>
      <c r="E319" s="8"/>
      <c r="F319" s="8"/>
      <c r="G319" s="8"/>
      <c r="H319" s="8"/>
      <c r="I319" s="8"/>
      <c r="J319" s="8"/>
      <c r="K319" s="8"/>
      <c r="L319" s="8"/>
      <c r="M319" s="8"/>
      <c r="N319" s="8"/>
      <c r="O319" s="8"/>
      <c r="P319" s="8"/>
      <c r="Q319" s="15"/>
      <c r="R319" s="15"/>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row>
    <row r="320" spans="3:64" ht="12.75">
      <c r="C320" s="8"/>
      <c r="D320" s="8"/>
      <c r="E320" s="8"/>
      <c r="F320" s="8"/>
      <c r="G320" s="8"/>
      <c r="H320" s="8"/>
      <c r="I320" s="8"/>
      <c r="J320" s="8"/>
      <c r="K320" s="8"/>
      <c r="L320" s="8"/>
      <c r="M320" s="8"/>
      <c r="N320" s="8"/>
      <c r="O320" s="8"/>
      <c r="P320" s="8"/>
      <c r="Q320" s="15"/>
      <c r="R320" s="15"/>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row>
    <row r="321" spans="3:64" ht="12.75">
      <c r="C321" s="8"/>
      <c r="D321" s="8"/>
      <c r="E321" s="8"/>
      <c r="F321" s="8"/>
      <c r="G321" s="8"/>
      <c r="H321" s="8"/>
      <c r="I321" s="8"/>
      <c r="J321" s="8"/>
      <c r="K321" s="8"/>
      <c r="L321" s="8"/>
      <c r="M321" s="8"/>
      <c r="N321" s="8"/>
      <c r="O321" s="8"/>
      <c r="P321" s="8"/>
      <c r="Q321" s="15"/>
      <c r="R321" s="15"/>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row>
    <row r="322" spans="3:64" ht="12.75">
      <c r="C322" s="8"/>
      <c r="D322" s="8"/>
      <c r="E322" s="8"/>
      <c r="F322" s="8"/>
      <c r="G322" s="8"/>
      <c r="H322" s="8"/>
      <c r="I322" s="8"/>
      <c r="J322" s="8"/>
      <c r="K322" s="8"/>
      <c r="L322" s="8"/>
      <c r="M322" s="8"/>
      <c r="N322" s="8"/>
      <c r="O322" s="8"/>
      <c r="P322" s="8"/>
      <c r="Q322" s="15"/>
      <c r="R322" s="15"/>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row>
    <row r="323" spans="3:64" ht="12.75">
      <c r="C323" s="8"/>
      <c r="D323" s="8"/>
      <c r="E323" s="8"/>
      <c r="F323" s="8"/>
      <c r="G323" s="8"/>
      <c r="H323" s="8"/>
      <c r="I323" s="8"/>
      <c r="J323" s="8"/>
      <c r="K323" s="8"/>
      <c r="L323" s="8"/>
      <c r="M323" s="8"/>
      <c r="N323" s="8"/>
      <c r="O323" s="8"/>
      <c r="P323" s="8"/>
      <c r="Q323" s="15"/>
      <c r="R323" s="15"/>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row>
    <row r="324" spans="3:64" ht="12.75">
      <c r="C324" s="8"/>
      <c r="D324" s="8"/>
      <c r="E324" s="8"/>
      <c r="F324" s="8"/>
      <c r="G324" s="8"/>
      <c r="H324" s="8"/>
      <c r="I324" s="8"/>
      <c r="J324" s="8"/>
      <c r="K324" s="8"/>
      <c r="L324" s="8"/>
      <c r="M324" s="8"/>
      <c r="N324" s="8"/>
      <c r="O324" s="8"/>
      <c r="P324" s="8"/>
      <c r="Q324" s="15"/>
      <c r="R324" s="15"/>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row>
    <row r="325" spans="3:64" ht="12.75">
      <c r="C325" s="8"/>
      <c r="D325" s="8"/>
      <c r="E325" s="8"/>
      <c r="F325" s="8"/>
      <c r="G325" s="8"/>
      <c r="H325" s="8"/>
      <c r="I325" s="8"/>
      <c r="J325" s="8"/>
      <c r="K325" s="8"/>
      <c r="L325" s="8"/>
      <c r="M325" s="8"/>
      <c r="N325" s="8"/>
      <c r="O325" s="8"/>
      <c r="P325" s="8"/>
      <c r="Q325" s="15"/>
      <c r="R325" s="15"/>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row>
    <row r="326" spans="3:64" ht="12.75">
      <c r="C326" s="8"/>
      <c r="D326" s="8"/>
      <c r="E326" s="8"/>
      <c r="F326" s="8"/>
      <c r="G326" s="8"/>
      <c r="H326" s="8"/>
      <c r="I326" s="8"/>
      <c r="J326" s="8"/>
      <c r="K326" s="8"/>
      <c r="L326" s="8"/>
      <c r="M326" s="8"/>
      <c r="N326" s="8"/>
      <c r="O326" s="8"/>
      <c r="P326" s="8"/>
      <c r="Q326" s="15"/>
      <c r="R326" s="15"/>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row>
    <row r="327" spans="3:64" ht="12.75">
      <c r="C327" s="8"/>
      <c r="D327" s="8"/>
      <c r="E327" s="8"/>
      <c r="F327" s="8"/>
      <c r="G327" s="8"/>
      <c r="H327" s="8"/>
      <c r="I327" s="8"/>
      <c r="J327" s="8"/>
      <c r="K327" s="8"/>
      <c r="L327" s="8"/>
      <c r="M327" s="8"/>
      <c r="N327" s="8"/>
      <c r="O327" s="8"/>
      <c r="P327" s="8"/>
      <c r="Q327" s="15"/>
      <c r="R327" s="15"/>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row>
    <row r="328" spans="3:64" ht="12.75">
      <c r="C328" s="8"/>
      <c r="D328" s="8"/>
      <c r="E328" s="8"/>
      <c r="F328" s="8"/>
      <c r="G328" s="8"/>
      <c r="H328" s="8"/>
      <c r="I328" s="8"/>
      <c r="J328" s="8"/>
      <c r="K328" s="8"/>
      <c r="L328" s="8"/>
      <c r="M328" s="8"/>
      <c r="N328" s="8"/>
      <c r="O328" s="8"/>
      <c r="P328" s="8"/>
      <c r="Q328" s="15"/>
      <c r="R328" s="15"/>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row>
    <row r="329" spans="3:64" ht="12.75">
      <c r="C329" s="8"/>
      <c r="D329" s="8"/>
      <c r="E329" s="8"/>
      <c r="F329" s="8"/>
      <c r="G329" s="8"/>
      <c r="H329" s="8"/>
      <c r="I329" s="8"/>
      <c r="J329" s="8"/>
      <c r="K329" s="8"/>
      <c r="L329" s="8"/>
      <c r="M329" s="8"/>
      <c r="N329" s="8"/>
      <c r="O329" s="8"/>
      <c r="P329" s="8"/>
      <c r="Q329" s="15"/>
      <c r="R329" s="15"/>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row>
    <row r="330" spans="3:64" ht="12.75">
      <c r="C330" s="8"/>
      <c r="D330" s="8"/>
      <c r="E330" s="8"/>
      <c r="F330" s="8"/>
      <c r="G330" s="8"/>
      <c r="H330" s="8"/>
      <c r="I330" s="8"/>
      <c r="J330" s="8"/>
      <c r="K330" s="8"/>
      <c r="L330" s="8"/>
      <c r="M330" s="8"/>
      <c r="N330" s="8"/>
      <c r="O330" s="8"/>
      <c r="P330" s="8"/>
      <c r="Q330" s="15"/>
      <c r="R330" s="15"/>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row>
    <row r="331" spans="3:64" ht="12.75">
      <c r="C331" s="8"/>
      <c r="D331" s="8"/>
      <c r="E331" s="8"/>
      <c r="F331" s="8"/>
      <c r="G331" s="8"/>
      <c r="H331" s="8"/>
      <c r="I331" s="8"/>
      <c r="J331" s="8"/>
      <c r="K331" s="8"/>
      <c r="L331" s="8"/>
      <c r="M331" s="8"/>
      <c r="N331" s="8"/>
      <c r="O331" s="8"/>
      <c r="P331" s="8"/>
      <c r="Q331" s="15"/>
      <c r="R331" s="15"/>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row>
    <row r="332" spans="3:64" ht="12.75">
      <c r="C332" s="8"/>
      <c r="D332" s="8"/>
      <c r="E332" s="8"/>
      <c r="F332" s="8"/>
      <c r="G332" s="8"/>
      <c r="H332" s="8"/>
      <c r="I332" s="8"/>
      <c r="J332" s="8"/>
      <c r="K332" s="8"/>
      <c r="L332" s="8"/>
      <c r="M332" s="8"/>
      <c r="N332" s="8"/>
      <c r="O332" s="8"/>
      <c r="P332" s="8"/>
      <c r="Q332" s="15"/>
      <c r="R332" s="15"/>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row>
    <row r="333" spans="3:64" ht="12.75">
      <c r="C333" s="8"/>
      <c r="D333" s="8"/>
      <c r="E333" s="8"/>
      <c r="F333" s="8"/>
      <c r="G333" s="8"/>
      <c r="H333" s="8"/>
      <c r="I333" s="8"/>
      <c r="J333" s="8"/>
      <c r="K333" s="8"/>
      <c r="L333" s="8"/>
      <c r="M333" s="8"/>
      <c r="N333" s="8"/>
      <c r="O333" s="8"/>
      <c r="P333" s="8"/>
      <c r="Q333" s="15"/>
      <c r="R333" s="15"/>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row>
    <row r="334" spans="3:64" ht="12.75">
      <c r="C334" s="8"/>
      <c r="D334" s="8"/>
      <c r="E334" s="8"/>
      <c r="F334" s="8"/>
      <c r="G334" s="8"/>
      <c r="H334" s="8"/>
      <c r="I334" s="8"/>
      <c r="J334" s="8"/>
      <c r="K334" s="8"/>
      <c r="L334" s="8"/>
      <c r="M334" s="8"/>
      <c r="N334" s="8"/>
      <c r="O334" s="8"/>
      <c r="P334" s="8"/>
      <c r="Q334" s="15"/>
      <c r="R334" s="15"/>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row>
    <row r="335" spans="3:64" ht="12.75">
      <c r="C335" s="8"/>
      <c r="D335" s="8"/>
      <c r="E335" s="8"/>
      <c r="F335" s="8"/>
      <c r="G335" s="8"/>
      <c r="H335" s="8"/>
      <c r="I335" s="8"/>
      <c r="J335" s="8"/>
      <c r="K335" s="8"/>
      <c r="L335" s="8"/>
      <c r="M335" s="8"/>
      <c r="N335" s="8"/>
      <c r="O335" s="8"/>
      <c r="P335" s="8"/>
      <c r="Q335" s="15"/>
      <c r="R335" s="15"/>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row>
    <row r="336" spans="3:64" ht="12.75">
      <c r="C336" s="8"/>
      <c r="D336" s="8"/>
      <c r="E336" s="8"/>
      <c r="F336" s="8"/>
      <c r="G336" s="8"/>
      <c r="H336" s="8"/>
      <c r="I336" s="8"/>
      <c r="J336" s="8"/>
      <c r="K336" s="8"/>
      <c r="L336" s="8"/>
      <c r="M336" s="8"/>
      <c r="N336" s="8"/>
      <c r="O336" s="8"/>
      <c r="P336" s="8"/>
      <c r="Q336" s="15"/>
      <c r="R336" s="15"/>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row>
    <row r="337" spans="3:64" ht="12.75">
      <c r="C337" s="8"/>
      <c r="D337" s="8"/>
      <c r="E337" s="8"/>
      <c r="F337" s="8"/>
      <c r="G337" s="8"/>
      <c r="H337" s="8"/>
      <c r="I337" s="8"/>
      <c r="J337" s="8"/>
      <c r="K337" s="8"/>
      <c r="L337" s="8"/>
      <c r="M337" s="8"/>
      <c r="N337" s="8"/>
      <c r="O337" s="8"/>
      <c r="P337" s="8"/>
      <c r="Q337" s="15"/>
      <c r="R337" s="15"/>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row>
    <row r="338" spans="3:64" ht="12.75">
      <c r="C338" s="8"/>
      <c r="D338" s="8"/>
      <c r="E338" s="8"/>
      <c r="F338" s="8"/>
      <c r="G338" s="8"/>
      <c r="H338" s="8"/>
      <c r="I338" s="8"/>
      <c r="J338" s="8"/>
      <c r="K338" s="8"/>
      <c r="L338" s="8"/>
      <c r="M338" s="8"/>
      <c r="N338" s="8"/>
      <c r="O338" s="8"/>
      <c r="P338" s="8"/>
      <c r="Q338" s="15"/>
      <c r="R338" s="15"/>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row>
    <row r="339" spans="3:64" ht="12.75">
      <c r="C339" s="8"/>
      <c r="D339" s="8"/>
      <c r="E339" s="8"/>
      <c r="F339" s="8"/>
      <c r="G339" s="8"/>
      <c r="H339" s="8"/>
      <c r="I339" s="8"/>
      <c r="J339" s="8"/>
      <c r="K339" s="8"/>
      <c r="L339" s="8"/>
      <c r="M339" s="8"/>
      <c r="N339" s="8"/>
      <c r="O339" s="8"/>
      <c r="P339" s="8"/>
      <c r="Q339" s="15"/>
      <c r="R339" s="15"/>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row>
    <row r="340" spans="3:64" ht="12.75">
      <c r="C340" s="8"/>
      <c r="D340" s="8"/>
      <c r="E340" s="8"/>
      <c r="F340" s="8"/>
      <c r="G340" s="8"/>
      <c r="H340" s="8"/>
      <c r="I340" s="8"/>
      <c r="J340" s="8"/>
      <c r="K340" s="8"/>
      <c r="L340" s="8"/>
      <c r="M340" s="8"/>
      <c r="N340" s="8"/>
      <c r="O340" s="8"/>
      <c r="P340" s="8"/>
      <c r="Q340" s="15"/>
      <c r="R340" s="15"/>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row>
    <row r="341" spans="3:64" ht="12.75">
      <c r="C341" s="8"/>
      <c r="D341" s="8"/>
      <c r="E341" s="8"/>
      <c r="F341" s="8"/>
      <c r="G341" s="8"/>
      <c r="H341" s="8"/>
      <c r="I341" s="8"/>
      <c r="J341" s="8"/>
      <c r="K341" s="8"/>
      <c r="L341" s="8"/>
      <c r="M341" s="8"/>
      <c r="N341" s="8"/>
      <c r="O341" s="8"/>
      <c r="P341" s="8"/>
      <c r="Q341" s="15"/>
      <c r="R341" s="15"/>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row>
    <row r="342" spans="3:64" ht="12.75">
      <c r="C342" s="8"/>
      <c r="D342" s="8"/>
      <c r="E342" s="8"/>
      <c r="F342" s="8"/>
      <c r="G342" s="8"/>
      <c r="H342" s="8"/>
      <c r="I342" s="8"/>
      <c r="J342" s="8"/>
      <c r="K342" s="8"/>
      <c r="L342" s="8"/>
      <c r="M342" s="8"/>
      <c r="N342" s="8"/>
      <c r="O342" s="8"/>
      <c r="P342" s="8"/>
      <c r="Q342" s="15"/>
      <c r="R342" s="15"/>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row>
    <row r="343" spans="3:64" ht="12.75">
      <c r="C343" s="8"/>
      <c r="D343" s="8"/>
      <c r="E343" s="8"/>
      <c r="F343" s="8"/>
      <c r="G343" s="8"/>
      <c r="H343" s="8"/>
      <c r="I343" s="8"/>
      <c r="J343" s="8"/>
      <c r="K343" s="8"/>
      <c r="L343" s="8"/>
      <c r="M343" s="8"/>
      <c r="N343" s="8"/>
      <c r="O343" s="8"/>
      <c r="P343" s="8"/>
      <c r="Q343" s="15"/>
      <c r="R343" s="15"/>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row>
    <row r="344" spans="3:64" ht="12.75">
      <c r="C344" s="8"/>
      <c r="D344" s="8"/>
      <c r="E344" s="8"/>
      <c r="F344" s="8"/>
      <c r="G344" s="8"/>
      <c r="H344" s="8"/>
      <c r="I344" s="8"/>
      <c r="J344" s="8"/>
      <c r="K344" s="8"/>
      <c r="L344" s="8"/>
      <c r="M344" s="8"/>
      <c r="N344" s="8"/>
      <c r="O344" s="8"/>
      <c r="P344" s="8"/>
      <c r="Q344" s="15"/>
      <c r="R344" s="15"/>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row>
    <row r="345" spans="3:64" ht="12.75">
      <c r="C345" s="8"/>
      <c r="D345" s="8"/>
      <c r="E345" s="8"/>
      <c r="F345" s="8"/>
      <c r="G345" s="8"/>
      <c r="H345" s="8"/>
      <c r="I345" s="8"/>
      <c r="J345" s="8"/>
      <c r="K345" s="8"/>
      <c r="L345" s="8"/>
      <c r="M345" s="8"/>
      <c r="N345" s="8"/>
      <c r="O345" s="8"/>
      <c r="P345" s="8"/>
      <c r="Q345" s="15"/>
      <c r="R345" s="15"/>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row>
    <row r="346" spans="3:64" ht="12.75">
      <c r="C346" s="8"/>
      <c r="D346" s="8"/>
      <c r="E346" s="8"/>
      <c r="F346" s="8"/>
      <c r="G346" s="8"/>
      <c r="H346" s="8"/>
      <c r="I346" s="8"/>
      <c r="J346" s="8"/>
      <c r="K346" s="8"/>
      <c r="L346" s="8"/>
      <c r="M346" s="8"/>
      <c r="N346" s="8"/>
      <c r="O346" s="8"/>
      <c r="P346" s="8"/>
      <c r="Q346" s="15"/>
      <c r="R346" s="15"/>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row>
    <row r="347" spans="3:64" ht="12.75">
      <c r="C347" s="8"/>
      <c r="D347" s="8"/>
      <c r="E347" s="8"/>
      <c r="F347" s="8"/>
      <c r="G347" s="8"/>
      <c r="H347" s="8"/>
      <c r="I347" s="8"/>
      <c r="J347" s="8"/>
      <c r="K347" s="8"/>
      <c r="L347" s="8"/>
      <c r="M347" s="8"/>
      <c r="N347" s="8"/>
      <c r="O347" s="8"/>
      <c r="P347" s="8"/>
      <c r="Q347" s="15"/>
      <c r="R347" s="15"/>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row>
    <row r="348" spans="3:64" ht="12.75">
      <c r="C348" s="8"/>
      <c r="D348" s="8"/>
      <c r="E348" s="8"/>
      <c r="F348" s="8"/>
      <c r="G348" s="8"/>
      <c r="H348" s="8"/>
      <c r="I348" s="8"/>
      <c r="J348" s="8"/>
      <c r="K348" s="8"/>
      <c r="L348" s="8"/>
      <c r="M348" s="8"/>
      <c r="N348" s="8"/>
      <c r="O348" s="8"/>
      <c r="P348" s="8"/>
      <c r="Q348" s="15"/>
      <c r="R348" s="15"/>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row>
    <row r="349" spans="3:64" ht="12.75">
      <c r="C349" s="8"/>
      <c r="D349" s="8"/>
      <c r="E349" s="8"/>
      <c r="F349" s="8"/>
      <c r="G349" s="8"/>
      <c r="H349" s="8"/>
      <c r="I349" s="8"/>
      <c r="J349" s="8"/>
      <c r="K349" s="8"/>
      <c r="L349" s="8"/>
      <c r="M349" s="8"/>
      <c r="N349" s="8"/>
      <c r="O349" s="8"/>
      <c r="P349" s="8"/>
      <c r="Q349" s="15"/>
      <c r="R349" s="15"/>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row>
    <row r="350" spans="3:64" ht="12.75">
      <c r="C350" s="8"/>
      <c r="D350" s="8"/>
      <c r="E350" s="8"/>
      <c r="F350" s="8"/>
      <c r="G350" s="8"/>
      <c r="H350" s="8"/>
      <c r="I350" s="8"/>
      <c r="J350" s="8"/>
      <c r="K350" s="8"/>
      <c r="L350" s="8"/>
      <c r="M350" s="8"/>
      <c r="N350" s="8"/>
      <c r="O350" s="8"/>
      <c r="P350" s="8"/>
      <c r="Q350" s="15"/>
      <c r="R350" s="15"/>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row>
    <row r="351" spans="3:64" ht="12.75">
      <c r="C351" s="8"/>
      <c r="D351" s="8"/>
      <c r="E351" s="8"/>
      <c r="F351" s="8"/>
      <c r="G351" s="8"/>
      <c r="H351" s="8"/>
      <c r="I351" s="8"/>
      <c r="J351" s="8"/>
      <c r="K351" s="8"/>
      <c r="L351" s="8"/>
      <c r="M351" s="8"/>
      <c r="N351" s="8"/>
      <c r="O351" s="8"/>
      <c r="P351" s="8"/>
      <c r="Q351" s="15"/>
      <c r="R351" s="15"/>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row>
    <row r="352" spans="3:64" ht="12.75">
      <c r="C352" s="8"/>
      <c r="D352" s="8"/>
      <c r="E352" s="8"/>
      <c r="F352" s="8"/>
      <c r="G352" s="8"/>
      <c r="H352" s="8"/>
      <c r="I352" s="8"/>
      <c r="J352" s="8"/>
      <c r="K352" s="8"/>
      <c r="L352" s="8"/>
      <c r="M352" s="8"/>
      <c r="N352" s="8"/>
      <c r="O352" s="8"/>
      <c r="P352" s="8"/>
      <c r="Q352" s="15"/>
      <c r="R352" s="15"/>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row>
    <row r="353" spans="3:64" ht="12.75">
      <c r="C353" s="8"/>
      <c r="D353" s="8"/>
      <c r="E353" s="8"/>
      <c r="F353" s="8"/>
      <c r="G353" s="8"/>
      <c r="H353" s="8"/>
      <c r="I353" s="8"/>
      <c r="J353" s="8"/>
      <c r="K353" s="8"/>
      <c r="L353" s="8"/>
      <c r="M353" s="8"/>
      <c r="N353" s="8"/>
      <c r="O353" s="8"/>
      <c r="P353" s="8"/>
      <c r="Q353" s="15"/>
      <c r="R353" s="15"/>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row>
    <row r="354" spans="3:64" ht="12.75">
      <c r="C354" s="8"/>
      <c r="D354" s="8"/>
      <c r="E354" s="8"/>
      <c r="F354" s="8"/>
      <c r="G354" s="8"/>
      <c r="H354" s="8"/>
      <c r="I354" s="8"/>
      <c r="J354" s="8"/>
      <c r="K354" s="8"/>
      <c r="L354" s="8"/>
      <c r="M354" s="8"/>
      <c r="N354" s="8"/>
      <c r="O354" s="8"/>
      <c r="P354" s="8"/>
      <c r="Q354" s="15"/>
      <c r="R354" s="15"/>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row>
    <row r="355" spans="3:64" ht="12.75">
      <c r="C355" s="8"/>
      <c r="D355" s="8"/>
      <c r="E355" s="8"/>
      <c r="F355" s="8"/>
      <c r="G355" s="8"/>
      <c r="H355" s="8"/>
      <c r="I355" s="8"/>
      <c r="J355" s="8"/>
      <c r="K355" s="8"/>
      <c r="L355" s="8"/>
      <c r="M355" s="8"/>
      <c r="N355" s="8"/>
      <c r="O355" s="8"/>
      <c r="P355" s="8"/>
      <c r="Q355" s="15"/>
      <c r="R355" s="15"/>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row>
    <row r="356" spans="3:64" ht="12.75">
      <c r="C356" s="8"/>
      <c r="D356" s="8"/>
      <c r="E356" s="8"/>
      <c r="F356" s="8"/>
      <c r="G356" s="8"/>
      <c r="H356" s="8"/>
      <c r="I356" s="8"/>
      <c r="J356" s="8"/>
      <c r="K356" s="8"/>
      <c r="L356" s="8"/>
      <c r="M356" s="8"/>
      <c r="N356" s="8"/>
      <c r="O356" s="8"/>
      <c r="P356" s="8"/>
      <c r="Q356" s="15"/>
      <c r="R356" s="15"/>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row>
    <row r="357" spans="3:64" ht="12.75">
      <c r="C357" s="8"/>
      <c r="D357" s="8"/>
      <c r="E357" s="8"/>
      <c r="F357" s="8"/>
      <c r="G357" s="8"/>
      <c r="H357" s="8"/>
      <c r="I357" s="8"/>
      <c r="J357" s="8"/>
      <c r="K357" s="8"/>
      <c r="L357" s="8"/>
      <c r="M357" s="8"/>
      <c r="N357" s="8"/>
      <c r="O357" s="8"/>
      <c r="P357" s="8"/>
      <c r="Q357" s="15"/>
      <c r="R357" s="15"/>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row>
    <row r="358" spans="3:64" ht="12.75">
      <c r="C358" s="8"/>
      <c r="D358" s="8"/>
      <c r="E358" s="8"/>
      <c r="F358" s="8"/>
      <c r="G358" s="8"/>
      <c r="H358" s="8"/>
      <c r="I358" s="8"/>
      <c r="J358" s="8"/>
      <c r="K358" s="8"/>
      <c r="L358" s="8"/>
      <c r="M358" s="8"/>
      <c r="N358" s="8"/>
      <c r="O358" s="8"/>
      <c r="P358" s="8"/>
      <c r="Q358" s="15"/>
      <c r="R358" s="15"/>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row>
    <row r="359" spans="3:64" ht="12.75">
      <c r="C359" s="8"/>
      <c r="D359" s="8"/>
      <c r="E359" s="8"/>
      <c r="F359" s="8"/>
      <c r="G359" s="8"/>
      <c r="H359" s="8"/>
      <c r="I359" s="8"/>
      <c r="J359" s="8"/>
      <c r="K359" s="8"/>
      <c r="L359" s="8"/>
      <c r="M359" s="8"/>
      <c r="N359" s="8"/>
      <c r="O359" s="8"/>
      <c r="P359" s="8"/>
      <c r="Q359" s="15"/>
      <c r="R359" s="15"/>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row>
    <row r="360" spans="3:64" ht="12.75">
      <c r="C360" s="8"/>
      <c r="D360" s="8"/>
      <c r="E360" s="8"/>
      <c r="F360" s="8"/>
      <c r="G360" s="8"/>
      <c r="H360" s="8"/>
      <c r="I360" s="8"/>
      <c r="J360" s="8"/>
      <c r="K360" s="8"/>
      <c r="L360" s="8"/>
      <c r="M360" s="8"/>
      <c r="N360" s="8"/>
      <c r="O360" s="8"/>
      <c r="P360" s="8"/>
      <c r="Q360" s="15"/>
      <c r="R360" s="15"/>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row>
    <row r="361" spans="3:64" ht="12.75">
      <c r="C361" s="8"/>
      <c r="D361" s="8"/>
      <c r="E361" s="8"/>
      <c r="F361" s="8"/>
      <c r="G361" s="8"/>
      <c r="H361" s="8"/>
      <c r="I361" s="8"/>
      <c r="J361" s="8"/>
      <c r="K361" s="8"/>
      <c r="L361" s="8"/>
      <c r="M361" s="8"/>
      <c r="N361" s="8"/>
      <c r="O361" s="8"/>
      <c r="P361" s="8"/>
      <c r="Q361" s="15"/>
      <c r="R361" s="15"/>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row>
    <row r="362" spans="3:64" ht="12.75">
      <c r="C362" s="8"/>
      <c r="D362" s="8"/>
      <c r="E362" s="8"/>
      <c r="F362" s="8"/>
      <c r="G362" s="8"/>
      <c r="H362" s="8"/>
      <c r="I362" s="8"/>
      <c r="J362" s="8"/>
      <c r="K362" s="8"/>
      <c r="L362" s="8"/>
      <c r="M362" s="8"/>
      <c r="N362" s="8"/>
      <c r="O362" s="8"/>
      <c r="P362" s="8"/>
      <c r="Q362" s="15"/>
      <c r="R362" s="15"/>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row>
    <row r="363" spans="3:64" ht="12.75">
      <c r="C363" s="8"/>
      <c r="D363" s="8"/>
      <c r="E363" s="8"/>
      <c r="F363" s="8"/>
      <c r="G363" s="8"/>
      <c r="H363" s="8"/>
      <c r="I363" s="8"/>
      <c r="J363" s="8"/>
      <c r="K363" s="8"/>
      <c r="L363" s="8"/>
      <c r="M363" s="8"/>
      <c r="N363" s="8"/>
      <c r="O363" s="8"/>
      <c r="P363" s="8"/>
      <c r="Q363" s="15"/>
      <c r="R363" s="15"/>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row>
    <row r="364" spans="3:64" ht="12.75">
      <c r="C364" s="8"/>
      <c r="D364" s="8"/>
      <c r="E364" s="8"/>
      <c r="F364" s="8"/>
      <c r="G364" s="8"/>
      <c r="H364" s="8"/>
      <c r="I364" s="8"/>
      <c r="J364" s="8"/>
      <c r="K364" s="8"/>
      <c r="L364" s="8"/>
      <c r="M364" s="8"/>
      <c r="N364" s="8"/>
      <c r="O364" s="8"/>
      <c r="P364" s="8"/>
      <c r="Q364" s="15"/>
      <c r="R364" s="15"/>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row>
    <row r="365" spans="3:64" ht="12.75">
      <c r="C365" s="8"/>
      <c r="D365" s="8"/>
      <c r="E365" s="8"/>
      <c r="F365" s="8"/>
      <c r="G365" s="8"/>
      <c r="H365" s="8"/>
      <c r="I365" s="8"/>
      <c r="J365" s="8"/>
      <c r="K365" s="8"/>
      <c r="L365" s="8"/>
      <c r="M365" s="8"/>
      <c r="N365" s="8"/>
      <c r="O365" s="8"/>
      <c r="P365" s="8"/>
      <c r="Q365" s="15"/>
      <c r="R365" s="15"/>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row>
    <row r="366" spans="3:64" ht="12.75">
      <c r="C366" s="8"/>
      <c r="D366" s="8"/>
      <c r="E366" s="8"/>
      <c r="F366" s="8"/>
      <c r="G366" s="8"/>
      <c r="H366" s="8"/>
      <c r="I366" s="8"/>
      <c r="J366" s="8"/>
      <c r="K366" s="8"/>
      <c r="L366" s="8"/>
      <c r="M366" s="8"/>
      <c r="N366" s="8"/>
      <c r="O366" s="8"/>
      <c r="P366" s="8"/>
      <c r="Q366" s="15"/>
      <c r="R366" s="15"/>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row>
    <row r="367" spans="3:64" ht="12.75">
      <c r="C367" s="8"/>
      <c r="D367" s="8"/>
      <c r="E367" s="8"/>
      <c r="F367" s="8"/>
      <c r="G367" s="8"/>
      <c r="H367" s="8"/>
      <c r="I367" s="8"/>
      <c r="J367" s="8"/>
      <c r="K367" s="8"/>
      <c r="L367" s="8"/>
      <c r="M367" s="8"/>
      <c r="N367" s="8"/>
      <c r="O367" s="8"/>
      <c r="P367" s="8"/>
      <c r="Q367" s="15"/>
      <c r="R367" s="15"/>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row>
    <row r="368" spans="3:64" ht="12.75">
      <c r="C368" s="8"/>
      <c r="D368" s="8"/>
      <c r="E368" s="8"/>
      <c r="F368" s="8"/>
      <c r="G368" s="8"/>
      <c r="H368" s="8"/>
      <c r="I368" s="8"/>
      <c r="J368" s="8"/>
      <c r="K368" s="8"/>
      <c r="L368" s="8"/>
      <c r="M368" s="8"/>
      <c r="N368" s="8"/>
      <c r="O368" s="8"/>
      <c r="P368" s="8"/>
      <c r="Q368" s="15"/>
      <c r="R368" s="15"/>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row>
    <row r="369" spans="3:64" ht="12.75">
      <c r="C369" s="8"/>
      <c r="D369" s="8"/>
      <c r="E369" s="8"/>
      <c r="F369" s="8"/>
      <c r="G369" s="8"/>
      <c r="H369" s="8"/>
      <c r="I369" s="8"/>
      <c r="J369" s="8"/>
      <c r="K369" s="8"/>
      <c r="L369" s="8"/>
      <c r="M369" s="8"/>
      <c r="N369" s="8"/>
      <c r="O369" s="8"/>
      <c r="P369" s="8"/>
      <c r="Q369" s="15"/>
      <c r="R369" s="15"/>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row>
    <row r="370" spans="3:64" ht="12.75">
      <c r="C370" s="8"/>
      <c r="D370" s="8"/>
      <c r="E370" s="8"/>
      <c r="F370" s="8"/>
      <c r="G370" s="8"/>
      <c r="H370" s="8"/>
      <c r="I370" s="8"/>
      <c r="J370" s="8"/>
      <c r="K370" s="8"/>
      <c r="L370" s="8"/>
      <c r="M370" s="8"/>
      <c r="N370" s="8"/>
      <c r="O370" s="8"/>
      <c r="P370" s="8"/>
      <c r="Q370" s="15"/>
      <c r="R370" s="15"/>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row>
    <row r="371" spans="3:64" ht="12.75">
      <c r="C371" s="8"/>
      <c r="D371" s="8"/>
      <c r="E371" s="8"/>
      <c r="F371" s="8"/>
      <c r="G371" s="8"/>
      <c r="H371" s="8"/>
      <c r="I371" s="8"/>
      <c r="J371" s="8"/>
      <c r="K371" s="8"/>
      <c r="L371" s="8"/>
      <c r="M371" s="8"/>
      <c r="N371" s="8"/>
      <c r="O371" s="8"/>
      <c r="P371" s="8"/>
      <c r="Q371" s="15"/>
      <c r="R371" s="15"/>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row>
    <row r="372" spans="3:64" ht="12.75">
      <c r="C372" s="8"/>
      <c r="D372" s="8"/>
      <c r="E372" s="8"/>
      <c r="F372" s="8"/>
      <c r="G372" s="8"/>
      <c r="H372" s="8"/>
      <c r="I372" s="8"/>
      <c r="J372" s="8"/>
      <c r="K372" s="8"/>
      <c r="L372" s="8"/>
      <c r="M372" s="8"/>
      <c r="N372" s="8"/>
      <c r="O372" s="8"/>
      <c r="P372" s="8"/>
      <c r="Q372" s="15"/>
      <c r="R372" s="15"/>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row>
    <row r="373" spans="3:64" ht="12.75">
      <c r="C373" s="8"/>
      <c r="D373" s="8"/>
      <c r="E373" s="8"/>
      <c r="F373" s="8"/>
      <c r="G373" s="8"/>
      <c r="H373" s="8"/>
      <c r="I373" s="8"/>
      <c r="J373" s="8"/>
      <c r="K373" s="8"/>
      <c r="L373" s="8"/>
      <c r="M373" s="8"/>
      <c r="N373" s="8"/>
      <c r="O373" s="8"/>
      <c r="P373" s="8"/>
      <c r="Q373" s="15"/>
      <c r="R373" s="15"/>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row>
    <row r="374" spans="3:64" ht="12.75">
      <c r="C374" s="8"/>
      <c r="D374" s="8"/>
      <c r="E374" s="8"/>
      <c r="F374" s="8"/>
      <c r="G374" s="8"/>
      <c r="H374" s="8"/>
      <c r="I374" s="8"/>
      <c r="J374" s="8"/>
      <c r="K374" s="8"/>
      <c r="L374" s="8"/>
      <c r="M374" s="8"/>
      <c r="N374" s="8"/>
      <c r="O374" s="8"/>
      <c r="P374" s="8"/>
      <c r="Q374" s="15"/>
      <c r="R374" s="15"/>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row>
    <row r="375" spans="3:64" ht="12.75">
      <c r="C375" s="8"/>
      <c r="D375" s="8"/>
      <c r="E375" s="8"/>
      <c r="F375" s="8"/>
      <c r="G375" s="8"/>
      <c r="H375" s="8"/>
      <c r="I375" s="8"/>
      <c r="J375" s="8"/>
      <c r="K375" s="8"/>
      <c r="L375" s="8"/>
      <c r="M375" s="8"/>
      <c r="N375" s="8"/>
      <c r="O375" s="8"/>
      <c r="P375" s="8"/>
      <c r="Q375" s="15"/>
      <c r="R375" s="15"/>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row>
    <row r="376" spans="3:64" ht="12.75">
      <c r="C376" s="8"/>
      <c r="D376" s="8"/>
      <c r="E376" s="8"/>
      <c r="F376" s="8"/>
      <c r="G376" s="8"/>
      <c r="H376" s="8"/>
      <c r="I376" s="8"/>
      <c r="J376" s="8"/>
      <c r="K376" s="8"/>
      <c r="L376" s="8"/>
      <c r="M376" s="8"/>
      <c r="N376" s="8"/>
      <c r="O376" s="8"/>
      <c r="P376" s="8"/>
      <c r="Q376" s="15"/>
      <c r="R376" s="15"/>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row>
    <row r="377" spans="3:64" ht="12.75">
      <c r="C377" s="8"/>
      <c r="D377" s="8"/>
      <c r="E377" s="8"/>
      <c r="F377" s="8"/>
      <c r="G377" s="8"/>
      <c r="H377" s="8"/>
      <c r="I377" s="8"/>
      <c r="J377" s="8"/>
      <c r="K377" s="8"/>
      <c r="L377" s="8"/>
      <c r="M377" s="8"/>
      <c r="N377" s="8"/>
      <c r="O377" s="8"/>
      <c r="P377" s="8"/>
      <c r="Q377" s="15"/>
      <c r="R377" s="15"/>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row>
    <row r="378" spans="3:64" ht="12.75">
      <c r="C378" s="8"/>
      <c r="D378" s="8"/>
      <c r="E378" s="8"/>
      <c r="F378" s="8"/>
      <c r="G378" s="8"/>
      <c r="H378" s="8"/>
      <c r="I378" s="8"/>
      <c r="J378" s="8"/>
      <c r="K378" s="8"/>
      <c r="L378" s="8"/>
      <c r="M378" s="8"/>
      <c r="N378" s="8"/>
      <c r="O378" s="8"/>
      <c r="P378" s="8"/>
      <c r="Q378" s="15"/>
      <c r="R378" s="15"/>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row>
    <row r="379" spans="3:64" ht="12.75">
      <c r="C379" s="8"/>
      <c r="D379" s="8"/>
      <c r="E379" s="8"/>
      <c r="F379" s="8"/>
      <c r="G379" s="8"/>
      <c r="H379" s="8"/>
      <c r="I379" s="8"/>
      <c r="J379" s="8"/>
      <c r="K379" s="8"/>
      <c r="L379" s="8"/>
      <c r="M379" s="8"/>
      <c r="N379" s="8"/>
      <c r="O379" s="8"/>
      <c r="P379" s="8"/>
      <c r="Q379" s="15"/>
      <c r="R379" s="15"/>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row>
    <row r="380" spans="3:64" ht="12.75">
      <c r="C380" s="8"/>
      <c r="D380" s="8"/>
      <c r="E380" s="8"/>
      <c r="F380" s="8"/>
      <c r="G380" s="8"/>
      <c r="H380" s="8"/>
      <c r="I380" s="8"/>
      <c r="J380" s="8"/>
      <c r="K380" s="8"/>
      <c r="L380" s="8"/>
      <c r="M380" s="8"/>
      <c r="N380" s="8"/>
      <c r="O380" s="8"/>
      <c r="P380" s="8"/>
      <c r="Q380" s="15"/>
      <c r="R380" s="15"/>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row>
    <row r="381" spans="3:64" ht="12.75">
      <c r="C381" s="8"/>
      <c r="D381" s="8"/>
      <c r="E381" s="8"/>
      <c r="F381" s="8"/>
      <c r="G381" s="8"/>
      <c r="H381" s="8"/>
      <c r="I381" s="8"/>
      <c r="J381" s="8"/>
      <c r="K381" s="8"/>
      <c r="L381" s="8"/>
      <c r="M381" s="8"/>
      <c r="N381" s="8"/>
      <c r="O381" s="8"/>
      <c r="P381" s="8"/>
      <c r="Q381" s="15"/>
      <c r="R381" s="15"/>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row>
    <row r="382" spans="3:64" ht="12.75">
      <c r="C382" s="8"/>
      <c r="D382" s="8"/>
      <c r="E382" s="8"/>
      <c r="F382" s="8"/>
      <c r="G382" s="8"/>
      <c r="H382" s="8"/>
      <c r="I382" s="8"/>
      <c r="J382" s="8"/>
      <c r="K382" s="8"/>
      <c r="L382" s="8"/>
      <c r="M382" s="8"/>
      <c r="N382" s="8"/>
      <c r="O382" s="8"/>
      <c r="P382" s="8"/>
      <c r="Q382" s="15"/>
      <c r="R382" s="15"/>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row>
    <row r="383" spans="3:64" ht="12.75">
      <c r="C383" s="8"/>
      <c r="D383" s="8"/>
      <c r="E383" s="8"/>
      <c r="F383" s="8"/>
      <c r="G383" s="8"/>
      <c r="H383" s="8"/>
      <c r="I383" s="8"/>
      <c r="J383" s="8"/>
      <c r="K383" s="8"/>
      <c r="L383" s="8"/>
      <c r="M383" s="8"/>
      <c r="N383" s="8"/>
      <c r="O383" s="8"/>
      <c r="P383" s="8"/>
      <c r="Q383" s="15"/>
      <c r="R383" s="15"/>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row>
    <row r="384" spans="3:64" ht="12.75">
      <c r="C384" s="8"/>
      <c r="D384" s="8"/>
      <c r="E384" s="8"/>
      <c r="F384" s="8"/>
      <c r="G384" s="8"/>
      <c r="H384" s="8"/>
      <c r="I384" s="8"/>
      <c r="J384" s="8"/>
      <c r="K384" s="8"/>
      <c r="L384" s="8"/>
      <c r="M384" s="8"/>
      <c r="N384" s="8"/>
      <c r="O384" s="8"/>
      <c r="P384" s="8"/>
      <c r="Q384" s="15"/>
      <c r="R384" s="15"/>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row>
    <row r="385" spans="3:64" ht="12.75">
      <c r="C385" s="8"/>
      <c r="D385" s="8"/>
      <c r="E385" s="8"/>
      <c r="F385" s="8"/>
      <c r="G385" s="8"/>
      <c r="H385" s="8"/>
      <c r="I385" s="8"/>
      <c r="J385" s="8"/>
      <c r="K385" s="8"/>
      <c r="L385" s="8"/>
      <c r="M385" s="8"/>
      <c r="N385" s="8"/>
      <c r="O385" s="8"/>
      <c r="P385" s="8"/>
      <c r="Q385" s="15"/>
      <c r="R385" s="15"/>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row>
    <row r="386" spans="3:64" ht="12.75">
      <c r="C386" s="8"/>
      <c r="D386" s="8"/>
      <c r="E386" s="8"/>
      <c r="F386" s="8"/>
      <c r="G386" s="8"/>
      <c r="H386" s="8"/>
      <c r="I386" s="8"/>
      <c r="J386" s="8"/>
      <c r="K386" s="8"/>
      <c r="L386" s="8"/>
      <c r="M386" s="8"/>
      <c r="N386" s="8"/>
      <c r="O386" s="8"/>
      <c r="P386" s="8"/>
      <c r="Q386" s="15"/>
      <c r="R386" s="15"/>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row>
    <row r="387" spans="3:64" ht="12.75">
      <c r="C387" s="8"/>
      <c r="D387" s="8"/>
      <c r="E387" s="8"/>
      <c r="F387" s="8"/>
      <c r="G387" s="8"/>
      <c r="H387" s="8"/>
      <c r="I387" s="8"/>
      <c r="J387" s="8"/>
      <c r="K387" s="8"/>
      <c r="L387" s="8"/>
      <c r="M387" s="8"/>
      <c r="N387" s="8"/>
      <c r="O387" s="8"/>
      <c r="P387" s="8"/>
      <c r="Q387" s="15"/>
      <c r="R387" s="15"/>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row>
    <row r="388" spans="3:64" ht="12.75">
      <c r="C388" s="8"/>
      <c r="D388" s="8"/>
      <c r="E388" s="8"/>
      <c r="F388" s="8"/>
      <c r="G388" s="8"/>
      <c r="H388" s="8"/>
      <c r="I388" s="8"/>
      <c r="J388" s="8"/>
      <c r="K388" s="8"/>
      <c r="L388" s="8"/>
      <c r="M388" s="8"/>
      <c r="N388" s="8"/>
      <c r="O388" s="8"/>
      <c r="P388" s="8"/>
      <c r="Q388" s="15"/>
      <c r="R388" s="15"/>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row>
    <row r="389" spans="3:64" ht="12.75">
      <c r="C389" s="8"/>
      <c r="D389" s="8"/>
      <c r="E389" s="8"/>
      <c r="F389" s="8"/>
      <c r="G389" s="8"/>
      <c r="H389" s="8"/>
      <c r="I389" s="8"/>
      <c r="J389" s="8"/>
      <c r="K389" s="8"/>
      <c r="L389" s="8"/>
      <c r="M389" s="8"/>
      <c r="N389" s="8"/>
      <c r="O389" s="8"/>
      <c r="P389" s="8"/>
      <c r="Q389" s="15"/>
      <c r="R389" s="15"/>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row>
    <row r="390" spans="3:64" ht="12.75">
      <c r="C390" s="8"/>
      <c r="D390" s="8"/>
      <c r="E390" s="8"/>
      <c r="F390" s="8"/>
      <c r="G390" s="8"/>
      <c r="H390" s="8"/>
      <c r="I390" s="8"/>
      <c r="J390" s="8"/>
      <c r="K390" s="8"/>
      <c r="L390" s="8"/>
      <c r="M390" s="8"/>
      <c r="N390" s="8"/>
      <c r="O390" s="8"/>
      <c r="P390" s="8"/>
      <c r="Q390" s="15"/>
      <c r="R390" s="15"/>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row>
    <row r="391" spans="3:64" ht="12.75">
      <c r="C391" s="8"/>
      <c r="D391" s="8"/>
      <c r="E391" s="8"/>
      <c r="F391" s="8"/>
      <c r="G391" s="8"/>
      <c r="H391" s="8"/>
      <c r="I391" s="8"/>
      <c r="J391" s="8"/>
      <c r="K391" s="8"/>
      <c r="L391" s="8"/>
      <c r="M391" s="8"/>
      <c r="N391" s="8"/>
      <c r="O391" s="8"/>
      <c r="P391" s="8"/>
      <c r="Q391" s="15"/>
      <c r="R391" s="15"/>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row>
    <row r="392" spans="3:64" ht="12.75">
      <c r="C392" s="8"/>
      <c r="D392" s="8"/>
      <c r="E392" s="8"/>
      <c r="F392" s="8"/>
      <c r="G392" s="8"/>
      <c r="H392" s="8"/>
      <c r="I392" s="8"/>
      <c r="J392" s="8"/>
      <c r="K392" s="8"/>
      <c r="L392" s="8"/>
      <c r="M392" s="8"/>
      <c r="N392" s="8"/>
      <c r="O392" s="8"/>
      <c r="P392" s="8"/>
      <c r="Q392" s="15"/>
      <c r="R392" s="15"/>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row>
    <row r="393" spans="3:64" ht="12.75">
      <c r="C393" s="8"/>
      <c r="D393" s="8"/>
      <c r="E393" s="8"/>
      <c r="F393" s="8"/>
      <c r="G393" s="8"/>
      <c r="H393" s="8"/>
      <c r="I393" s="8"/>
      <c r="J393" s="8"/>
      <c r="K393" s="8"/>
      <c r="L393" s="8"/>
      <c r="M393" s="8"/>
      <c r="N393" s="8"/>
      <c r="O393" s="8"/>
      <c r="P393" s="8"/>
      <c r="Q393" s="15"/>
      <c r="R393" s="15"/>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row>
    <row r="394" spans="3:64" ht="12.75">
      <c r="C394" s="8"/>
      <c r="D394" s="8"/>
      <c r="E394" s="8"/>
      <c r="F394" s="8"/>
      <c r="G394" s="8"/>
      <c r="H394" s="8"/>
      <c r="I394" s="8"/>
      <c r="J394" s="8"/>
      <c r="K394" s="8"/>
      <c r="L394" s="8"/>
      <c r="M394" s="8"/>
      <c r="N394" s="8"/>
      <c r="O394" s="8"/>
      <c r="P394" s="8"/>
      <c r="Q394" s="15"/>
      <c r="R394" s="15"/>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row>
    <row r="395" spans="3:64" ht="12.75">
      <c r="C395" s="8"/>
      <c r="D395" s="8"/>
      <c r="E395" s="8"/>
      <c r="F395" s="8"/>
      <c r="G395" s="8"/>
      <c r="H395" s="8"/>
      <c r="I395" s="8"/>
      <c r="J395" s="8"/>
      <c r="K395" s="8"/>
      <c r="L395" s="8"/>
      <c r="M395" s="8"/>
      <c r="N395" s="8"/>
      <c r="O395" s="8"/>
      <c r="P395" s="8"/>
      <c r="Q395" s="15"/>
      <c r="R395" s="15"/>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row>
    <row r="396" spans="3:64" ht="12.75">
      <c r="C396" s="8"/>
      <c r="D396" s="8"/>
      <c r="E396" s="8"/>
      <c r="F396" s="8"/>
      <c r="G396" s="8"/>
      <c r="H396" s="8"/>
      <c r="I396" s="8"/>
      <c r="J396" s="8"/>
      <c r="K396" s="8"/>
      <c r="L396" s="8"/>
      <c r="M396" s="8"/>
      <c r="N396" s="8"/>
      <c r="O396" s="8"/>
      <c r="P396" s="8"/>
      <c r="Q396" s="15"/>
      <c r="R396" s="15"/>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row>
    <row r="397" spans="3:64" ht="12.75">
      <c r="C397" s="8"/>
      <c r="D397" s="8"/>
      <c r="E397" s="8"/>
      <c r="F397" s="8"/>
      <c r="G397" s="8"/>
      <c r="H397" s="8"/>
      <c r="I397" s="8"/>
      <c r="J397" s="8"/>
      <c r="K397" s="8"/>
      <c r="L397" s="8"/>
      <c r="M397" s="8"/>
      <c r="N397" s="8"/>
      <c r="O397" s="8"/>
      <c r="P397" s="8"/>
      <c r="Q397" s="15"/>
      <c r="R397" s="15"/>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row>
    <row r="398" spans="3:64" ht="12.75">
      <c r="C398" s="8"/>
      <c r="D398" s="8"/>
      <c r="E398" s="8"/>
      <c r="F398" s="8"/>
      <c r="G398" s="8"/>
      <c r="H398" s="8"/>
      <c r="I398" s="8"/>
      <c r="J398" s="8"/>
      <c r="K398" s="8"/>
      <c r="L398" s="8"/>
      <c r="M398" s="8"/>
      <c r="N398" s="8"/>
      <c r="O398" s="8"/>
      <c r="P398" s="8"/>
      <c r="Q398" s="15"/>
      <c r="R398" s="15"/>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row>
    <row r="399" spans="3:64" ht="12.75">
      <c r="C399" s="8"/>
      <c r="D399" s="8"/>
      <c r="E399" s="8"/>
      <c r="F399" s="8"/>
      <c r="G399" s="8"/>
      <c r="H399" s="8"/>
      <c r="I399" s="8"/>
      <c r="J399" s="8"/>
      <c r="K399" s="8"/>
      <c r="L399" s="8"/>
      <c r="M399" s="8"/>
      <c r="N399" s="8"/>
      <c r="O399" s="8"/>
      <c r="P399" s="8"/>
      <c r="Q399" s="15"/>
      <c r="R399" s="15"/>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row>
    <row r="400" spans="3:64" ht="12.75">
      <c r="C400" s="8"/>
      <c r="D400" s="8"/>
      <c r="E400" s="8"/>
      <c r="F400" s="8"/>
      <c r="G400" s="8"/>
      <c r="H400" s="8"/>
      <c r="I400" s="8"/>
      <c r="J400" s="8"/>
      <c r="K400" s="8"/>
      <c r="L400" s="8"/>
      <c r="M400" s="8"/>
      <c r="N400" s="8"/>
      <c r="O400" s="8"/>
      <c r="P400" s="8"/>
      <c r="Q400" s="15"/>
      <c r="R400" s="15"/>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row>
    <row r="401" spans="3:64" ht="12.75">
      <c r="C401" s="8"/>
      <c r="D401" s="8"/>
      <c r="E401" s="8"/>
      <c r="F401" s="8"/>
      <c r="G401" s="8"/>
      <c r="H401" s="8"/>
      <c r="I401" s="8"/>
      <c r="J401" s="8"/>
      <c r="K401" s="8"/>
      <c r="L401" s="8"/>
      <c r="M401" s="8"/>
      <c r="N401" s="8"/>
      <c r="O401" s="8"/>
      <c r="P401" s="8"/>
      <c r="Q401" s="15"/>
      <c r="R401" s="15"/>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row>
    <row r="402" spans="3:64" ht="12.75">
      <c r="C402" s="8"/>
      <c r="D402" s="8"/>
      <c r="E402" s="8"/>
      <c r="F402" s="8"/>
      <c r="G402" s="8"/>
      <c r="H402" s="8"/>
      <c r="I402" s="8"/>
      <c r="J402" s="8"/>
      <c r="K402" s="8"/>
      <c r="L402" s="8"/>
      <c r="M402" s="8"/>
      <c r="N402" s="8"/>
      <c r="O402" s="8"/>
      <c r="P402" s="8"/>
      <c r="Q402" s="15"/>
      <c r="R402" s="15"/>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row>
    <row r="403" spans="3:64" ht="12.75">
      <c r="C403" s="8"/>
      <c r="D403" s="8"/>
      <c r="E403" s="8"/>
      <c r="F403" s="8"/>
      <c r="G403" s="8"/>
      <c r="H403" s="8"/>
      <c r="I403" s="8"/>
      <c r="J403" s="8"/>
      <c r="K403" s="8"/>
      <c r="L403" s="8"/>
      <c r="M403" s="8"/>
      <c r="N403" s="8"/>
      <c r="O403" s="8"/>
      <c r="P403" s="8"/>
      <c r="Q403" s="15"/>
      <c r="R403" s="15"/>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row>
    <row r="404" spans="3:64" ht="12.75">
      <c r="C404" s="8"/>
      <c r="D404" s="8"/>
      <c r="E404" s="8"/>
      <c r="F404" s="8"/>
      <c r="G404" s="8"/>
      <c r="H404" s="8"/>
      <c r="I404" s="8"/>
      <c r="J404" s="8"/>
      <c r="K404" s="8"/>
      <c r="L404" s="8"/>
      <c r="M404" s="8"/>
      <c r="N404" s="8"/>
      <c r="O404" s="8"/>
      <c r="P404" s="8"/>
      <c r="Q404" s="15"/>
      <c r="R404" s="15"/>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row>
    <row r="405" spans="3:64" ht="12.75">
      <c r="C405" s="8"/>
      <c r="D405" s="8"/>
      <c r="E405" s="8"/>
      <c r="F405" s="8"/>
      <c r="G405" s="8"/>
      <c r="H405" s="8"/>
      <c r="I405" s="8"/>
      <c r="J405" s="8"/>
      <c r="K405" s="8"/>
      <c r="L405" s="8"/>
      <c r="M405" s="8"/>
      <c r="N405" s="8"/>
      <c r="O405" s="8"/>
      <c r="P405" s="8"/>
      <c r="Q405" s="15"/>
      <c r="R405" s="15"/>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row>
    <row r="406" spans="3:64" ht="12.75">
      <c r="C406" s="8"/>
      <c r="D406" s="8"/>
      <c r="E406" s="8"/>
      <c r="F406" s="8"/>
      <c r="G406" s="8"/>
      <c r="H406" s="8"/>
      <c r="I406" s="8"/>
      <c r="J406" s="8"/>
      <c r="K406" s="8"/>
      <c r="L406" s="8"/>
      <c r="M406" s="8"/>
      <c r="N406" s="8"/>
      <c r="O406" s="8"/>
      <c r="P406" s="8"/>
      <c r="Q406" s="15"/>
      <c r="R406" s="15"/>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row>
    <row r="407" spans="3:64" ht="12.75">
      <c r="C407" s="8"/>
      <c r="D407" s="8"/>
      <c r="E407" s="8"/>
      <c r="F407" s="8"/>
      <c r="G407" s="8"/>
      <c r="H407" s="8"/>
      <c r="I407" s="8"/>
      <c r="J407" s="8"/>
      <c r="K407" s="8"/>
      <c r="L407" s="8"/>
      <c r="M407" s="8"/>
      <c r="N407" s="8"/>
      <c r="O407" s="8"/>
      <c r="P407" s="8"/>
      <c r="Q407" s="15"/>
      <c r="R407" s="15"/>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row>
    <row r="408" spans="3:64" ht="12.75">
      <c r="C408" s="8"/>
      <c r="D408" s="8"/>
      <c r="E408" s="8"/>
      <c r="F408" s="8"/>
      <c r="G408" s="8"/>
      <c r="H408" s="8"/>
      <c r="I408" s="8"/>
      <c r="J408" s="8"/>
      <c r="K408" s="8"/>
      <c r="L408" s="8"/>
      <c r="M408" s="8"/>
      <c r="N408" s="8"/>
      <c r="O408" s="8"/>
      <c r="P408" s="8"/>
      <c r="Q408" s="15"/>
      <c r="R408" s="15"/>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row>
    <row r="409" spans="3:64" ht="12.75">
      <c r="C409" s="8"/>
      <c r="D409" s="8"/>
      <c r="E409" s="8"/>
      <c r="F409" s="8"/>
      <c r="G409" s="8"/>
      <c r="H409" s="8"/>
      <c r="I409" s="8"/>
      <c r="J409" s="8"/>
      <c r="K409" s="8"/>
      <c r="L409" s="8"/>
      <c r="M409" s="8"/>
      <c r="N409" s="8"/>
      <c r="O409" s="8"/>
      <c r="P409" s="8"/>
      <c r="Q409" s="15"/>
      <c r="R409" s="15"/>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row>
    <row r="410" spans="3:64" ht="12.75">
      <c r="C410" s="8"/>
      <c r="D410" s="8"/>
      <c r="E410" s="8"/>
      <c r="F410" s="8"/>
      <c r="G410" s="8"/>
      <c r="H410" s="8"/>
      <c r="I410" s="8"/>
      <c r="J410" s="8"/>
      <c r="K410" s="8"/>
      <c r="L410" s="8"/>
      <c r="M410" s="8"/>
      <c r="N410" s="8"/>
      <c r="O410" s="8"/>
      <c r="P410" s="8"/>
      <c r="Q410" s="15"/>
      <c r="R410" s="15"/>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row>
    <row r="411" spans="3:64" ht="12.75">
      <c r="C411" s="8"/>
      <c r="D411" s="8"/>
      <c r="E411" s="8"/>
      <c r="F411" s="8"/>
      <c r="G411" s="8"/>
      <c r="H411" s="8"/>
      <c r="I411" s="8"/>
      <c r="J411" s="8"/>
      <c r="K411" s="8"/>
      <c r="L411" s="8"/>
      <c r="M411" s="8"/>
      <c r="N411" s="8"/>
      <c r="O411" s="8"/>
      <c r="P411" s="8"/>
      <c r="Q411" s="15"/>
      <c r="R411" s="15"/>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row>
    <row r="412" spans="3:64" ht="12.75">
      <c r="C412" s="8"/>
      <c r="D412" s="8"/>
      <c r="E412" s="8"/>
      <c r="F412" s="8"/>
      <c r="G412" s="8"/>
      <c r="H412" s="8"/>
      <c r="I412" s="8"/>
      <c r="J412" s="8"/>
      <c r="K412" s="8"/>
      <c r="L412" s="8"/>
      <c r="M412" s="8"/>
      <c r="N412" s="8"/>
      <c r="O412" s="8"/>
      <c r="P412" s="8"/>
      <c r="Q412" s="15"/>
      <c r="R412" s="15"/>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row>
    <row r="413" spans="3:64" ht="12.75">
      <c r="C413" s="8"/>
      <c r="D413" s="8"/>
      <c r="E413" s="8"/>
      <c r="F413" s="8"/>
      <c r="G413" s="8"/>
      <c r="H413" s="8"/>
      <c r="I413" s="8"/>
      <c r="J413" s="8"/>
      <c r="K413" s="8"/>
      <c r="L413" s="8"/>
      <c r="M413" s="8"/>
      <c r="N413" s="8"/>
      <c r="O413" s="8"/>
      <c r="P413" s="8"/>
      <c r="Q413" s="15"/>
      <c r="R413" s="15"/>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row>
    <row r="414" spans="3:64" ht="12.75">
      <c r="C414" s="8"/>
      <c r="D414" s="8"/>
      <c r="E414" s="8"/>
      <c r="F414" s="8"/>
      <c r="G414" s="8"/>
      <c r="H414" s="8"/>
      <c r="I414" s="8"/>
      <c r="J414" s="8"/>
      <c r="K414" s="8"/>
      <c r="L414" s="8"/>
      <c r="M414" s="8"/>
      <c r="N414" s="8"/>
      <c r="O414" s="8"/>
      <c r="P414" s="8"/>
      <c r="Q414" s="15"/>
      <c r="R414" s="15"/>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row>
    <row r="415" spans="3:64" ht="12.75">
      <c r="C415" s="8"/>
      <c r="D415" s="8"/>
      <c r="E415" s="8"/>
      <c r="F415" s="8"/>
      <c r="G415" s="8"/>
      <c r="H415" s="8"/>
      <c r="I415" s="8"/>
      <c r="J415" s="8"/>
      <c r="K415" s="8"/>
      <c r="L415" s="8"/>
      <c r="M415" s="8"/>
      <c r="N415" s="8"/>
      <c r="O415" s="8"/>
      <c r="P415" s="8"/>
      <c r="Q415" s="15"/>
      <c r="R415" s="15"/>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row>
    <row r="416" spans="3:64" ht="12.75">
      <c r="C416" s="8"/>
      <c r="D416" s="8"/>
      <c r="E416" s="8"/>
      <c r="F416" s="8"/>
      <c r="G416" s="8"/>
      <c r="H416" s="8"/>
      <c r="I416" s="8"/>
      <c r="J416" s="8"/>
      <c r="K416" s="8"/>
      <c r="L416" s="8"/>
      <c r="M416" s="8"/>
      <c r="N416" s="8"/>
      <c r="O416" s="8"/>
      <c r="P416" s="8"/>
      <c r="Q416" s="15"/>
      <c r="R416" s="15"/>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row>
    <row r="417" spans="3:64" ht="12.75">
      <c r="C417" s="8"/>
      <c r="D417" s="8"/>
      <c r="E417" s="8"/>
      <c r="F417" s="8"/>
      <c r="G417" s="8"/>
      <c r="H417" s="8"/>
      <c r="I417" s="8"/>
      <c r="J417" s="8"/>
      <c r="K417" s="8"/>
      <c r="L417" s="8"/>
      <c r="M417" s="8"/>
      <c r="N417" s="8"/>
      <c r="O417" s="8"/>
      <c r="P417" s="8"/>
      <c r="Q417" s="15"/>
      <c r="R417" s="15"/>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row>
    <row r="418" spans="3:64" ht="12.75">
      <c r="C418" s="8"/>
      <c r="D418" s="8"/>
      <c r="E418" s="8"/>
      <c r="F418" s="8"/>
      <c r="G418" s="8"/>
      <c r="H418" s="8"/>
      <c r="I418" s="8"/>
      <c r="J418" s="8"/>
      <c r="K418" s="8"/>
      <c r="L418" s="8"/>
      <c r="M418" s="8"/>
      <c r="N418" s="8"/>
      <c r="O418" s="8"/>
      <c r="P418" s="8"/>
      <c r="Q418" s="15"/>
      <c r="R418" s="15"/>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row>
    <row r="419" spans="3:64" ht="12.75">
      <c r="C419" s="8"/>
      <c r="D419" s="8"/>
      <c r="E419" s="8"/>
      <c r="F419" s="8"/>
      <c r="G419" s="8"/>
      <c r="H419" s="8"/>
      <c r="I419" s="8"/>
      <c r="J419" s="8"/>
      <c r="K419" s="8"/>
      <c r="L419" s="8"/>
      <c r="M419" s="8"/>
      <c r="N419" s="8"/>
      <c r="O419" s="8"/>
      <c r="P419" s="8"/>
      <c r="Q419" s="15"/>
      <c r="R419" s="15"/>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row>
  </sheetData>
  <sheetProtection/>
  <mergeCells count="1">
    <mergeCell ref="BO1:BP1"/>
  </mergeCells>
  <printOptions/>
  <pageMargins left="0.7480314960629921" right="0.7480314960629921" top="0.984251968503937" bottom="0.984251968503937" header="0.5118110236220472" footer="0.5118110236220472"/>
  <pageSetup horizontalDpi="600" verticalDpi="600" orientation="landscape" pageOrder="overThenDown" paperSize="9" scale="75"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Food Standards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MStather</dc:creator>
  <cp:keywords/>
  <dc:description/>
  <cp:lastModifiedBy>Day</cp:lastModifiedBy>
  <cp:lastPrinted>2011-08-18T09:29:15Z</cp:lastPrinted>
  <dcterms:created xsi:type="dcterms:W3CDTF">2009-04-24T11:34:18Z</dcterms:created>
  <dcterms:modified xsi:type="dcterms:W3CDTF">2011-08-18T09:29:21Z</dcterms:modified>
  <cp:category/>
  <cp:version/>
  <cp:contentType/>
  <cp:contentStatus/>
</cp:coreProperties>
</file>