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2'!$A$4:$H$18</definedName>
  </definedNames>
  <calcPr calcId="145621"/>
</workbook>
</file>

<file path=xl/calcChain.xml><?xml version="1.0" encoding="utf-8"?>
<calcChain xmlns="http://schemas.openxmlformats.org/spreadsheetml/2006/main">
  <c r="O41" i="1" l="1"/>
  <c r="O39" i="1"/>
  <c r="O42" i="1" s="1"/>
  <c r="O23" i="1"/>
  <c r="O21" i="1"/>
  <c r="O19" i="1"/>
  <c r="O17" i="1"/>
  <c r="O15" i="1"/>
  <c r="O11" i="1"/>
  <c r="O9" i="1"/>
  <c r="E19" i="3"/>
  <c r="D19" i="3"/>
  <c r="E8" i="3"/>
  <c r="D8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2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2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28"/>
  </connection>
</connections>
</file>

<file path=xl/sharedStrings.xml><?xml version="1.0" encoding="utf-8"?>
<sst xmlns="http://schemas.openxmlformats.org/spreadsheetml/2006/main" count="241" uniqueCount="196">
  <si>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</si>
  <si>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</si>
  <si>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</si>
  <si>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</si>
  <si>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</si>
  <si>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</si>
  <si>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</si>
  <si>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</si>
  <si>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</si>
  <si>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Northamptonshire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</si>
  <si>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</si>
  <si>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</si>
  <si>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</si>
  <si>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</si>
  <si>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</si>
  <si>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</si>
  <si>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</si>
  <si>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</si>
  <si>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</si>
  <si>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</si>
  <si>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</si>
  <si>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</si>
  <si>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</si>
  <si>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</si>
  <si>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</si>
  <si>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</si>
  <si>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</si>
  <si>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</si>
  <si>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</si>
  <si>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</si>
  <si>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</si>
  <si>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</si>
  <si>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</si>
  <si>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</si>
  <si>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</si>
  <si>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</si>
  <si>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</si>
  <si>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</si>
  <si>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</si>
  <si>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</si>
  <si>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</si>
  <si>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</si>
  <si>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</si>
  <si>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</si>
  <si>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</si>
  <si>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</si>
  <si>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</si>
  <si>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</si>
  <si>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</si>
  <si>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</si>
  <si>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</si>
  <si>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</si>
  <si>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</si>
  <si>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</si>
  <si>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</si>
  <si>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</si>
  <si>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</si>
  <si>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</si>
  <si>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</si>
  <si>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</si>
  <si>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</si>
  <si>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</si>
  <si>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</si>
  <si>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</si>
  <si>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</si>
  <si>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</si>
  <si>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</si>
  <si>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</si>
  <si>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</si>
  <si>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</si>
  <si>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</si>
  <si>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</si>
  <si>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</si>
  <si>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</si>
  <si>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</si>
  <si>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</si>
  <si>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</si>
  <si>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</si>
  <si>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</si>
  <si>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</si>
  <si>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</si>
  <si>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</si>
  <si>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</si>
  <si>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</si>
  <si>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</si>
  <si>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</si>
  <si>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</si>
  <si>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</si>
  <si>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</si>
  <si>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</si>
  <si>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</si>
  <si>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</si>
  <si>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</si>
  <si>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</si>
  <si>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</si>
  <si>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</si>
  <si>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</si>
  <si>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</si>
  <si>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</si>
  <si>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</si>
  <si>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</si>
  <si>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</si>
  <si>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</si>
  <si>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</si>
  <si>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</si>
  <si>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</si>
  <si>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</si>
  <si>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</si>
  <si>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</si>
  <si>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</si>
  <si>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</si>
  <si>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</si>
  <si>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</si>
  <si>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</si>
  <si>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</si>
  <si>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</si>
  <si>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</si>
  <si>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Hospital and Outreach Education</t>
  </si>
  <si>
    <t/>
  </si>
  <si>
    <t>Isebrook School</t>
  </si>
  <si>
    <t>Wren Spinney Community Special School</t>
  </si>
  <si>
    <t>Fairfields School</t>
  </si>
  <si>
    <t>The Gateway School</t>
  </si>
  <si>
    <t>Greenfields School and Sports College</t>
  </si>
  <si>
    <t>Billing Brook Special School</t>
  </si>
  <si>
    <t>Kings Meadow School</t>
  </si>
  <si>
    <t>Friars School</t>
  </si>
  <si>
    <t>Rowan Gate Primary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</si>
  <si>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</si>
  <si>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</si>
  <si>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</si>
  <si>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</si>
  <si>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</si>
  <si>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 lump sum</t>
  </si>
  <si>
    <t>LumpSum</t>
  </si>
  <si>
    <t>2b. Supplements: Quality</t>
  </si>
  <si>
    <t>Staff quality (1)</t>
  </si>
  <si>
    <t>Staff quality (2)</t>
  </si>
  <si>
    <t>Quality OFSTED Outstanding</t>
  </si>
  <si>
    <t>2c. Supplements: Flexibility</t>
  </si>
  <si>
    <t>No budget lines entered</t>
  </si>
  <si>
    <t>2d. Supplements: Sustainability</t>
  </si>
  <si>
    <t>Nursery school 13-14 protection</t>
  </si>
  <si>
    <t>3. Other formula</t>
  </si>
  <si>
    <t>Nursery schools lump sum</t>
  </si>
  <si>
    <t>4. Additional funded free hours</t>
  </si>
  <si>
    <t>TOTAL FUNDING FOR EARLY YEARS SINGLE FUNDING FORMULA (3s AND 4s)</t>
  </si>
  <si>
    <t>5. Two year old Base Rate(s) per hour, per provider type</t>
  </si>
  <si>
    <t>2 year old base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</si>
  <si>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</si>
  <si>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</si>
  <si>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</si>
  <si>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</si>
  <si>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</si>
  <si>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Early years central exp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</si>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</sst>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928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128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129</v>
      </c>
      <c r="C8" s="38" t="s">
        <v>130</v>
      </c>
      <c r="D8" s="77">
        <v>3.54</v>
      </c>
      <c r="E8" s="77">
        <v>3.37</v>
      </c>
      <c r="F8" s="78">
        <v>3.37</v>
      </c>
      <c r="G8" s="148" t="s">
        <v>131</v>
      </c>
      <c r="H8" s="113">
        <v>4407090</v>
      </c>
      <c r="I8" s="113">
        <v>489709</v>
      </c>
      <c r="J8" s="164">
        <v>1221777</v>
      </c>
      <c r="K8" s="78">
        <v>15601098.6</v>
      </c>
      <c r="L8" s="78">
        <v>1650319.33</v>
      </c>
      <c r="M8" s="78">
        <v>4117388.49</v>
      </c>
      <c r="N8" s="192">
        <v>21368806.420000002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SUM(N8:N9)/28221013</f>
        <v>0.75719487532215801</v>
      </c>
      <c r="P9" s="237"/>
    </row>
    <row r="10" spans="1:42" x14ac:dyDescent="0.25">
      <c r="A10" s="233"/>
      <c r="B10" s="41" t="s">
        <v>132</v>
      </c>
      <c r="C10" s="41" t="s">
        <v>133</v>
      </c>
      <c r="D10" s="81">
        <v>12700</v>
      </c>
      <c r="E10" s="81">
        <v>12700</v>
      </c>
      <c r="F10" s="82">
        <v>12700</v>
      </c>
      <c r="G10" s="150" t="s">
        <v>134</v>
      </c>
      <c r="H10" s="115">
        <v>72</v>
      </c>
      <c r="I10" s="115">
        <v>6</v>
      </c>
      <c r="J10" s="166">
        <v>28</v>
      </c>
      <c r="K10" s="82">
        <v>914400</v>
      </c>
      <c r="L10" s="82">
        <v>76200</v>
      </c>
      <c r="M10" s="82">
        <v>355600</v>
      </c>
      <c r="N10" s="194">
        <v>1346200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SUM(N10:N11)/28221013</f>
        <v>4.7702043863556566E-2</v>
      </c>
      <c r="P11" s="237"/>
    </row>
    <row r="12" spans="1:42" x14ac:dyDescent="0.25">
      <c r="A12" s="233"/>
      <c r="B12" s="43" t="s">
        <v>135</v>
      </c>
      <c r="C12" s="43" t="s">
        <v>136</v>
      </c>
      <c r="D12" s="83">
        <v>0.2</v>
      </c>
      <c r="E12" s="83">
        <v>0.2</v>
      </c>
      <c r="F12" s="84">
        <v>0.2</v>
      </c>
      <c r="G12" s="151" t="s">
        <v>131</v>
      </c>
      <c r="H12" s="116">
        <v>1992931</v>
      </c>
      <c r="I12" s="116">
        <v>1</v>
      </c>
      <c r="J12" s="167">
        <v>182633</v>
      </c>
      <c r="K12" s="84">
        <v>398586.2</v>
      </c>
      <c r="L12" s="84">
        <v>0.2</v>
      </c>
      <c r="M12" s="84">
        <v>36526.6</v>
      </c>
      <c r="N12" s="195">
        <v>435113</v>
      </c>
      <c r="O12" s="212"/>
      <c r="P12" s="237"/>
    </row>
    <row r="13" spans="1:42" x14ac:dyDescent="0.25">
      <c r="A13" s="233"/>
      <c r="B13" s="42"/>
      <c r="C13" s="43" t="s">
        <v>137</v>
      </c>
      <c r="D13" s="83">
        <v>0.4</v>
      </c>
      <c r="E13" s="83">
        <v>0.4</v>
      </c>
      <c r="F13" s="84">
        <v>0.4</v>
      </c>
      <c r="G13" s="151" t="s">
        <v>131</v>
      </c>
      <c r="H13" s="116">
        <v>1298645</v>
      </c>
      <c r="I13" s="116">
        <v>489709</v>
      </c>
      <c r="J13" s="167">
        <v>849361</v>
      </c>
      <c r="K13" s="84">
        <v>519458</v>
      </c>
      <c r="L13" s="84">
        <v>195883.6</v>
      </c>
      <c r="M13" s="84">
        <v>339744.4</v>
      </c>
      <c r="N13" s="195">
        <v>1055086</v>
      </c>
      <c r="O13" s="212"/>
      <c r="P13" s="237"/>
    </row>
    <row r="14" spans="1:42" x14ac:dyDescent="0.25">
      <c r="A14" s="233"/>
      <c r="B14" s="42"/>
      <c r="C14" s="43" t="s">
        <v>138</v>
      </c>
      <c r="D14" s="83">
        <v>0.1</v>
      </c>
      <c r="E14" s="83">
        <v>0.1</v>
      </c>
      <c r="F14" s="84">
        <v>0.1</v>
      </c>
      <c r="G14" s="151" t="s">
        <v>131</v>
      </c>
      <c r="H14" s="116">
        <v>964083</v>
      </c>
      <c r="I14" s="116">
        <v>341401</v>
      </c>
      <c r="J14" s="167">
        <v>67493</v>
      </c>
      <c r="K14" s="84">
        <v>96408.3</v>
      </c>
      <c r="L14" s="84">
        <v>34140.1</v>
      </c>
      <c r="M14" s="84">
        <v>6749.3</v>
      </c>
      <c r="N14" s="195">
        <v>137297.70000000001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SUM(N12:N15)/28221013</f>
        <v>5.7669676846823323E-2</v>
      </c>
      <c r="P15" s="237"/>
    </row>
    <row r="16" spans="1:42" x14ac:dyDescent="0.25">
      <c r="A16" s="233"/>
      <c r="B16" s="44" t="s">
        <v>139</v>
      </c>
      <c r="C16" s="44" t="s">
        <v>140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42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SUM(N16:N17)/28221013</f>
        <v>0</v>
      </c>
      <c r="P17" s="237"/>
    </row>
    <row r="18" spans="1:20" x14ac:dyDescent="0.25">
      <c r="A18" s="233"/>
      <c r="B18" s="45" t="s">
        <v>141</v>
      </c>
      <c r="C18" s="45" t="s">
        <v>142</v>
      </c>
      <c r="D18" s="87">
        <v>0</v>
      </c>
      <c r="E18" s="87">
        <v>0.8</v>
      </c>
      <c r="F18" s="88">
        <v>0</v>
      </c>
      <c r="G18" s="153" t="s">
        <v>131</v>
      </c>
      <c r="H18" s="118">
        <v>1</v>
      </c>
      <c r="I18" s="118">
        <v>489709</v>
      </c>
      <c r="J18" s="169">
        <v>1</v>
      </c>
      <c r="K18" s="88"/>
      <c r="L18" s="88">
        <v>391767.2</v>
      </c>
      <c r="M18" s="88"/>
      <c r="N18" s="197">
        <v>391767.2</v>
      </c>
      <c r="O18" s="214"/>
      <c r="P18" s="237"/>
    </row>
    <row r="19" spans="1:20" x14ac:dyDescent="0.25">
      <c r="A19" s="233"/>
      <c r="B19" s="39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SUM(N18:N19)/28221013</f>
        <v>1.3882109759844554E-2</v>
      </c>
      <c r="P19" s="237"/>
    </row>
    <row r="20" spans="1:20" x14ac:dyDescent="0.25">
      <c r="A20" s="233"/>
      <c r="B20" s="47" t="s">
        <v>143</v>
      </c>
      <c r="C20" s="47" t="s">
        <v>144</v>
      </c>
      <c r="D20" s="91">
        <v>2</v>
      </c>
      <c r="E20" s="91">
        <v>36516</v>
      </c>
      <c r="F20" s="92">
        <v>2</v>
      </c>
      <c r="G20" s="155" t="s">
        <v>134</v>
      </c>
      <c r="H20" s="120">
        <v>2</v>
      </c>
      <c r="I20" s="120">
        <v>9</v>
      </c>
      <c r="J20" s="171">
        <v>2</v>
      </c>
      <c r="K20" s="92">
        <v>4</v>
      </c>
      <c r="L20" s="92">
        <v>328644</v>
      </c>
      <c r="M20" s="92">
        <v>4</v>
      </c>
      <c r="N20" s="199">
        <v>328652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SUM(N20:N21)/28221013</f>
        <v>1.1645648581076803E-2</v>
      </c>
      <c r="P21" s="237"/>
    </row>
    <row r="22" spans="1:20" x14ac:dyDescent="0.25">
      <c r="A22" s="233"/>
      <c r="B22" s="49" t="s">
        <v>145</v>
      </c>
      <c r="C22" s="49" t="s">
        <v>140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SUM(N22:N23)/28221013</f>
        <v>0</v>
      </c>
      <c r="P23" s="237"/>
    </row>
    <row r="24" spans="1:20" x14ac:dyDescent="0.25">
      <c r="A24" s="233"/>
      <c r="B24" s="51" t="s">
        <v>146</v>
      </c>
      <c r="C24" s="51"/>
      <c r="D24" s="99"/>
      <c r="E24" s="99"/>
      <c r="F24" s="100"/>
      <c r="G24" s="159"/>
      <c r="H24" s="124"/>
      <c r="I24" s="124"/>
      <c r="J24" s="175"/>
      <c r="K24" s="100">
        <v>17529955.100000001</v>
      </c>
      <c r="L24" s="100">
        <v>2676954.4300000002</v>
      </c>
      <c r="M24" s="100">
        <v>4856012.79</v>
      </c>
      <c r="N24" s="203">
        <v>25062922.32</v>
      </c>
      <c r="O24" s="220">
        <f>SUM(O8:O23)</f>
        <v>0.88809435437345929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183</v>
      </c>
      <c r="F26" s="137"/>
      <c r="G26" s="244"/>
      <c r="H26" s="138"/>
      <c r="I26" s="138" t="s">
        <v>187</v>
      </c>
      <c r="J26" s="177"/>
      <c r="K26" s="137"/>
      <c r="L26" s="137" t="s">
        <v>188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191</v>
      </c>
      <c r="C27" s="22" t="s">
        <v>0</v>
      </c>
      <c r="D27" s="101" t="s">
        <v>184</v>
      </c>
      <c r="E27" s="101" t="s">
        <v>185</v>
      </c>
      <c r="F27" s="101" t="s">
        <v>186</v>
      </c>
      <c r="G27" s="147"/>
      <c r="H27" s="125" t="s">
        <v>184</v>
      </c>
      <c r="I27" s="125" t="s">
        <v>185</v>
      </c>
      <c r="J27" s="178" t="s">
        <v>186</v>
      </c>
      <c r="K27" s="101" t="s">
        <v>184</v>
      </c>
      <c r="L27" s="101" t="s">
        <v>185</v>
      </c>
      <c r="M27" s="101" t="s">
        <v>186</v>
      </c>
      <c r="N27" s="205" t="s">
        <v>189</v>
      </c>
      <c r="O27" s="207" t="s">
        <v>190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147</v>
      </c>
      <c r="C28" s="53" t="s">
        <v>148</v>
      </c>
      <c r="D28" s="102">
        <v>4.74</v>
      </c>
      <c r="E28" s="102">
        <v>4.74</v>
      </c>
      <c r="F28" s="103">
        <v>4.74</v>
      </c>
      <c r="G28" s="161" t="s">
        <v>131</v>
      </c>
      <c r="H28" s="126">
        <v>1262472</v>
      </c>
      <c r="I28" s="126">
        <v>1</v>
      </c>
      <c r="J28" s="179">
        <v>1</v>
      </c>
      <c r="K28" s="103">
        <v>5984117.2800000003</v>
      </c>
      <c r="L28" s="103">
        <v>4.74</v>
      </c>
      <c r="M28" s="103">
        <v>4.74</v>
      </c>
      <c r="N28" s="206">
        <v>5984126.7599999998</v>
      </c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149</v>
      </c>
      <c r="C30" s="43" t="s">
        <v>140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150</v>
      </c>
      <c r="C32" s="47" t="s">
        <v>140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151</v>
      </c>
      <c r="C34" s="54"/>
      <c r="D34" s="104"/>
      <c r="E34" s="104"/>
      <c r="F34" s="104"/>
      <c r="G34" s="55"/>
      <c r="H34" s="124"/>
      <c r="I34" s="124"/>
      <c r="J34" s="124"/>
      <c r="K34" s="182">
        <v>5984117.2800000003</v>
      </c>
      <c r="L34" s="100">
        <v>4.74</v>
      </c>
      <c r="M34" s="100">
        <v>4.74</v>
      </c>
      <c r="N34" s="100">
        <v>5984126.7599999998</v>
      </c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192</v>
      </c>
      <c r="C37" s="60"/>
      <c r="D37" s="105"/>
      <c r="E37" s="105" t="s">
        <v>193</v>
      </c>
      <c r="F37" s="106"/>
      <c r="G37" s="61"/>
      <c r="H37" s="127"/>
      <c r="I37" s="127"/>
      <c r="J37" s="127"/>
      <c r="K37" s="185"/>
      <c r="L37" s="106" t="s">
        <v>194</v>
      </c>
      <c r="M37" s="106"/>
      <c r="N37" s="106"/>
      <c r="O37" s="226" t="s">
        <v>190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152</v>
      </c>
      <c r="C38" s="63" t="s">
        <v>140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/>
      <c r="P38" s="237"/>
    </row>
    <row r="39" spans="1:20" x14ac:dyDescent="0.25">
      <c r="A39" s="233"/>
      <c r="B39" s="65"/>
      <c r="C39" s="63"/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>
        <f>SUM(N38:N39)/28221013</f>
        <v>0</v>
      </c>
      <c r="P39" s="237"/>
    </row>
    <row r="40" spans="1:20" ht="20.399999999999999" x14ac:dyDescent="0.25">
      <c r="A40" s="233"/>
      <c r="B40" s="66" t="s">
        <v>153</v>
      </c>
      <c r="C40" s="67" t="s">
        <v>154</v>
      </c>
      <c r="D40" s="108"/>
      <c r="E40" s="108"/>
      <c r="F40" s="108"/>
      <c r="G40" s="68"/>
      <c r="H40" s="129"/>
      <c r="I40" s="129"/>
      <c r="J40" s="129"/>
      <c r="K40" s="187"/>
      <c r="L40" s="112"/>
      <c r="M40" s="112"/>
      <c r="N40" s="112">
        <v>3158091</v>
      </c>
      <c r="O40" s="228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SUM(N40:N41)/28221013</f>
        <v>0.11190565696560928</v>
      </c>
      <c r="P41" s="237"/>
    </row>
    <row r="42" spans="1:20" x14ac:dyDescent="0.25">
      <c r="A42" s="233"/>
      <c r="B42" s="54" t="s">
        <v>155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>
        <v>3158091</v>
      </c>
      <c r="O42" s="220">
        <f>SUM(O38:O41)</f>
        <v>0.11190565696560928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195</v>
      </c>
    </row>
    <row r="45" spans="1:20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3">
    <mergeCell ref="B43:P43"/>
    <mergeCell ref="B45:O45"/>
    <mergeCell ref="C41:J41"/>
    <mergeCell ref="B42:J42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928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30952970</v>
      </c>
      <c r="C10">
        <v>207230567</v>
      </c>
      <c r="D10">
        <v>183961357</v>
      </c>
      <c r="E10">
        <v>11330000</v>
      </c>
      <c r="G10">
        <v>433474894</v>
      </c>
      <c r="I10">
        <v>433474894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64903</v>
      </c>
      <c r="D21">
        <v>13454</v>
      </c>
      <c r="G21">
        <v>78357</v>
      </c>
      <c r="H21">
        <v>0</v>
      </c>
      <c r="I21">
        <v>78357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200000</v>
      </c>
      <c r="C25">
        <v>3820818</v>
      </c>
      <c r="D25">
        <v>3564215</v>
      </c>
      <c r="E25">
        <v>11475550</v>
      </c>
      <c r="F25">
        <v>0</v>
      </c>
      <c r="G25">
        <v>19060583</v>
      </c>
      <c r="H25">
        <v>0</v>
      </c>
      <c r="I25">
        <v>19060583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2981426</v>
      </c>
      <c r="F26">
        <v>1949000</v>
      </c>
      <c r="G26">
        <v>4930426</v>
      </c>
      <c r="H26">
        <v>0</v>
      </c>
      <c r="I26">
        <v>4930426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0</v>
      </c>
      <c r="F27">
        <v>6619402</v>
      </c>
      <c r="G27">
        <v>6619402</v>
      </c>
      <c r="H27">
        <v>0</v>
      </c>
      <c r="I27">
        <v>6619402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65295</v>
      </c>
      <c r="C29">
        <v>4482129</v>
      </c>
      <c r="D29">
        <v>3278857</v>
      </c>
      <c r="E29">
        <v>82821</v>
      </c>
      <c r="F29">
        <v>0</v>
      </c>
      <c r="G29">
        <v>7909102</v>
      </c>
      <c r="H29">
        <v>0</v>
      </c>
      <c r="I29">
        <v>7909102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953743</v>
      </c>
      <c r="G31">
        <v>953743</v>
      </c>
      <c r="H31">
        <v>0</v>
      </c>
      <c r="I31">
        <v>953743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250000</v>
      </c>
      <c r="G33">
        <v>250000</v>
      </c>
      <c r="H33">
        <v>0</v>
      </c>
      <c r="I33">
        <v>250000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3158091</v>
      </c>
      <c r="G38">
        <v>3158091</v>
      </c>
      <c r="H38">
        <v>0</v>
      </c>
      <c r="I38">
        <v>3158091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24876</v>
      </c>
      <c r="C42">
        <v>1707549</v>
      </c>
      <c r="D42">
        <v>1249140</v>
      </c>
      <c r="E42">
        <v>31553</v>
      </c>
      <c r="G42">
        <v>3013118</v>
      </c>
      <c r="H42">
        <v>0</v>
      </c>
      <c r="I42">
        <v>3013118</v>
      </c>
    </row>
    <row r="43" spans="1:9" x14ac:dyDescent="0.25">
      <c r="A43" t="s">
        <v>31</v>
      </c>
      <c r="B43">
        <v>7189</v>
      </c>
      <c r="C43">
        <v>493455</v>
      </c>
      <c r="D43">
        <v>360982</v>
      </c>
      <c r="E43">
        <v>9118</v>
      </c>
      <c r="G43">
        <v>870744</v>
      </c>
      <c r="H43">
        <v>0</v>
      </c>
      <c r="I43">
        <v>870744</v>
      </c>
    </row>
    <row r="44" spans="1:9" x14ac:dyDescent="0.25">
      <c r="A44" t="s">
        <v>32</v>
      </c>
      <c r="B44">
        <v>47</v>
      </c>
      <c r="C44">
        <v>3202</v>
      </c>
      <c r="D44">
        <v>2342</v>
      </c>
      <c r="E44">
        <v>59</v>
      </c>
      <c r="G44">
        <v>5650</v>
      </c>
      <c r="H44">
        <v>0</v>
      </c>
      <c r="I44">
        <v>5650</v>
      </c>
    </row>
    <row r="45" spans="1:9" x14ac:dyDescent="0.25">
      <c r="A45" t="s">
        <v>33</v>
      </c>
      <c r="B45">
        <v>6614</v>
      </c>
      <c r="C45">
        <v>454007</v>
      </c>
      <c r="D45">
        <v>332125</v>
      </c>
      <c r="E45">
        <v>8389</v>
      </c>
      <c r="G45">
        <v>801135</v>
      </c>
      <c r="H45">
        <v>0</v>
      </c>
      <c r="I45">
        <v>801135</v>
      </c>
    </row>
    <row r="46" spans="1:9" x14ac:dyDescent="0.25">
      <c r="A46" t="s">
        <v>34</v>
      </c>
      <c r="B46">
        <v>3715</v>
      </c>
      <c r="C46">
        <v>222676</v>
      </c>
      <c r="D46">
        <v>162897</v>
      </c>
      <c r="E46">
        <v>4712</v>
      </c>
      <c r="G46">
        <v>394000</v>
      </c>
      <c r="H46">
        <v>0</v>
      </c>
      <c r="I46">
        <v>394000</v>
      </c>
    </row>
    <row r="47" spans="1:9" x14ac:dyDescent="0.25">
      <c r="A47" t="s">
        <v>35</v>
      </c>
      <c r="B47">
        <v>38635</v>
      </c>
      <c r="C47">
        <v>2652095</v>
      </c>
      <c r="D47">
        <v>1940113</v>
      </c>
      <c r="E47">
        <v>49006</v>
      </c>
      <c r="G47">
        <v>4679849</v>
      </c>
      <c r="H47">
        <v>0</v>
      </c>
      <c r="I47">
        <v>4679849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9168</v>
      </c>
      <c r="C50">
        <v>629315</v>
      </c>
      <c r="D50">
        <v>460369</v>
      </c>
      <c r="E50">
        <v>11629</v>
      </c>
      <c r="G50">
        <v>1110481</v>
      </c>
      <c r="H50">
        <v>0</v>
      </c>
      <c r="I50">
        <v>1110481</v>
      </c>
    </row>
    <row r="51" spans="1:9" x14ac:dyDescent="0.25">
      <c r="A51" t="s">
        <v>39</v>
      </c>
      <c r="B51">
        <v>0</v>
      </c>
      <c r="C51">
        <v>1557358</v>
      </c>
      <c r="D51">
        <v>0</v>
      </c>
      <c r="E51">
        <v>0</v>
      </c>
      <c r="G51">
        <v>1557358</v>
      </c>
      <c r="H51">
        <v>0</v>
      </c>
      <c r="I51">
        <v>1557358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1562</v>
      </c>
      <c r="C53">
        <v>107199</v>
      </c>
      <c r="D53">
        <v>78420</v>
      </c>
      <c r="E53">
        <v>1981</v>
      </c>
      <c r="F53">
        <v>0</v>
      </c>
      <c r="G53">
        <v>189162</v>
      </c>
      <c r="H53">
        <v>0</v>
      </c>
      <c r="I53">
        <v>189162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34468162</v>
      </c>
      <c r="C55">
        <v>223425273</v>
      </c>
      <c r="D55">
        <v>195404271</v>
      </c>
      <c r="E55">
        <v>27189987</v>
      </c>
      <c r="F55">
        <v>8568402</v>
      </c>
      <c r="G55">
        <v>489056095</v>
      </c>
      <c r="H55">
        <v>0</v>
      </c>
      <c r="I55">
        <v>489056095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488977737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488977738</v>
      </c>
    </row>
    <row r="64" spans="1:9" x14ac:dyDescent="0.25">
      <c r="A64" t="s">
        <v>49</v>
      </c>
      <c r="G64">
        <v>-172495868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2968831</v>
      </c>
      <c r="H69">
        <v>1177209</v>
      </c>
      <c r="I69">
        <v>1791622</v>
      </c>
    </row>
    <row r="70" spans="1:9" x14ac:dyDescent="0.25">
      <c r="A70" t="s">
        <v>52</v>
      </c>
      <c r="G70">
        <v>0</v>
      </c>
      <c r="H70">
        <v>0</v>
      </c>
      <c r="I70">
        <v>0</v>
      </c>
    </row>
    <row r="71" spans="1:9" x14ac:dyDescent="0.25">
      <c r="A71" t="s">
        <v>53</v>
      </c>
      <c r="G71">
        <v>788292</v>
      </c>
      <c r="H71">
        <v>191089</v>
      </c>
      <c r="I71">
        <v>597203</v>
      </c>
    </row>
    <row r="72" spans="1:9" x14ac:dyDescent="0.25">
      <c r="A72" t="s">
        <v>54</v>
      </c>
      <c r="G72">
        <v>384635</v>
      </c>
      <c r="H72">
        <v>2300</v>
      </c>
      <c r="I72">
        <v>382335</v>
      </c>
    </row>
    <row r="73" spans="1:9" x14ac:dyDescent="0.25">
      <c r="A73" t="s">
        <v>55</v>
      </c>
      <c r="G73">
        <v>866898</v>
      </c>
      <c r="H73">
        <v>231200</v>
      </c>
      <c r="I73">
        <v>635698</v>
      </c>
    </row>
    <row r="74" spans="1:9" x14ac:dyDescent="0.25">
      <c r="A74" t="s">
        <v>56</v>
      </c>
      <c r="G74">
        <v>1808797</v>
      </c>
      <c r="H74">
        <v>2500</v>
      </c>
      <c r="I74">
        <v>1806297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2022767</v>
      </c>
      <c r="H77">
        <v>500385</v>
      </c>
      <c r="I77">
        <v>1522382</v>
      </c>
    </row>
    <row r="78" spans="1:9" x14ac:dyDescent="0.25">
      <c r="A78" t="s">
        <v>59</v>
      </c>
      <c r="G78">
        <v>0</v>
      </c>
      <c r="H78">
        <v>0</v>
      </c>
      <c r="I78">
        <v>0</v>
      </c>
    </row>
    <row r="79" spans="1:9" x14ac:dyDescent="0.25">
      <c r="A79" t="s">
        <v>60</v>
      </c>
      <c r="G79">
        <v>298942</v>
      </c>
      <c r="H79">
        <v>87056</v>
      </c>
      <c r="I79">
        <v>211886</v>
      </c>
    </row>
    <row r="80" spans="1:9" x14ac:dyDescent="0.25">
      <c r="A80" t="s">
        <v>61</v>
      </c>
      <c r="B80">
        <v>53808</v>
      </c>
      <c r="C80">
        <v>3693577</v>
      </c>
      <c r="D80">
        <v>2702000</v>
      </c>
      <c r="E80">
        <v>68250</v>
      </c>
      <c r="F80">
        <v>0</v>
      </c>
      <c r="G80">
        <v>6517635</v>
      </c>
      <c r="H80">
        <v>335630</v>
      </c>
      <c r="I80">
        <v>6182005</v>
      </c>
    </row>
    <row r="81" spans="1:9" x14ac:dyDescent="0.25">
      <c r="A81" t="s">
        <v>62</v>
      </c>
      <c r="B81">
        <v>64361</v>
      </c>
      <c r="C81">
        <v>4417989</v>
      </c>
      <c r="D81">
        <v>3231936</v>
      </c>
      <c r="E81">
        <v>81636</v>
      </c>
      <c r="F81">
        <v>0</v>
      </c>
      <c r="G81">
        <v>7795922</v>
      </c>
      <c r="H81">
        <v>103000</v>
      </c>
      <c r="I81">
        <v>7692922</v>
      </c>
    </row>
    <row r="82" spans="1:9" x14ac:dyDescent="0.25">
      <c r="A82" t="s">
        <v>63</v>
      </c>
      <c r="G82">
        <v>4848666</v>
      </c>
      <c r="H82">
        <v>2955019</v>
      </c>
      <c r="I82">
        <v>1893647</v>
      </c>
    </row>
    <row r="84" spans="1:9" x14ac:dyDescent="0.25">
      <c r="A84" t="s">
        <v>64</v>
      </c>
      <c r="D84">
        <v>292249</v>
      </c>
      <c r="E84">
        <v>7382</v>
      </c>
      <c r="G84">
        <v>299631</v>
      </c>
      <c r="H84">
        <v>0</v>
      </c>
      <c r="I84">
        <v>299631</v>
      </c>
    </row>
    <row r="85" spans="1:9" x14ac:dyDescent="0.25">
      <c r="A85" t="s">
        <v>65</v>
      </c>
      <c r="G85">
        <v>2486437</v>
      </c>
      <c r="H85">
        <v>2405767</v>
      </c>
      <c r="I85">
        <v>80670</v>
      </c>
    </row>
    <row r="86" spans="1:9" x14ac:dyDescent="0.25">
      <c r="A86" t="s">
        <v>66</v>
      </c>
      <c r="G86">
        <v>683761</v>
      </c>
      <c r="H86">
        <v>8150</v>
      </c>
      <c r="I86">
        <v>675611</v>
      </c>
    </row>
    <row r="87" spans="1:9" x14ac:dyDescent="0.25">
      <c r="A87" t="s">
        <v>67</v>
      </c>
      <c r="G87">
        <v>328650</v>
      </c>
      <c r="H87">
        <v>230083</v>
      </c>
      <c r="I87">
        <v>98567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32099864</v>
      </c>
      <c r="H90">
        <v>8229388</v>
      </c>
      <c r="I90">
        <v>23870476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9668084</v>
      </c>
      <c r="H97">
        <v>0</v>
      </c>
      <c r="I97">
        <v>9668084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1944168</v>
      </c>
      <c r="H100">
        <v>39600</v>
      </c>
      <c r="I100">
        <v>1904568</v>
      </c>
    </row>
    <row r="101" spans="1:9" x14ac:dyDescent="0.25">
      <c r="A101" t="s">
        <v>75</v>
      </c>
      <c r="G101">
        <v>11612252</v>
      </c>
      <c r="H101">
        <v>39600</v>
      </c>
      <c r="I101">
        <v>11572652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8857183</v>
      </c>
      <c r="H106">
        <v>12364</v>
      </c>
      <c r="I106">
        <v>8844819</v>
      </c>
    </row>
    <row r="107" spans="1:9" x14ac:dyDescent="0.25">
      <c r="A107" t="s">
        <v>77</v>
      </c>
      <c r="G107">
        <v>14496134</v>
      </c>
      <c r="H107">
        <v>1577875</v>
      </c>
      <c r="I107">
        <v>12918259</v>
      </c>
    </row>
    <row r="108" spans="1:9" x14ac:dyDescent="0.25">
      <c r="A108" t="s">
        <v>78</v>
      </c>
      <c r="G108">
        <v>4239613</v>
      </c>
      <c r="H108">
        <v>158300</v>
      </c>
      <c r="I108">
        <v>4081313</v>
      </c>
    </row>
    <row r="109" spans="1:9" x14ac:dyDescent="0.25">
      <c r="A109" t="s">
        <v>79</v>
      </c>
      <c r="G109">
        <v>917882</v>
      </c>
      <c r="H109">
        <v>0</v>
      </c>
      <c r="I109">
        <v>917882</v>
      </c>
    </row>
    <row r="110" spans="1:9" x14ac:dyDescent="0.25">
      <c r="A110" t="s">
        <v>80</v>
      </c>
      <c r="G110">
        <v>5275600</v>
      </c>
      <c r="H110">
        <v>805813</v>
      </c>
      <c r="I110">
        <v>4469787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948356</v>
      </c>
      <c r="H112">
        <v>0</v>
      </c>
      <c r="I112">
        <v>948356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1618632</v>
      </c>
      <c r="H114">
        <v>869936</v>
      </c>
      <c r="I114">
        <v>748696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36353400</v>
      </c>
      <c r="H116">
        <v>3424288</v>
      </c>
      <c r="I116">
        <v>32929112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1332391</v>
      </c>
      <c r="H120">
        <v>20417</v>
      </c>
      <c r="I120">
        <v>1311974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11740732</v>
      </c>
      <c r="H124">
        <v>241015</v>
      </c>
      <c r="I124">
        <v>11499717</v>
      </c>
    </row>
    <row r="125" spans="1:9" x14ac:dyDescent="0.25">
      <c r="A125" t="s">
        <v>89</v>
      </c>
      <c r="G125">
        <v>0</v>
      </c>
      <c r="H125">
        <v>0</v>
      </c>
      <c r="I125">
        <v>0</v>
      </c>
    </row>
    <row r="126" spans="1:9" x14ac:dyDescent="0.25">
      <c r="A126" t="s">
        <v>90</v>
      </c>
      <c r="G126">
        <v>325572</v>
      </c>
      <c r="H126">
        <v>261516</v>
      </c>
      <c r="I126">
        <v>64056</v>
      </c>
    </row>
    <row r="127" spans="1:9" x14ac:dyDescent="0.25">
      <c r="A127" t="s">
        <v>91</v>
      </c>
      <c r="G127">
        <v>12066304</v>
      </c>
      <c r="H127">
        <v>502531</v>
      </c>
      <c r="I127">
        <v>11563773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411251</v>
      </c>
      <c r="H131">
        <v>0</v>
      </c>
      <c r="I131">
        <v>411251</v>
      </c>
    </row>
    <row r="132" spans="1:9" x14ac:dyDescent="0.25">
      <c r="A132" t="s">
        <v>93</v>
      </c>
      <c r="G132">
        <v>3594819</v>
      </c>
      <c r="H132">
        <v>39715</v>
      </c>
      <c r="I132">
        <v>3555104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5672272</v>
      </c>
      <c r="H134">
        <v>3638740</v>
      </c>
      <c r="I134">
        <v>2033532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9678342</v>
      </c>
      <c r="H136">
        <v>3678455</v>
      </c>
      <c r="I136">
        <v>5999887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4637986</v>
      </c>
      <c r="H140">
        <v>25000</v>
      </c>
      <c r="I140">
        <v>4612986</v>
      </c>
    </row>
    <row r="141" spans="1:9" x14ac:dyDescent="0.25">
      <c r="A141" t="s">
        <v>99</v>
      </c>
      <c r="G141">
        <v>345326</v>
      </c>
      <c r="H141">
        <v>100000</v>
      </c>
      <c r="I141">
        <v>245326</v>
      </c>
    </row>
    <row r="142" spans="1:9" x14ac:dyDescent="0.25">
      <c r="A142" t="s">
        <v>100</v>
      </c>
      <c r="G142">
        <v>4983312</v>
      </c>
      <c r="H142">
        <v>125000</v>
      </c>
      <c r="I142">
        <v>4858312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3327026</v>
      </c>
      <c r="H146">
        <v>1230434</v>
      </c>
      <c r="I146">
        <v>2096592</v>
      </c>
    </row>
    <row r="148" spans="1:9" x14ac:dyDescent="0.25">
      <c r="A148" t="s">
        <v>102</v>
      </c>
      <c r="G148">
        <v>20542732</v>
      </c>
      <c r="H148">
        <v>12597711</v>
      </c>
      <c r="I148">
        <v>7945021</v>
      </c>
    </row>
    <row r="150" spans="1:9" x14ac:dyDescent="0.25">
      <c r="A150" t="s">
        <v>103</v>
      </c>
      <c r="G150">
        <v>521155959</v>
      </c>
      <c r="H150">
        <v>8229388</v>
      </c>
      <c r="I150">
        <v>512926571</v>
      </c>
    </row>
    <row r="151" spans="1:9" x14ac:dyDescent="0.25">
      <c r="A151" t="s">
        <v>104</v>
      </c>
      <c r="G151">
        <v>79353027</v>
      </c>
      <c r="H151">
        <v>9020725</v>
      </c>
      <c r="I151">
        <v>70332302</v>
      </c>
    </row>
    <row r="153" spans="1:9" x14ac:dyDescent="0.25">
      <c r="A153" t="s">
        <v>105</v>
      </c>
      <c r="G153">
        <v>600508986</v>
      </c>
      <c r="H153">
        <v>17250113</v>
      </c>
      <c r="I153">
        <v>583258873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56235</v>
      </c>
      <c r="H157">
        <v>0</v>
      </c>
      <c r="I157">
        <v>56235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/>
  </sheetViews>
  <sheetFormatPr defaultRowHeight="13.8" x14ac:dyDescent="0.25"/>
  <cols>
    <col min="1" max="1" width="30.69921875" customWidth="1"/>
    <col min="2" max="2" width="34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1105</v>
      </c>
      <c r="D7">
        <v>0</v>
      </c>
      <c r="E7">
        <v>953743</v>
      </c>
      <c r="F7">
        <v>0</v>
      </c>
      <c r="G7" s="13" t="s">
        <v>118</v>
      </c>
    </row>
    <row r="8" spans="1:9" x14ac:dyDescent="0.25">
      <c r="A8" s="1" t="s">
        <v>179</v>
      </c>
      <c r="D8">
        <f>SUM(D7:D7)</f>
        <v>0</v>
      </c>
      <c r="E8">
        <f>SUM(E7:E7)</f>
        <v>953743</v>
      </c>
    </row>
    <row r="9" spans="1:9" x14ac:dyDescent="0.25">
      <c r="A9" s="1"/>
    </row>
    <row r="10" spans="1:9" x14ac:dyDescent="0.25">
      <c r="A10" s="1" t="s">
        <v>178</v>
      </c>
      <c r="B10" t="s">
        <v>119</v>
      </c>
      <c r="C10">
        <v>7008</v>
      </c>
      <c r="D10">
        <v>115</v>
      </c>
      <c r="E10">
        <v>1109770</v>
      </c>
      <c r="F10">
        <v>9650.17</v>
      </c>
      <c r="G10" s="13" t="s">
        <v>118</v>
      </c>
    </row>
    <row r="11" spans="1:9" x14ac:dyDescent="0.25">
      <c r="B11" t="s">
        <v>120</v>
      </c>
      <c r="C11">
        <v>7010</v>
      </c>
      <c r="D11">
        <v>59</v>
      </c>
      <c r="E11">
        <v>541724</v>
      </c>
      <c r="F11">
        <v>9181.76</v>
      </c>
      <c r="G11" s="13" t="s">
        <v>118</v>
      </c>
    </row>
    <row r="12" spans="1:9" x14ac:dyDescent="0.25">
      <c r="B12" t="s">
        <v>121</v>
      </c>
      <c r="C12">
        <v>7014</v>
      </c>
      <c r="D12">
        <v>94</v>
      </c>
      <c r="E12">
        <v>940000</v>
      </c>
      <c r="F12">
        <v>10000</v>
      </c>
      <c r="G12" s="13" t="s">
        <v>118</v>
      </c>
    </row>
    <row r="13" spans="1:9" x14ac:dyDescent="0.25">
      <c r="B13" t="s">
        <v>122</v>
      </c>
      <c r="C13">
        <v>7018</v>
      </c>
      <c r="D13">
        <v>53</v>
      </c>
      <c r="E13">
        <v>529272</v>
      </c>
      <c r="F13">
        <v>9986.26</v>
      </c>
      <c r="G13" s="13" t="s">
        <v>118</v>
      </c>
    </row>
    <row r="14" spans="1:9" x14ac:dyDescent="0.25">
      <c r="B14" t="s">
        <v>123</v>
      </c>
      <c r="C14">
        <v>7019</v>
      </c>
      <c r="D14">
        <v>75</v>
      </c>
      <c r="E14">
        <v>688314</v>
      </c>
      <c r="F14">
        <v>9177.52</v>
      </c>
      <c r="G14" s="13" t="s">
        <v>118</v>
      </c>
    </row>
    <row r="15" spans="1:9" x14ac:dyDescent="0.25">
      <c r="B15" t="s">
        <v>124</v>
      </c>
      <c r="C15">
        <v>7020</v>
      </c>
      <c r="D15">
        <v>174</v>
      </c>
      <c r="E15">
        <v>1683678</v>
      </c>
      <c r="F15">
        <v>9676.31</v>
      </c>
      <c r="G15" s="13" t="s">
        <v>118</v>
      </c>
    </row>
    <row r="16" spans="1:9" x14ac:dyDescent="0.25">
      <c r="B16" t="s">
        <v>125</v>
      </c>
      <c r="C16">
        <v>7028</v>
      </c>
      <c r="D16">
        <v>35</v>
      </c>
      <c r="E16">
        <v>350000</v>
      </c>
      <c r="F16">
        <v>10000</v>
      </c>
      <c r="G16" s="13" t="s">
        <v>118</v>
      </c>
    </row>
    <row r="17" spans="1:7" x14ac:dyDescent="0.25">
      <c r="B17" t="s">
        <v>126</v>
      </c>
      <c r="C17">
        <v>7029</v>
      </c>
      <c r="D17">
        <v>145</v>
      </c>
      <c r="E17">
        <v>1433908</v>
      </c>
      <c r="F17">
        <v>9889.02</v>
      </c>
      <c r="G17" s="13" t="s">
        <v>118</v>
      </c>
    </row>
    <row r="18" spans="1:7" x14ac:dyDescent="0.25">
      <c r="B18" t="s">
        <v>127</v>
      </c>
      <c r="C18">
        <v>7031</v>
      </c>
      <c r="D18">
        <v>113</v>
      </c>
      <c r="E18">
        <v>1130000</v>
      </c>
      <c r="F18">
        <v>10000</v>
      </c>
      <c r="G18" s="13" t="s">
        <v>118</v>
      </c>
    </row>
    <row r="19" spans="1:7" x14ac:dyDescent="0.25">
      <c r="A19" s="1" t="s">
        <v>180</v>
      </c>
      <c r="D19">
        <f>SUM(D10:D18)</f>
        <v>863</v>
      </c>
      <c r="E19">
        <f>SUM(E10:E18)</f>
        <v>8406666</v>
      </c>
    </row>
    <row r="23" spans="1:7" x14ac:dyDescent="0.25">
      <c r="A23" s="15" t="s">
        <v>181</v>
      </c>
      <c r="B23" s="15"/>
      <c r="C23" s="15"/>
      <c r="D23" s="15"/>
      <c r="E23" s="15"/>
      <c r="F23" s="15"/>
    </row>
    <row r="24" spans="1:7" x14ac:dyDescent="0.25">
      <c r="A24" s="10"/>
      <c r="B24" s="11"/>
      <c r="C24" s="11"/>
      <c r="D24" s="11"/>
      <c r="E24" s="11"/>
      <c r="F24" s="12"/>
    </row>
    <row r="25" spans="1:7" x14ac:dyDescent="0.25">
      <c r="A25" s="10"/>
      <c r="B25" s="11"/>
      <c r="C25" s="11"/>
      <c r="D25" s="11"/>
      <c r="E25" s="11"/>
      <c r="F25" s="12"/>
    </row>
  </sheetData>
  <mergeCells count="2">
    <mergeCell ref="A23:F23"/>
    <mergeCell ref="A24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2013-09-10T12:12:15Z</dcterms:created>
  <dcterms:modified xsi:type="dcterms:W3CDTF">2013-09-10T12:12:23Z</dcterms:modified>
</cp:coreProperties>
</file>